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0" yWindow="0" windowWidth="21600" windowHeight="9135"/>
  </bookViews>
  <sheets>
    <sheet name="Cuadro 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/>
  <c r="I9" i="1"/>
  <c r="G9" i="1"/>
  <c r="F9" i="1"/>
  <c r="E9" i="1"/>
  <c r="D9" i="1"/>
  <c r="C9" i="1"/>
  <c r="G19" i="1" l="1"/>
  <c r="G23" i="1" l="1"/>
  <c r="C23" i="1"/>
  <c r="G22" i="1"/>
  <c r="C22" i="1"/>
  <c r="G21" i="1"/>
  <c r="C21" i="1"/>
  <c r="G20" i="1"/>
  <c r="C20" i="1"/>
  <c r="J19" i="1"/>
  <c r="I19" i="1"/>
  <c r="F19" i="1"/>
  <c r="E19" i="1"/>
  <c r="C19" i="1"/>
  <c r="G18" i="1"/>
  <c r="C18" i="1"/>
  <c r="G17" i="1"/>
  <c r="C17" i="1"/>
  <c r="G16" i="1"/>
  <c r="C16" i="1"/>
  <c r="G15" i="1"/>
  <c r="C15" i="1"/>
  <c r="G14" i="1"/>
  <c r="C14" i="1"/>
  <c r="G13" i="1"/>
  <c r="C13" i="1"/>
  <c r="G12" i="1"/>
  <c r="C12" i="1"/>
  <c r="G11" i="1"/>
  <c r="C11" i="1"/>
  <c r="C10" i="1" s="1"/>
  <c r="J10" i="1"/>
  <c r="I10" i="1"/>
  <c r="F10" i="1"/>
  <c r="E10" i="1"/>
  <c r="G10" i="1" l="1"/>
  <c r="D21" i="1"/>
  <c r="D23" i="1"/>
  <c r="D10" i="1"/>
  <c r="D20" i="1"/>
  <c r="D22" i="1"/>
  <c r="H15" i="1" l="1"/>
  <c r="H11" i="1"/>
  <c r="H21" i="1"/>
  <c r="H12" i="1"/>
  <c r="H16" i="1"/>
  <c r="H22" i="1"/>
  <c r="H13" i="1"/>
  <c r="H17" i="1"/>
  <c r="H23" i="1"/>
  <c r="H14" i="1"/>
  <c r="H18" i="1"/>
  <c r="H20" i="1"/>
  <c r="D19" i="1"/>
  <c r="H10" i="1" l="1"/>
  <c r="H19" i="1"/>
</calcChain>
</file>

<file path=xl/sharedStrings.xml><?xml version="1.0" encoding="utf-8"?>
<sst xmlns="http://schemas.openxmlformats.org/spreadsheetml/2006/main" count="34" uniqueCount="29">
  <si>
    <t>Cuadro 9. ODONTÓLOGOS EN LAS INSTALACIONES DE SALUD EN LA REPÚBLICA,</t>
  </si>
  <si>
    <t xml:space="preserve">    Especialidad (1)                                                     </t>
  </si>
  <si>
    <t>Odontólogos</t>
  </si>
  <si>
    <t>Total</t>
  </si>
  <si>
    <t>Porcen-taje                       (2)</t>
  </si>
  <si>
    <t xml:space="preserve">Sexo </t>
  </si>
  <si>
    <t xml:space="preserve">Hombres </t>
  </si>
  <si>
    <t xml:space="preserve">Mujeres </t>
  </si>
  <si>
    <t>TOTAL</t>
  </si>
  <si>
    <t>Con especialidad</t>
  </si>
  <si>
    <t>Cirugía Oral (Maxilofacial o Bucal)</t>
  </si>
  <si>
    <t>Endodoncia</t>
  </si>
  <si>
    <t>Odontología Pediátrica</t>
  </si>
  <si>
    <t>Ortodoncia</t>
  </si>
  <si>
    <t>Periodoncia</t>
  </si>
  <si>
    <t>Prótesis</t>
  </si>
  <si>
    <t>Rehabilitación Oral</t>
  </si>
  <si>
    <t>Salud Pública</t>
  </si>
  <si>
    <t>Sin especialidad</t>
  </si>
  <si>
    <t>Licenciados en odontología</t>
  </si>
  <si>
    <t>Docentes universitario</t>
  </si>
  <si>
    <t>Odontólogo Interno</t>
  </si>
  <si>
    <t>Odontólogo Residente</t>
  </si>
  <si>
    <t xml:space="preserve">(1) La información fue suministrada por la instalación, en la cual presta servicio y, en algunos casos, con base en la mayor </t>
  </si>
  <si>
    <t>jornada de trabajo.</t>
  </si>
  <si>
    <t>(2) De existir diferencia entre el total y los parciales, se debe al redondeo.</t>
  </si>
  <si>
    <t>- Cantidad nula o cero.</t>
  </si>
  <si>
    <t>Fuente: Los datos publicados corresponden a la información recopilada en las instalaciones de salud de la República.</t>
  </si>
  <si>
    <t xml:space="preserve"> POR SEXO, SEGÚN ESPECIALIDAD: AÑOS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</si>
</sst>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[Red]#,##0"/>
    <numFmt numFmtId="165" formatCode="#,##0.0;[Red]#,##0.0"/>
    <numFmt numFmtId="166" formatCode="#,##0.0"/>
  </numFmts>
  <fonts count="7" x14ac:knownFonts="1">
    <font>
      <sz val="12"/>
      <name val="Courier"/>
    </font>
    <font>
      <b/>
      <sz val="10"/>
      <name val="Arial"/>
      <family val="2"/>
    </font>
    <font>
      <sz val="10"/>
      <name val="Courier"/>
      <family val="3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0"/>
      <name val="Courier"/>
      <family val="3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3" fillId="0" borderId="1" xfId="0" applyFont="1" applyFill="1" applyBorder="1"/>
    <xf numFmtId="0" fontId="2" fillId="0" borderId="1" xfId="0" applyFont="1" applyBorder="1"/>
    <xf numFmtId="164" fontId="1" fillId="0" borderId="3" xfId="0" applyNumberFormat="1" applyFont="1" applyFill="1" applyBorder="1" applyAlignment="1" applyProtection="1"/>
    <xf numFmtId="165" fontId="1" fillId="0" borderId="3" xfId="0" applyNumberFormat="1" applyFont="1" applyFill="1" applyBorder="1" applyAlignment="1" applyProtection="1"/>
    <xf numFmtId="164" fontId="1" fillId="0" borderId="4" xfId="0" applyNumberFormat="1" applyFont="1" applyFill="1" applyBorder="1" applyAlignment="1" applyProtection="1"/>
    <xf numFmtId="164" fontId="1" fillId="0" borderId="3" xfId="0" applyNumberFormat="1" applyFont="1" applyBorder="1"/>
    <xf numFmtId="165" fontId="1" fillId="0" borderId="3" xfId="0" applyNumberFormat="1" applyFont="1" applyBorder="1"/>
    <xf numFmtId="164" fontId="1" fillId="0" borderId="4" xfId="0" applyNumberFormat="1" applyFont="1" applyBorder="1"/>
    <xf numFmtId="0" fontId="3" fillId="0" borderId="0" xfId="0" applyFont="1" applyAlignment="1" applyProtection="1">
      <alignment horizontal="left"/>
    </xf>
    <xf numFmtId="165" fontId="3" fillId="0" borderId="3" xfId="0" applyNumberFormat="1" applyFont="1" applyBorder="1"/>
    <xf numFmtId="164" fontId="3" fillId="0" borderId="3" xfId="0" applyNumberFormat="1" applyFont="1" applyBorder="1"/>
    <xf numFmtId="164" fontId="3" fillId="0" borderId="4" xfId="0" applyNumberFormat="1" applyFont="1" applyFill="1" applyBorder="1"/>
    <xf numFmtId="165" fontId="3" fillId="0" borderId="0" xfId="0" applyNumberFormat="1" applyFont="1"/>
    <xf numFmtId="164" fontId="1" fillId="0" borderId="4" xfId="0" applyNumberFormat="1" applyFont="1" applyFill="1" applyBorder="1"/>
    <xf numFmtId="165" fontId="1" fillId="0" borderId="0" xfId="0" applyNumberFormat="1" applyFont="1"/>
    <xf numFmtId="0" fontId="3" fillId="0" borderId="0" xfId="0" applyFont="1" applyAlignment="1" applyProtection="1"/>
    <xf numFmtId="0" fontId="3" fillId="0" borderId="2" xfId="0" applyFont="1" applyBorder="1" applyAlignment="1" applyProtection="1"/>
    <xf numFmtId="164" fontId="3" fillId="0" borderId="4" xfId="0" applyNumberFormat="1" applyFont="1" applyFill="1" applyBorder="1" applyAlignment="1">
      <alignment horizontal="right"/>
    </xf>
    <xf numFmtId="0" fontId="1" fillId="0" borderId="3" xfId="0" applyFont="1" applyBorder="1"/>
    <xf numFmtId="3" fontId="3" fillId="0" borderId="3" xfId="0" applyNumberFormat="1" applyFont="1" applyFill="1" applyBorder="1" applyAlignment="1" applyProtection="1">
      <alignment horizontal="right"/>
    </xf>
    <xf numFmtId="166" fontId="3" fillId="0" borderId="5" xfId="0" applyNumberFormat="1" applyFont="1" applyFill="1" applyBorder="1" applyAlignment="1" applyProtection="1">
      <alignment horizontal="right"/>
    </xf>
    <xf numFmtId="0" fontId="2" fillId="0" borderId="5" xfId="0" applyFont="1" applyFill="1" applyBorder="1"/>
    <xf numFmtId="0" fontId="2" fillId="0" borderId="3" xfId="0" applyFont="1" applyFill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0" xfId="0" applyFont="1"/>
    <xf numFmtId="49" fontId="3" fillId="0" borderId="0" xfId="0" applyNumberFormat="1" applyFont="1" applyFill="1"/>
    <xf numFmtId="0" fontId="3" fillId="0" borderId="0" xfId="0" applyFont="1" applyFill="1"/>
    <xf numFmtId="0" fontId="4" fillId="0" borderId="0" xfId="0" applyFont="1" applyFill="1" applyAlignment="1"/>
    <xf numFmtId="166" fontId="2" fillId="0" borderId="0" xfId="0" applyNumberFormat="1" applyFont="1"/>
    <xf numFmtId="0" fontId="3" fillId="0" borderId="0" xfId="0" applyFont="1" applyFill="1" applyBorder="1"/>
    <xf numFmtId="0" fontId="3" fillId="0" borderId="4" xfId="0" applyFont="1" applyFill="1" applyBorder="1"/>
    <xf numFmtId="0" fontId="5" fillId="2" borderId="7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distributed" justifyLastLine="1"/>
    </xf>
    <xf numFmtId="0" fontId="1" fillId="0" borderId="0" xfId="0" applyFont="1" applyAlignment="1" applyProtection="1">
      <alignment horizontal="center"/>
    </xf>
    <xf numFmtId="0" fontId="5" fillId="2" borderId="7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3" fillId="0" borderId="2" xfId="0" applyFont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zoomScaleNormal="100" workbookViewId="0">
      <selection sqref="A1:J1"/>
    </sheetView>
  </sheetViews>
  <sheetFormatPr baseColWidth="10" defaultColWidth="11.77734375" defaultRowHeight="12" x14ac:dyDescent="0.15"/>
  <cols>
    <col min="1" max="1" width="2.33203125" style="30" customWidth="1"/>
    <col min="2" max="2" width="22.77734375" style="30" customWidth="1"/>
    <col min="3" max="10" width="7" style="30" customWidth="1"/>
    <col min="11" max="11" width="11.77734375" style="1"/>
    <col min="12" max="16384" width="11.77734375" style="30"/>
  </cols>
  <sheetData>
    <row r="1" spans="1:10" ht="18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8" customHeight="1" x14ac:dyDescent="0.2">
      <c r="A2" s="40" t="s">
        <v>28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2.2" customHeight="1" x14ac:dyDescent="0.2">
      <c r="A3" s="2"/>
      <c r="B3" s="2"/>
      <c r="C3" s="3"/>
      <c r="D3" s="3"/>
      <c r="E3" s="3"/>
      <c r="F3" s="3"/>
      <c r="G3" s="3"/>
      <c r="H3" s="3"/>
      <c r="I3" s="1"/>
      <c r="J3" s="1"/>
    </row>
    <row r="4" spans="1:10" ht="27.6" customHeight="1" x14ac:dyDescent="0.15">
      <c r="A4" s="41" t="s">
        <v>1</v>
      </c>
      <c r="B4" s="41"/>
      <c r="C4" s="41" t="s">
        <v>2</v>
      </c>
      <c r="D4" s="41"/>
      <c r="E4" s="41"/>
      <c r="F4" s="41"/>
      <c r="G4" s="41"/>
      <c r="H4" s="41"/>
      <c r="I4" s="42"/>
      <c r="J4" s="43"/>
    </row>
    <row r="5" spans="1:10" ht="24.95" customHeight="1" x14ac:dyDescent="0.15">
      <c r="A5" s="41"/>
      <c r="B5" s="41"/>
      <c r="C5" s="41">
        <v>2024</v>
      </c>
      <c r="D5" s="41"/>
      <c r="E5" s="42"/>
      <c r="F5" s="42"/>
      <c r="G5" s="41">
        <v>2025</v>
      </c>
      <c r="H5" s="41"/>
      <c r="I5" s="42"/>
      <c r="J5" s="43"/>
    </row>
    <row r="6" spans="1:10" ht="27.6" customHeight="1" x14ac:dyDescent="0.15">
      <c r="A6" s="41"/>
      <c r="B6" s="41"/>
      <c r="C6" s="41" t="s">
        <v>3</v>
      </c>
      <c r="D6" s="41" t="s">
        <v>4</v>
      </c>
      <c r="E6" s="41" t="s">
        <v>5</v>
      </c>
      <c r="F6" s="42"/>
      <c r="G6" s="41" t="s">
        <v>3</v>
      </c>
      <c r="H6" s="41" t="s">
        <v>4</v>
      </c>
      <c r="I6" s="41" t="s">
        <v>5</v>
      </c>
      <c r="J6" s="43"/>
    </row>
    <row r="7" spans="1:10" ht="27.6" customHeight="1" x14ac:dyDescent="0.15">
      <c r="A7" s="41"/>
      <c r="B7" s="41"/>
      <c r="C7" s="41"/>
      <c r="D7" s="41"/>
      <c r="E7" s="37" t="s">
        <v>6</v>
      </c>
      <c r="F7" s="37" t="s">
        <v>7</v>
      </c>
      <c r="G7" s="41"/>
      <c r="H7" s="41"/>
      <c r="I7" s="37" t="s">
        <v>6</v>
      </c>
      <c r="J7" s="38" t="s">
        <v>7</v>
      </c>
    </row>
    <row r="8" spans="1:10" ht="12.2" customHeight="1" x14ac:dyDescent="0.2">
      <c r="A8" s="35"/>
      <c r="B8" s="35"/>
      <c r="C8" s="36"/>
      <c r="D8" s="36"/>
      <c r="E8" s="36"/>
      <c r="F8" s="36"/>
      <c r="G8" s="36"/>
      <c r="H8" s="36"/>
      <c r="I8" s="27"/>
      <c r="J8" s="1"/>
    </row>
    <row r="9" spans="1:10" ht="24" customHeight="1" x14ac:dyDescent="0.2">
      <c r="A9" s="44" t="s">
        <v>8</v>
      </c>
      <c r="B9" s="45"/>
      <c r="C9" s="6">
        <f t="shared" ref="C9:J9" si="0">SUM(C10,C19)</f>
        <v>1239</v>
      </c>
      <c r="D9" s="7">
        <f t="shared" si="0"/>
        <v>100</v>
      </c>
      <c r="E9" s="6">
        <f t="shared" si="0"/>
        <v>461</v>
      </c>
      <c r="F9" s="6">
        <f t="shared" si="0"/>
        <v>778</v>
      </c>
      <c r="G9" s="6">
        <f t="shared" si="0"/>
        <v>1325</v>
      </c>
      <c r="H9" s="7">
        <f t="shared" si="0"/>
        <v>100</v>
      </c>
      <c r="I9" s="6">
        <f t="shared" si="0"/>
        <v>489</v>
      </c>
      <c r="J9" s="8">
        <f t="shared" si="0"/>
        <v>836</v>
      </c>
    </row>
    <row r="10" spans="1:10" ht="30" customHeight="1" x14ac:dyDescent="0.2">
      <c r="A10" s="46" t="s">
        <v>9</v>
      </c>
      <c r="B10" s="47"/>
      <c r="C10" s="9">
        <f>SUM(C11:C18)</f>
        <v>250</v>
      </c>
      <c r="D10" s="10">
        <f t="shared" ref="D10:J10" si="1">SUM(D11:D18)</f>
        <v>20.177562550443906</v>
      </c>
      <c r="E10" s="9">
        <f>SUM(E11:E18)</f>
        <v>107</v>
      </c>
      <c r="F10" s="9">
        <f t="shared" si="1"/>
        <v>143</v>
      </c>
      <c r="G10" s="9">
        <f>SUM(G11:G18)</f>
        <v>274</v>
      </c>
      <c r="H10" s="10">
        <f>SUM(H11:H18)</f>
        <v>20.679245283018869</v>
      </c>
      <c r="I10" s="9">
        <f t="shared" si="1"/>
        <v>111</v>
      </c>
      <c r="J10" s="11">
        <f t="shared" si="1"/>
        <v>163</v>
      </c>
    </row>
    <row r="11" spans="1:10" ht="20.100000000000001" customHeight="1" x14ac:dyDescent="0.2">
      <c r="A11" s="12"/>
      <c r="B11" s="12" t="s">
        <v>10</v>
      </c>
      <c r="C11" s="9">
        <f>SUM(E11:F11)</f>
        <v>99</v>
      </c>
      <c r="D11" s="13">
        <v>7.9903147699757868</v>
      </c>
      <c r="E11" s="14">
        <v>36</v>
      </c>
      <c r="F11" s="15">
        <v>63</v>
      </c>
      <c r="G11" s="9">
        <f>SUM(I11:J11)</f>
        <v>106</v>
      </c>
      <c r="H11" s="16">
        <f>G11/$G$9*100</f>
        <v>8</v>
      </c>
      <c r="I11" s="14">
        <v>41</v>
      </c>
      <c r="J11" s="15">
        <v>65</v>
      </c>
    </row>
    <row r="12" spans="1:10" ht="24.95" customHeight="1" x14ac:dyDescent="0.2">
      <c r="A12" s="12"/>
      <c r="B12" s="12" t="s">
        <v>11</v>
      </c>
      <c r="C12" s="9">
        <f t="shared" ref="C12:C18" si="2">SUM(E12:F12)</f>
        <v>19</v>
      </c>
      <c r="D12" s="13">
        <v>1.5334947538337369</v>
      </c>
      <c r="E12" s="14">
        <v>9</v>
      </c>
      <c r="F12" s="15">
        <v>10</v>
      </c>
      <c r="G12" s="9">
        <f t="shared" ref="G12:G18" si="3">SUM(I12:J12)</f>
        <v>18</v>
      </c>
      <c r="H12" s="16">
        <f t="shared" ref="H12:H18" si="4">G12/$G$9*100</f>
        <v>1.3584905660377358</v>
      </c>
      <c r="I12" s="14">
        <v>7</v>
      </c>
      <c r="J12" s="15">
        <v>11</v>
      </c>
    </row>
    <row r="13" spans="1:10" ht="24.95" customHeight="1" x14ac:dyDescent="0.2">
      <c r="A13" s="12"/>
      <c r="B13" s="12" t="s">
        <v>12</v>
      </c>
      <c r="C13" s="9">
        <f t="shared" si="2"/>
        <v>28</v>
      </c>
      <c r="D13" s="13">
        <v>2.2598870056497176</v>
      </c>
      <c r="E13" s="14">
        <v>10</v>
      </c>
      <c r="F13" s="15">
        <v>18</v>
      </c>
      <c r="G13" s="9">
        <f t="shared" si="3"/>
        <v>30</v>
      </c>
      <c r="H13" s="16">
        <f t="shared" si="4"/>
        <v>2.2641509433962264</v>
      </c>
      <c r="I13" s="14">
        <v>11</v>
      </c>
      <c r="J13" s="15">
        <v>19</v>
      </c>
    </row>
    <row r="14" spans="1:10" ht="24.95" customHeight="1" x14ac:dyDescent="0.2">
      <c r="A14" s="12"/>
      <c r="B14" s="12" t="s">
        <v>13</v>
      </c>
      <c r="C14" s="9">
        <f t="shared" si="2"/>
        <v>58</v>
      </c>
      <c r="D14" s="13">
        <v>4.6811945117029863</v>
      </c>
      <c r="E14" s="14">
        <v>29</v>
      </c>
      <c r="F14" s="15">
        <v>29</v>
      </c>
      <c r="G14" s="9">
        <f t="shared" si="3"/>
        <v>64</v>
      </c>
      <c r="H14" s="16">
        <f t="shared" si="4"/>
        <v>4.8301886792452828</v>
      </c>
      <c r="I14" s="14">
        <v>27</v>
      </c>
      <c r="J14" s="15">
        <v>37</v>
      </c>
    </row>
    <row r="15" spans="1:10" ht="24.95" customHeight="1" x14ac:dyDescent="0.2">
      <c r="A15" s="12"/>
      <c r="B15" s="12" t="s">
        <v>14</v>
      </c>
      <c r="C15" s="9">
        <f t="shared" si="2"/>
        <v>19</v>
      </c>
      <c r="D15" s="13">
        <v>1.5334947538337369</v>
      </c>
      <c r="E15" s="14">
        <v>10</v>
      </c>
      <c r="F15" s="15">
        <v>9</v>
      </c>
      <c r="G15" s="9">
        <f t="shared" si="3"/>
        <v>25</v>
      </c>
      <c r="H15" s="16">
        <f t="shared" si="4"/>
        <v>1.8867924528301887</v>
      </c>
      <c r="I15" s="14">
        <v>12</v>
      </c>
      <c r="J15" s="15">
        <v>13</v>
      </c>
    </row>
    <row r="16" spans="1:10" ht="24.95" customHeight="1" x14ac:dyDescent="0.2">
      <c r="A16" s="12"/>
      <c r="B16" s="12" t="s">
        <v>15</v>
      </c>
      <c r="C16" s="9">
        <f t="shared" si="2"/>
        <v>5</v>
      </c>
      <c r="D16" s="13">
        <v>0.40355125100887806</v>
      </c>
      <c r="E16" s="14">
        <v>3</v>
      </c>
      <c r="F16" s="15">
        <v>2</v>
      </c>
      <c r="G16" s="9">
        <f t="shared" si="3"/>
        <v>5</v>
      </c>
      <c r="H16" s="16">
        <f t="shared" si="4"/>
        <v>0.37735849056603776</v>
      </c>
      <c r="I16" s="14">
        <v>4</v>
      </c>
      <c r="J16" s="15">
        <v>1</v>
      </c>
    </row>
    <row r="17" spans="1:10" ht="24.95" customHeight="1" x14ac:dyDescent="0.2">
      <c r="A17" s="12"/>
      <c r="B17" s="12" t="s">
        <v>16</v>
      </c>
      <c r="C17" s="9">
        <f t="shared" si="2"/>
        <v>7</v>
      </c>
      <c r="D17" s="13">
        <v>0.56497175141242939</v>
      </c>
      <c r="E17" s="14">
        <v>4</v>
      </c>
      <c r="F17" s="15">
        <v>3</v>
      </c>
      <c r="G17" s="9">
        <f t="shared" si="3"/>
        <v>10</v>
      </c>
      <c r="H17" s="16">
        <f t="shared" si="4"/>
        <v>0.75471698113207553</v>
      </c>
      <c r="I17" s="14">
        <v>5</v>
      </c>
      <c r="J17" s="15">
        <v>5</v>
      </c>
    </row>
    <row r="18" spans="1:10" ht="24.95" customHeight="1" x14ac:dyDescent="0.2">
      <c r="A18" s="12"/>
      <c r="B18" s="12" t="s">
        <v>17</v>
      </c>
      <c r="C18" s="9">
        <f t="shared" si="2"/>
        <v>15</v>
      </c>
      <c r="D18" s="13">
        <v>1.2106537530266344</v>
      </c>
      <c r="E18" s="14">
        <v>6</v>
      </c>
      <c r="F18" s="15">
        <v>9</v>
      </c>
      <c r="G18" s="9">
        <f t="shared" si="3"/>
        <v>16</v>
      </c>
      <c r="H18" s="16">
        <f t="shared" si="4"/>
        <v>1.2075471698113207</v>
      </c>
      <c r="I18" s="14">
        <v>4</v>
      </c>
      <c r="J18" s="15">
        <v>12</v>
      </c>
    </row>
    <row r="19" spans="1:10" ht="24.95" customHeight="1" x14ac:dyDescent="0.2">
      <c r="A19" s="46" t="s">
        <v>18</v>
      </c>
      <c r="B19" s="47"/>
      <c r="C19" s="9">
        <f t="shared" ref="C19:J19" si="5">SUM(C20:C23)</f>
        <v>989</v>
      </c>
      <c r="D19" s="10">
        <f>SUM(D20:D23)</f>
        <v>79.822437449556091</v>
      </c>
      <c r="E19" s="9">
        <f t="shared" si="5"/>
        <v>354</v>
      </c>
      <c r="F19" s="17">
        <f t="shared" si="5"/>
        <v>635</v>
      </c>
      <c r="G19" s="9">
        <f>SUM(G20:G23)</f>
        <v>1051</v>
      </c>
      <c r="H19" s="18">
        <f>SUM(H20:H23)</f>
        <v>79.320754716981128</v>
      </c>
      <c r="I19" s="9">
        <f t="shared" si="5"/>
        <v>378</v>
      </c>
      <c r="J19" s="17">
        <f t="shared" si="5"/>
        <v>673</v>
      </c>
    </row>
    <row r="20" spans="1:10" ht="27.75" customHeight="1" x14ac:dyDescent="0.2">
      <c r="A20" s="19"/>
      <c r="B20" s="20" t="s">
        <v>19</v>
      </c>
      <c r="C20" s="9">
        <f>SUM(E20:F20)</f>
        <v>939</v>
      </c>
      <c r="D20" s="13">
        <f t="shared" ref="D20:D22" si="6">C20/$C$9*100</f>
        <v>75.786924939467312</v>
      </c>
      <c r="E20" s="14">
        <v>335</v>
      </c>
      <c r="F20" s="15">
        <v>604</v>
      </c>
      <c r="G20" s="9">
        <f>SUM(I20:J20)</f>
        <v>983</v>
      </c>
      <c r="H20" s="16">
        <f>G20/$G$9*100</f>
        <v>74.188679245283012</v>
      </c>
      <c r="I20" s="14">
        <v>350</v>
      </c>
      <c r="J20" s="15">
        <v>633</v>
      </c>
    </row>
    <row r="21" spans="1:10" ht="24.75" customHeight="1" x14ac:dyDescent="0.2">
      <c r="A21" s="12"/>
      <c r="B21" s="12" t="s">
        <v>20</v>
      </c>
      <c r="C21" s="9">
        <f>SUM(E21:F21)</f>
        <v>23</v>
      </c>
      <c r="D21" s="13">
        <f t="shared" si="6"/>
        <v>1.8563357546408392</v>
      </c>
      <c r="E21" s="14">
        <v>8</v>
      </c>
      <c r="F21" s="15">
        <v>15</v>
      </c>
      <c r="G21" s="9">
        <f>SUM(I21:J21)</f>
        <v>40</v>
      </c>
      <c r="H21" s="16">
        <f t="shared" ref="H21:H23" si="7">G21/$G$9*100</f>
        <v>3.0188679245283021</v>
      </c>
      <c r="I21" s="14">
        <v>18</v>
      </c>
      <c r="J21" s="15">
        <v>22</v>
      </c>
    </row>
    <row r="22" spans="1:10" ht="24.95" customHeight="1" x14ac:dyDescent="0.2">
      <c r="A22" s="12"/>
      <c r="B22" s="12" t="s">
        <v>21</v>
      </c>
      <c r="C22" s="9">
        <f>SUM(E22:F22)</f>
        <v>25</v>
      </c>
      <c r="D22" s="13">
        <f t="shared" si="6"/>
        <v>2.0177562550443904</v>
      </c>
      <c r="E22" s="14">
        <v>10</v>
      </c>
      <c r="F22" s="21">
        <v>15</v>
      </c>
      <c r="G22" s="9">
        <f>SUM(I22:J22)</f>
        <v>26</v>
      </c>
      <c r="H22" s="16">
        <f t="shared" si="7"/>
        <v>1.9622641509433962</v>
      </c>
      <c r="I22" s="14">
        <v>9</v>
      </c>
      <c r="J22" s="21">
        <v>17</v>
      </c>
    </row>
    <row r="23" spans="1:10" ht="24.95" customHeight="1" x14ac:dyDescent="0.2">
      <c r="A23" s="12"/>
      <c r="B23" s="12" t="s">
        <v>22</v>
      </c>
      <c r="C23" s="22">
        <f>SUM(E23:F23)</f>
        <v>2</v>
      </c>
      <c r="D23" s="13">
        <f>C23/$C$9*100</f>
        <v>0.16142050040355124</v>
      </c>
      <c r="E23" s="14">
        <v>1</v>
      </c>
      <c r="F23" s="21">
        <v>1</v>
      </c>
      <c r="G23" s="9">
        <f>SUM(I23:J23)</f>
        <v>2</v>
      </c>
      <c r="H23" s="16">
        <f t="shared" si="7"/>
        <v>0.15094339622641509</v>
      </c>
      <c r="I23" s="14">
        <v>1</v>
      </c>
      <c r="J23" s="21">
        <v>1</v>
      </c>
    </row>
    <row r="24" spans="1:10" ht="12.2" customHeight="1" x14ac:dyDescent="0.2">
      <c r="A24" s="2"/>
      <c r="B24" s="2"/>
      <c r="C24" s="23"/>
      <c r="D24" s="24"/>
      <c r="E24" s="25"/>
      <c r="F24" s="26"/>
      <c r="G24" s="27"/>
      <c r="H24" s="27"/>
      <c r="I24" s="28"/>
      <c r="J24" s="29"/>
    </row>
    <row r="25" spans="1:10" ht="12.2" customHeight="1" x14ac:dyDescent="0.2">
      <c r="A25" s="4"/>
      <c r="B25" s="4"/>
      <c r="C25" s="4"/>
      <c r="D25" s="4"/>
      <c r="E25" s="4"/>
      <c r="F25" s="4"/>
      <c r="G25" s="4"/>
      <c r="H25" s="4"/>
      <c r="J25" s="5"/>
    </row>
    <row r="26" spans="1:10" ht="17.100000000000001" customHeight="1" x14ac:dyDescent="0.2">
      <c r="A26" s="39" t="s">
        <v>23</v>
      </c>
      <c r="B26" s="39"/>
      <c r="C26" s="39"/>
      <c r="D26" s="39"/>
      <c r="E26" s="39"/>
      <c r="F26" s="39"/>
      <c r="G26" s="39"/>
      <c r="H26" s="39"/>
      <c r="I26" s="39"/>
      <c r="J26" s="39"/>
    </row>
    <row r="27" spans="1:10" ht="13.5" customHeight="1" x14ac:dyDescent="0.2">
      <c r="A27" s="12" t="s">
        <v>24</v>
      </c>
      <c r="B27" s="12"/>
      <c r="C27" s="12"/>
      <c r="D27" s="12"/>
      <c r="E27" s="12"/>
      <c r="F27" s="12"/>
      <c r="G27" s="12"/>
      <c r="H27" s="12"/>
      <c r="I27" s="12"/>
      <c r="J27" s="12"/>
    </row>
    <row r="28" spans="1:10" ht="17.100000000000001" customHeight="1" x14ac:dyDescent="0.2">
      <c r="A28" s="12" t="s">
        <v>25</v>
      </c>
      <c r="B28" s="12"/>
    </row>
    <row r="29" spans="1:10" ht="17.100000000000001" customHeight="1" x14ac:dyDescent="0.2">
      <c r="A29" s="31" t="s">
        <v>26</v>
      </c>
      <c r="B29" s="32"/>
    </row>
    <row r="30" spans="1:10" ht="17.100000000000001" customHeight="1" x14ac:dyDescent="0.2">
      <c r="A30" s="33" t="s">
        <v>27</v>
      </c>
      <c r="D30" s="34"/>
      <c r="E30" s="34"/>
      <c r="F30" s="34"/>
      <c r="G30" s="34"/>
      <c r="H30" s="34"/>
    </row>
    <row r="31" spans="1:10" ht="15.95" customHeight="1" x14ac:dyDescent="0.15"/>
  </sheetData>
  <mergeCells count="16">
    <mergeCell ref="A26:J26"/>
    <mergeCell ref="A1:J1"/>
    <mergeCell ref="A2:J2"/>
    <mergeCell ref="A4:B7"/>
    <mergeCell ref="C4:J4"/>
    <mergeCell ref="C5:F5"/>
    <mergeCell ref="G5:J5"/>
    <mergeCell ref="C6:C7"/>
    <mergeCell ref="D6:D7"/>
    <mergeCell ref="E6:F6"/>
    <mergeCell ref="G6:G7"/>
    <mergeCell ref="H6:H7"/>
    <mergeCell ref="I6:J6"/>
    <mergeCell ref="A9:B9"/>
    <mergeCell ref="A10:B10"/>
    <mergeCell ref="A19:B19"/>
  </mergeCells>
  <printOptions horizontalCentered="1"/>
  <pageMargins left="0.74803149606299213" right="0.74803149606299213" top="0.98425196850393704" bottom="0.98425196850393704" header="0" footer="0"/>
  <pageSetup scale="85" orientation="portrait" r:id="rId1"/>
  <headerFooter alignWithMargins="0"/>
  <ignoredErrors>
    <ignoredError sqref="C19:H19" formula="1"/>
    <ignoredError sqref="C11:C1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ILZI GUERRA</cp:lastModifiedBy>
  <cp:lastPrinted>2026-07-22T14:46:36Z</cp:lastPrinted>
  <dcterms:created xsi:type="dcterms:W3CDTF">2026-02-12T20:45:04Z</dcterms:created>
  <dcterms:modified xsi:type="dcterms:W3CDTF">2026-08-25T12:58:20Z</dcterms:modified>
</cp:coreProperties>
</file>