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-675" yWindow="-270" windowWidth="20055" windowHeight="6045"/>
  </bookViews>
  <sheets>
    <sheet name="Cuadro 13" sheetId="1" r:id="rId1"/>
  </sheets>
  <definedNames>
    <definedName name="_Regression_Int" localSheetId="0" hidden="1">1</definedName>
    <definedName name="Imprimir_área_IM" localSheetId="0">'Cuadro 13'!$B$1:$D$81</definedName>
    <definedName name="_xlnm.Print_Titles" localSheetId="0">'Cuadro 13'!$1:$8</definedName>
  </definedNames>
  <calcPr calcId="152511"/>
</workbook>
</file>

<file path=xl/calcChain.xml><?xml version="1.0" encoding="utf-8"?>
<calcChain xmlns="http://schemas.openxmlformats.org/spreadsheetml/2006/main">
  <c r="O33" i="1" l="1"/>
  <c r="O31" i="1"/>
  <c r="O28" i="1"/>
  <c r="O26" i="1"/>
  <c r="O25" i="1"/>
  <c r="O24" i="1"/>
  <c r="O23" i="1"/>
  <c r="O22" i="1"/>
  <c r="O21" i="1"/>
  <c r="O17" i="1"/>
  <c r="O16" i="1"/>
  <c r="O15" i="1"/>
  <c r="O14" i="1"/>
  <c r="O13" i="1"/>
  <c r="N33" i="1"/>
  <c r="N28" i="1"/>
  <c r="N25" i="1"/>
  <c r="N24" i="1"/>
  <c r="N23" i="1"/>
  <c r="N22" i="1"/>
  <c r="N21" i="1"/>
  <c r="N17" i="1"/>
  <c r="N16" i="1"/>
  <c r="N15" i="1"/>
  <c r="N14" i="1"/>
  <c r="N13" i="1"/>
  <c r="M28" i="1"/>
  <c r="L28" i="1"/>
  <c r="K28" i="1"/>
  <c r="J28" i="1"/>
  <c r="I28" i="1"/>
  <c r="H15" i="1"/>
  <c r="F28" i="1"/>
  <c r="O20" i="1"/>
  <c r="N20" i="1"/>
  <c r="M20" i="1"/>
  <c r="K20" i="1"/>
  <c r="I20" i="1"/>
  <c r="H20" i="1"/>
  <c r="G20" i="1"/>
  <c r="F20" i="1"/>
  <c r="J20" i="1"/>
  <c r="L20" i="1"/>
  <c r="E28" i="1"/>
  <c r="E20" i="1"/>
  <c r="D28" i="1"/>
  <c r="D21" i="1"/>
  <c r="D20" i="1"/>
  <c r="J33" i="1" l="1"/>
  <c r="G33" i="1"/>
  <c r="H33" i="1"/>
  <c r="H32" i="1" s="1"/>
  <c r="N31" i="1"/>
  <c r="N30" i="1"/>
  <c r="H30" i="1"/>
  <c r="H28" i="1"/>
  <c r="E25" i="1"/>
  <c r="E10" i="1" s="1"/>
  <c r="E9" i="1" s="1"/>
  <c r="F25" i="1"/>
  <c r="H25" i="1"/>
  <c r="L25" i="1"/>
  <c r="L24" i="1"/>
  <c r="M24" i="1"/>
  <c r="D24" i="1"/>
  <c r="E24" i="1"/>
  <c r="F24" i="1"/>
  <c r="G24" i="1"/>
  <c r="H24" i="1"/>
  <c r="J24" i="1"/>
  <c r="D23" i="1"/>
  <c r="C23" i="1" s="1"/>
  <c r="E23" i="1"/>
  <c r="F23" i="1"/>
  <c r="G23" i="1"/>
  <c r="I23" i="1"/>
  <c r="J23" i="1"/>
  <c r="K23" i="1"/>
  <c r="L23" i="1"/>
  <c r="M23" i="1"/>
  <c r="H22" i="1"/>
  <c r="F21" i="1"/>
  <c r="G21" i="1"/>
  <c r="H21" i="1"/>
  <c r="I21" i="1"/>
  <c r="J21" i="1"/>
  <c r="K21" i="1"/>
  <c r="L21" i="1"/>
  <c r="M21" i="1"/>
  <c r="L19" i="1"/>
  <c r="J19" i="1"/>
  <c r="D19" i="1"/>
  <c r="C19" i="1" s="1"/>
  <c r="E19" i="1"/>
  <c r="F19" i="1"/>
  <c r="H19" i="1"/>
  <c r="J18" i="1"/>
  <c r="K18" i="1"/>
  <c r="L18" i="1"/>
  <c r="M18" i="1"/>
  <c r="H18" i="1"/>
  <c r="D18" i="1"/>
  <c r="E18" i="1"/>
  <c r="F18" i="1"/>
  <c r="D17" i="1"/>
  <c r="G17" i="1"/>
  <c r="H17" i="1"/>
  <c r="H16" i="1"/>
  <c r="L14" i="1"/>
  <c r="M14" i="1"/>
  <c r="J14" i="1"/>
  <c r="F14" i="1"/>
  <c r="G14" i="1"/>
  <c r="D14" i="1"/>
  <c r="J13" i="1"/>
  <c r="H13" i="1"/>
  <c r="H10" i="1" s="1"/>
  <c r="H9" i="1" s="1"/>
  <c r="E13" i="1"/>
  <c r="F13" i="1"/>
  <c r="I25" i="1"/>
  <c r="J25" i="1"/>
  <c r="J10" i="1" s="1"/>
  <c r="J9" i="1" s="1"/>
  <c r="K25" i="1"/>
  <c r="M25" i="1"/>
  <c r="G19" i="1"/>
  <c r="I19" i="1"/>
  <c r="K19" i="1"/>
  <c r="M19" i="1"/>
  <c r="N19" i="1"/>
  <c r="O19" i="1"/>
  <c r="C44" i="1"/>
  <c r="G28" i="1"/>
  <c r="C28" i="1"/>
  <c r="C79" i="1"/>
  <c r="K17" i="1"/>
  <c r="G18" i="1"/>
  <c r="I18" i="1"/>
  <c r="N18" i="1"/>
  <c r="O18" i="1"/>
  <c r="C69" i="1"/>
  <c r="C70" i="1"/>
  <c r="C71" i="1"/>
  <c r="C72" i="1"/>
  <c r="C74" i="1"/>
  <c r="C76" i="1"/>
  <c r="C77" i="1"/>
  <c r="J16" i="1"/>
  <c r="K16" i="1"/>
  <c r="L16" i="1"/>
  <c r="M16" i="1"/>
  <c r="I16" i="1"/>
  <c r="E16" i="1"/>
  <c r="F16" i="1"/>
  <c r="C16" i="1" s="1"/>
  <c r="G16" i="1"/>
  <c r="D16" i="1"/>
  <c r="O51" i="1"/>
  <c r="O56" i="1"/>
  <c r="O78" i="1"/>
  <c r="O55" i="1" s="1"/>
  <c r="O35" i="1"/>
  <c r="O32" i="1"/>
  <c r="O30" i="1"/>
  <c r="C20" i="1"/>
  <c r="E12" i="1"/>
  <c r="F12" i="1"/>
  <c r="F10" i="1" s="1"/>
  <c r="F9" i="1" s="1"/>
  <c r="G12" i="1"/>
  <c r="G10" i="1" s="1"/>
  <c r="G9" i="1" s="1"/>
  <c r="H12" i="1"/>
  <c r="I12" i="1"/>
  <c r="J12" i="1"/>
  <c r="K12" i="1"/>
  <c r="L12" i="1"/>
  <c r="M12" i="1"/>
  <c r="D12" i="1"/>
  <c r="D37" i="1"/>
  <c r="D36" i="1" s="1"/>
  <c r="E37" i="1"/>
  <c r="F37" i="1"/>
  <c r="F36" i="1" s="1"/>
  <c r="G37" i="1"/>
  <c r="H37" i="1"/>
  <c r="I37" i="1"/>
  <c r="J37" i="1"/>
  <c r="J36" i="1" s="1"/>
  <c r="K37" i="1"/>
  <c r="L37" i="1"/>
  <c r="M37" i="1"/>
  <c r="D51" i="1"/>
  <c r="E51" i="1"/>
  <c r="E36" i="1" s="1"/>
  <c r="F51" i="1"/>
  <c r="G51" i="1"/>
  <c r="G36" i="1"/>
  <c r="H51" i="1"/>
  <c r="I51" i="1"/>
  <c r="I36" i="1"/>
  <c r="J51" i="1"/>
  <c r="K51" i="1"/>
  <c r="L51" i="1"/>
  <c r="L36" i="1" s="1"/>
  <c r="M51" i="1"/>
  <c r="M36" i="1" s="1"/>
  <c r="N51" i="1"/>
  <c r="D56" i="1"/>
  <c r="E56" i="1"/>
  <c r="F56" i="1"/>
  <c r="G56" i="1"/>
  <c r="H56" i="1"/>
  <c r="I56" i="1"/>
  <c r="J56" i="1"/>
  <c r="K56" i="1"/>
  <c r="L56" i="1"/>
  <c r="L55" i="1" s="1"/>
  <c r="M56" i="1"/>
  <c r="D78" i="1"/>
  <c r="D55" i="1" s="1"/>
  <c r="E78" i="1"/>
  <c r="E55" i="1"/>
  <c r="F78" i="1"/>
  <c r="F55" i="1" s="1"/>
  <c r="G78" i="1"/>
  <c r="G55" i="1"/>
  <c r="H78" i="1"/>
  <c r="H55" i="1" s="1"/>
  <c r="I78" i="1"/>
  <c r="I55" i="1" s="1"/>
  <c r="J78" i="1"/>
  <c r="J55" i="1" s="1"/>
  <c r="K78" i="1"/>
  <c r="L78" i="1"/>
  <c r="M78" i="1"/>
  <c r="N78" i="1"/>
  <c r="C43" i="1"/>
  <c r="C45" i="1"/>
  <c r="C46" i="1"/>
  <c r="C47" i="1"/>
  <c r="C49" i="1"/>
  <c r="C50" i="1"/>
  <c r="E35" i="1"/>
  <c r="E33" i="1"/>
  <c r="E32" i="1"/>
  <c r="D35" i="1"/>
  <c r="D33" i="1"/>
  <c r="D32" i="1"/>
  <c r="H23" i="1"/>
  <c r="M17" i="1"/>
  <c r="L17" i="1"/>
  <c r="J17" i="1"/>
  <c r="I17" i="1"/>
  <c r="I10" i="1" s="1"/>
  <c r="I9" i="1" s="1"/>
  <c r="F17" i="1"/>
  <c r="E17" i="1"/>
  <c r="M33" i="1"/>
  <c r="M32" i="1" s="1"/>
  <c r="L33" i="1"/>
  <c r="L32" i="1" s="1"/>
  <c r="K33" i="1"/>
  <c r="I33" i="1"/>
  <c r="F33" i="1"/>
  <c r="F32" i="1" s="1"/>
  <c r="N35" i="1"/>
  <c r="N32" i="1" s="1"/>
  <c r="M35" i="1"/>
  <c r="L35" i="1"/>
  <c r="K35" i="1"/>
  <c r="K32" i="1" s="1"/>
  <c r="J35" i="1"/>
  <c r="J32" i="1"/>
  <c r="I35" i="1"/>
  <c r="H35" i="1"/>
  <c r="C35" i="1" s="1"/>
  <c r="G35" i="1"/>
  <c r="F35" i="1"/>
  <c r="M31" i="1"/>
  <c r="L31" i="1"/>
  <c r="K31" i="1"/>
  <c r="J31" i="1"/>
  <c r="I31" i="1"/>
  <c r="H31" i="1"/>
  <c r="G31" i="1"/>
  <c r="F31" i="1"/>
  <c r="E31" i="1"/>
  <c r="C31" i="1" s="1"/>
  <c r="M30" i="1"/>
  <c r="L30" i="1"/>
  <c r="K30" i="1"/>
  <c r="J30" i="1"/>
  <c r="I30" i="1"/>
  <c r="G30" i="1"/>
  <c r="F30" i="1"/>
  <c r="E30" i="1"/>
  <c r="C30" i="1" s="1"/>
  <c r="D31" i="1"/>
  <c r="D30" i="1"/>
  <c r="N26" i="1"/>
  <c r="M26" i="1"/>
  <c r="L26" i="1"/>
  <c r="K26" i="1"/>
  <c r="J26" i="1"/>
  <c r="I26" i="1"/>
  <c r="H26" i="1"/>
  <c r="G26" i="1"/>
  <c r="F26" i="1"/>
  <c r="E26" i="1"/>
  <c r="G25" i="1"/>
  <c r="D26" i="1"/>
  <c r="C26" i="1" s="1"/>
  <c r="D25" i="1"/>
  <c r="C25" i="1" s="1"/>
  <c r="K24" i="1"/>
  <c r="I24" i="1"/>
  <c r="M22" i="1"/>
  <c r="L22" i="1"/>
  <c r="K22" i="1"/>
  <c r="C22" i="1" s="1"/>
  <c r="J22" i="1"/>
  <c r="I22" i="1"/>
  <c r="G22" i="1"/>
  <c r="F22" i="1"/>
  <c r="E22" i="1"/>
  <c r="D22" i="1"/>
  <c r="E21" i="1"/>
  <c r="M15" i="1"/>
  <c r="L15" i="1"/>
  <c r="K15" i="1"/>
  <c r="J15" i="1"/>
  <c r="I15" i="1"/>
  <c r="G15" i="1"/>
  <c r="F15" i="1"/>
  <c r="C15" i="1" s="1"/>
  <c r="E15" i="1"/>
  <c r="K14" i="1"/>
  <c r="C14" i="1" s="1"/>
  <c r="I14" i="1"/>
  <c r="H14" i="1"/>
  <c r="E14" i="1"/>
  <c r="M13" i="1"/>
  <c r="L13" i="1"/>
  <c r="K13" i="1"/>
  <c r="I13" i="1"/>
  <c r="G13" i="1"/>
  <c r="D13" i="1"/>
  <c r="C13" i="1"/>
  <c r="D15" i="1"/>
  <c r="C54" i="1"/>
  <c r="C67" i="1"/>
  <c r="C68" i="1"/>
  <c r="C52" i="1"/>
  <c r="C81" i="1"/>
  <c r="N37" i="1"/>
  <c r="C66" i="1"/>
  <c r="C65" i="1"/>
  <c r="C63" i="1"/>
  <c r="C64" i="1"/>
  <c r="C62" i="1"/>
  <c r="C61" i="1"/>
  <c r="C59" i="1"/>
  <c r="C60" i="1"/>
  <c r="C58" i="1"/>
  <c r="N56" i="1"/>
  <c r="N12" i="1"/>
  <c r="N10" i="1" s="1"/>
  <c r="C40" i="1"/>
  <c r="C42" i="1"/>
  <c r="C41" i="1"/>
  <c r="C39" i="1"/>
  <c r="O12" i="1"/>
  <c r="O10" i="1" s="1"/>
  <c r="O37" i="1"/>
  <c r="N36" i="1"/>
  <c r="M55" i="1"/>
  <c r="L10" i="1"/>
  <c r="C51" i="1"/>
  <c r="G32" i="1"/>
  <c r="N55" i="1"/>
  <c r="I32" i="1"/>
  <c r="C24" i="1"/>
  <c r="M10" i="1"/>
  <c r="M9" i="1" s="1"/>
  <c r="C21" i="1"/>
  <c r="O36" i="1"/>
  <c r="C18" i="1"/>
  <c r="H36" i="1"/>
  <c r="O9" i="1" l="1"/>
  <c r="L9" i="1"/>
  <c r="C37" i="1"/>
  <c r="K36" i="1"/>
  <c r="C36" i="1"/>
  <c r="C56" i="1"/>
  <c r="K10" i="1"/>
  <c r="K9" i="1" s="1"/>
  <c r="C12" i="1"/>
  <c r="K55" i="1"/>
  <c r="C78" i="1"/>
  <c r="C55" i="1" s="1"/>
  <c r="N9" i="1"/>
  <c r="D10" i="1"/>
  <c r="D9" i="1" s="1"/>
  <c r="C17" i="1"/>
  <c r="C10" i="1" s="1"/>
  <c r="C33" i="1"/>
  <c r="C32" i="1" s="1"/>
  <c r="C9" i="1" l="1"/>
</calcChain>
</file>

<file path=xl/sharedStrings.xml><?xml version="1.0" encoding="utf-8"?>
<sst xmlns="http://schemas.openxmlformats.org/spreadsheetml/2006/main" count="325" uniqueCount="52">
  <si>
    <t>Total</t>
  </si>
  <si>
    <t>Bocas del Toro</t>
  </si>
  <si>
    <t>Panamá</t>
  </si>
  <si>
    <t>Kuna Yala</t>
  </si>
  <si>
    <t>Sexo y especialidad (1)</t>
  </si>
  <si>
    <t>Los Santos</t>
  </si>
  <si>
    <t>Con especialidad</t>
  </si>
  <si>
    <t>Sin especialidad</t>
  </si>
  <si>
    <t>-</t>
  </si>
  <si>
    <t>Anestesia</t>
  </si>
  <si>
    <t>Cirugía</t>
  </si>
  <si>
    <t>Cuidados Intensivos</t>
  </si>
  <si>
    <t>Epidemiología</t>
  </si>
  <si>
    <t>Geriatría</t>
  </si>
  <si>
    <t>Materno Infantil</t>
  </si>
  <si>
    <t>Medicina</t>
  </si>
  <si>
    <t>Neumología</t>
  </si>
  <si>
    <t>Obstetricia</t>
  </si>
  <si>
    <t>Oftalmología</t>
  </si>
  <si>
    <t>Oncología</t>
  </si>
  <si>
    <t>Ortopedia</t>
  </si>
  <si>
    <t>Pediatría</t>
  </si>
  <si>
    <t>Salud Pública</t>
  </si>
  <si>
    <t>Hombres</t>
  </si>
  <si>
    <t>TOTAL</t>
  </si>
  <si>
    <t>Coclé</t>
  </si>
  <si>
    <t>Colón</t>
  </si>
  <si>
    <t>Mujeres</t>
  </si>
  <si>
    <t>- Cantidad nula o cero.</t>
  </si>
  <si>
    <t>Fuente: Los datos publicados corresponden a la información recopilada en las instalaciones de salud de la República.</t>
  </si>
  <si>
    <t>Provincia y comarca indígena</t>
  </si>
  <si>
    <t>Chiriquí</t>
  </si>
  <si>
    <t>Darién</t>
  </si>
  <si>
    <t>Herrera</t>
  </si>
  <si>
    <t>Ngäbe Buglé</t>
  </si>
  <si>
    <t xml:space="preserve">Panamá  Oeste    </t>
  </si>
  <si>
    <t>Investigación</t>
  </si>
  <si>
    <t>Enfermeros</t>
  </si>
  <si>
    <t>Docentes universitarios</t>
  </si>
  <si>
    <t xml:space="preserve">Vera- guas </t>
  </si>
  <si>
    <t xml:space="preserve">Administración de </t>
  </si>
  <si>
    <t xml:space="preserve">   Servicio de Enfermería</t>
  </si>
  <si>
    <t xml:space="preserve">   Psiquiatría</t>
  </si>
  <si>
    <t>Salud Mental y</t>
  </si>
  <si>
    <t xml:space="preserve">   Terapia Física</t>
  </si>
  <si>
    <t>Rehabilitación y</t>
  </si>
  <si>
    <t>Licenciados en</t>
  </si>
  <si>
    <t>SEGÚN SEXO Y ESPECIALIDAD: AÑO 2025</t>
  </si>
  <si>
    <t>Cuadro 13. ENFERMEROS EN LAS INSTALACIONES DE SALUD EN LA REPÚBLICA, POR PROVINCIA Y COMARCA INDÍGENA,</t>
  </si>
  <si>
    <t xml:space="preserve">   enfermería (2)</t>
  </si>
  <si>
    <t>(2) Incluye Enfermería Básica.</t>
  </si>
  <si>
    <t>(1) La información fue suministrada por la instalación, en la cual presta servicio y, en algunos casos, con base en la mayor jornada de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</si>
</sst>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7" x14ac:knownFonts="1">
    <font>
      <sz val="12"/>
      <name val="Courie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1" fillId="0" borderId="3" xfId="0" applyFont="1" applyFill="1" applyBorder="1" applyAlignment="1">
      <alignment horizontal="right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 applyProtection="1">
      <alignment horizontal="left"/>
    </xf>
    <xf numFmtId="0" fontId="3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64" fontId="2" fillId="0" borderId="5" xfId="0" applyNumberFormat="1" applyFont="1" applyFill="1" applyBorder="1" applyAlignment="1" applyProtection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 applyProtection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 applyProtection="1">
      <alignment horizontal="right"/>
    </xf>
    <xf numFmtId="164" fontId="5" fillId="0" borderId="6" xfId="0" applyNumberFormat="1" applyFont="1" applyBorder="1" applyAlignment="1" applyProtection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3" fillId="0" borderId="6" xfId="0" applyFont="1" applyFill="1" applyBorder="1" applyAlignment="1" applyProtection="1">
      <alignment horizontal="center" vertical="center" wrapText="1"/>
    </xf>
    <xf numFmtId="164" fontId="3" fillId="0" borderId="6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88"/>
  <sheetViews>
    <sheetView tabSelected="1" zoomScaleNormal="100" workbookViewId="0">
      <selection sqref="A1:O1"/>
    </sheetView>
  </sheetViews>
  <sheetFormatPr baseColWidth="10" defaultColWidth="11.77734375" defaultRowHeight="12.75" x14ac:dyDescent="0.2"/>
  <cols>
    <col min="1" max="1" width="1.6640625" style="8" customWidth="1"/>
    <col min="2" max="2" width="16.109375" style="8" customWidth="1"/>
    <col min="3" max="3" width="5.88671875" style="8" customWidth="1"/>
    <col min="4" max="4" width="4.88671875" style="8" customWidth="1"/>
    <col min="5" max="5" width="4.6640625" style="8" customWidth="1"/>
    <col min="6" max="6" width="4.88671875" style="8" customWidth="1"/>
    <col min="7" max="7" width="6.33203125" style="8" customWidth="1"/>
    <col min="8" max="8" width="5.33203125" style="8" customWidth="1"/>
    <col min="9" max="9" width="6.109375" style="8" customWidth="1"/>
    <col min="10" max="10" width="5.44140625" style="8" customWidth="1"/>
    <col min="11" max="11" width="6.6640625" style="8" customWidth="1"/>
    <col min="12" max="12" width="6.44140625" style="8" customWidth="1"/>
    <col min="13" max="14" width="4.77734375" style="8" customWidth="1"/>
    <col min="15" max="15" width="5.33203125" style="8" customWidth="1"/>
    <col min="16" max="25" width="4.109375" style="8" customWidth="1"/>
    <col min="26" max="26" width="6.109375" style="8" customWidth="1"/>
    <col min="27" max="27" width="6.6640625" style="8" customWidth="1"/>
    <col min="28" max="16384" width="11.77734375" style="8"/>
  </cols>
  <sheetData>
    <row r="1" spans="1:18" ht="16.5" customHeight="1" x14ac:dyDescent="0.2">
      <c r="A1" s="46" t="s">
        <v>48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8" ht="16.5" customHeight="1" x14ac:dyDescent="0.2">
      <c r="A2" s="47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8" ht="12.2" customHeight="1" x14ac:dyDescent="0.2">
      <c r="A3" s="7"/>
      <c r="B3" s="18"/>
      <c r="C3" s="18"/>
      <c r="D3" s="18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8" ht="24.95" customHeight="1" x14ac:dyDescent="0.2">
      <c r="A4" s="48" t="s">
        <v>4</v>
      </c>
      <c r="B4" s="42"/>
      <c r="C4" s="40" t="s">
        <v>37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8" ht="20.25" customHeight="1" x14ac:dyDescent="0.2">
      <c r="A5" s="48"/>
      <c r="B5" s="42"/>
      <c r="C5" s="40" t="s">
        <v>0</v>
      </c>
      <c r="D5" s="42" t="s">
        <v>30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8" ht="24.95" customHeight="1" x14ac:dyDescent="0.2">
      <c r="A6" s="48"/>
      <c r="B6" s="42"/>
      <c r="C6" s="40"/>
      <c r="D6" s="40" t="s">
        <v>1</v>
      </c>
      <c r="E6" s="40" t="s">
        <v>25</v>
      </c>
      <c r="F6" s="40" t="s">
        <v>26</v>
      </c>
      <c r="G6" s="40" t="s">
        <v>31</v>
      </c>
      <c r="H6" s="40" t="s">
        <v>32</v>
      </c>
      <c r="I6" s="40" t="s">
        <v>33</v>
      </c>
      <c r="J6" s="40" t="s">
        <v>5</v>
      </c>
      <c r="K6" s="40" t="s">
        <v>2</v>
      </c>
      <c r="L6" s="42" t="s">
        <v>35</v>
      </c>
      <c r="M6" s="40" t="s">
        <v>39</v>
      </c>
      <c r="N6" s="40" t="s">
        <v>3</v>
      </c>
      <c r="O6" s="43" t="s">
        <v>34</v>
      </c>
    </row>
    <row r="7" spans="1:18" ht="34.5" customHeight="1" x14ac:dyDescent="0.2">
      <c r="A7" s="48"/>
      <c r="B7" s="42"/>
      <c r="C7" s="40"/>
      <c r="D7" s="40"/>
      <c r="E7" s="40"/>
      <c r="F7" s="40"/>
      <c r="G7" s="40"/>
      <c r="H7" s="40"/>
      <c r="I7" s="40"/>
      <c r="J7" s="40"/>
      <c r="K7" s="40"/>
      <c r="L7" s="42"/>
      <c r="M7" s="40"/>
      <c r="N7" s="40"/>
      <c r="O7" s="43"/>
      <c r="Q7" s="30"/>
      <c r="R7" s="30"/>
    </row>
    <row r="8" spans="1:18" ht="12.2" customHeight="1" x14ac:dyDescent="0.2">
      <c r="B8" s="17"/>
      <c r="C8" s="15"/>
      <c r="D8" s="15"/>
      <c r="E8" s="15"/>
      <c r="F8" s="15"/>
      <c r="G8" s="15"/>
      <c r="H8" s="15"/>
      <c r="I8" s="15"/>
      <c r="J8" s="15"/>
      <c r="K8" s="15"/>
      <c r="L8" s="16"/>
      <c r="M8" s="15"/>
      <c r="N8" s="15"/>
      <c r="O8" s="35"/>
    </row>
    <row r="9" spans="1:18" s="1" customFormat="1" ht="21.75" customHeight="1" x14ac:dyDescent="0.2">
      <c r="A9" s="49" t="s">
        <v>24</v>
      </c>
      <c r="B9" s="50"/>
      <c r="C9" s="19">
        <f>SUM(C10,C32)</f>
        <v>7613</v>
      </c>
      <c r="D9" s="19">
        <f t="shared" ref="D9:O9" si="0">SUM(D10,D32)</f>
        <v>262</v>
      </c>
      <c r="E9" s="19">
        <f t="shared" si="0"/>
        <v>259</v>
      </c>
      <c r="F9" s="19">
        <f t="shared" si="0"/>
        <v>384</v>
      </c>
      <c r="G9" s="19">
        <f t="shared" si="0"/>
        <v>1292</v>
      </c>
      <c r="H9" s="19">
        <f t="shared" si="0"/>
        <v>53</v>
      </c>
      <c r="I9" s="19">
        <f t="shared" si="0"/>
        <v>658</v>
      </c>
      <c r="J9" s="19">
        <f t="shared" si="0"/>
        <v>354</v>
      </c>
      <c r="K9" s="19">
        <f t="shared" si="0"/>
        <v>3118</v>
      </c>
      <c r="L9" s="19">
        <f t="shared" si="0"/>
        <v>459</v>
      </c>
      <c r="M9" s="19">
        <f t="shared" si="0"/>
        <v>716</v>
      </c>
      <c r="N9" s="19">
        <f t="shared" si="0"/>
        <v>19</v>
      </c>
      <c r="O9" s="23">
        <f t="shared" si="0"/>
        <v>39</v>
      </c>
    </row>
    <row r="10" spans="1:18" ht="21.75" customHeight="1" x14ac:dyDescent="0.2">
      <c r="A10" s="3" t="s">
        <v>6</v>
      </c>
      <c r="B10" s="3"/>
      <c r="C10" s="19">
        <f>SUM(C12+C13+C14+C15+C16+C17+C18+C19+C20+C21+C22+C23+C24+C25+C26+C28+C30+C31)</f>
        <v>1015</v>
      </c>
      <c r="D10" s="19">
        <f t="shared" ref="D10:O10" si="1">SUM(D12:D31)</f>
        <v>28</v>
      </c>
      <c r="E10" s="19">
        <f t="shared" si="1"/>
        <v>39</v>
      </c>
      <c r="F10" s="19">
        <f t="shared" si="1"/>
        <v>46</v>
      </c>
      <c r="G10" s="19">
        <f t="shared" si="1"/>
        <v>226</v>
      </c>
      <c r="H10" s="19">
        <f t="shared" si="1"/>
        <v>6</v>
      </c>
      <c r="I10" s="19">
        <f t="shared" si="1"/>
        <v>54</v>
      </c>
      <c r="J10" s="19">
        <f t="shared" si="1"/>
        <v>34</v>
      </c>
      <c r="K10" s="19">
        <f>SUM(K12:K31)</f>
        <v>443</v>
      </c>
      <c r="L10" s="19">
        <f t="shared" si="1"/>
        <v>67</v>
      </c>
      <c r="M10" s="19">
        <f t="shared" si="1"/>
        <v>72</v>
      </c>
      <c r="N10" s="19">
        <f t="shared" si="1"/>
        <v>0</v>
      </c>
      <c r="O10" s="23">
        <f t="shared" si="1"/>
        <v>0</v>
      </c>
    </row>
    <row r="11" spans="1:18" ht="17.45" customHeight="1" x14ac:dyDescent="0.2">
      <c r="A11" s="3"/>
      <c r="B11" s="2" t="s">
        <v>40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3"/>
      <c r="P11" s="7"/>
    </row>
    <row r="12" spans="1:18" ht="12" customHeight="1" x14ac:dyDescent="0.2">
      <c r="B12" s="2" t="s">
        <v>41</v>
      </c>
      <c r="C12" s="19">
        <f t="shared" ref="C12:C26" si="2">SUM(D12:O12)</f>
        <v>101</v>
      </c>
      <c r="D12" s="20">
        <f t="shared" ref="D12:O12" si="3">SUM(D39,D58)</f>
        <v>1</v>
      </c>
      <c r="E12" s="20">
        <f t="shared" si="3"/>
        <v>1</v>
      </c>
      <c r="F12" s="20">
        <f t="shared" si="3"/>
        <v>3</v>
      </c>
      <c r="G12" s="20">
        <f t="shared" si="3"/>
        <v>19</v>
      </c>
      <c r="H12" s="20">
        <f t="shared" si="3"/>
        <v>1</v>
      </c>
      <c r="I12" s="20">
        <f t="shared" si="3"/>
        <v>5</v>
      </c>
      <c r="J12" s="20">
        <f t="shared" si="3"/>
        <v>1</v>
      </c>
      <c r="K12" s="20">
        <f t="shared" si="3"/>
        <v>54</v>
      </c>
      <c r="L12" s="20">
        <f t="shared" si="3"/>
        <v>9</v>
      </c>
      <c r="M12" s="20">
        <f t="shared" si="3"/>
        <v>7</v>
      </c>
      <c r="N12" s="20">
        <f t="shared" si="3"/>
        <v>0</v>
      </c>
      <c r="O12" s="21">
        <f t="shared" si="3"/>
        <v>0</v>
      </c>
      <c r="P12" s="7"/>
    </row>
    <row r="13" spans="1:18" ht="17.45" customHeight="1" x14ac:dyDescent="0.2">
      <c r="B13" s="2" t="s">
        <v>9</v>
      </c>
      <c r="C13" s="19">
        <f t="shared" si="2"/>
        <v>11</v>
      </c>
      <c r="D13" s="20">
        <f t="shared" ref="D13:O13" si="4">SUM(D40,D59)</f>
        <v>1</v>
      </c>
      <c r="E13" s="20">
        <f t="shared" si="4"/>
        <v>0</v>
      </c>
      <c r="F13" s="20">
        <f t="shared" si="4"/>
        <v>0</v>
      </c>
      <c r="G13" s="20">
        <f t="shared" si="4"/>
        <v>4</v>
      </c>
      <c r="H13" s="20">
        <f t="shared" si="4"/>
        <v>0</v>
      </c>
      <c r="I13" s="20">
        <f t="shared" si="4"/>
        <v>1</v>
      </c>
      <c r="J13" s="20">
        <f t="shared" si="4"/>
        <v>0</v>
      </c>
      <c r="K13" s="20">
        <f t="shared" si="4"/>
        <v>2</v>
      </c>
      <c r="L13" s="20">
        <f t="shared" si="4"/>
        <v>2</v>
      </c>
      <c r="M13" s="20">
        <f t="shared" si="4"/>
        <v>1</v>
      </c>
      <c r="N13" s="20">
        <f t="shared" si="4"/>
        <v>0</v>
      </c>
      <c r="O13" s="21">
        <f t="shared" si="4"/>
        <v>0</v>
      </c>
      <c r="P13" s="7"/>
    </row>
    <row r="14" spans="1:18" ht="17.45" customHeight="1" x14ac:dyDescent="0.2">
      <c r="B14" s="2" t="s">
        <v>10</v>
      </c>
      <c r="C14" s="19">
        <f t="shared" si="2"/>
        <v>35</v>
      </c>
      <c r="D14" s="20">
        <f t="shared" ref="D14:O14" si="5">SUM(D41,D60)</f>
        <v>0</v>
      </c>
      <c r="E14" s="20">
        <f t="shared" si="5"/>
        <v>3</v>
      </c>
      <c r="F14" s="20">
        <f t="shared" si="5"/>
        <v>0</v>
      </c>
      <c r="G14" s="20">
        <f t="shared" si="5"/>
        <v>0</v>
      </c>
      <c r="H14" s="20">
        <f t="shared" si="5"/>
        <v>1</v>
      </c>
      <c r="I14" s="20">
        <f t="shared" si="5"/>
        <v>1</v>
      </c>
      <c r="J14" s="20">
        <f t="shared" si="5"/>
        <v>1</v>
      </c>
      <c r="K14" s="20">
        <f t="shared" si="5"/>
        <v>29</v>
      </c>
      <c r="L14" s="20">
        <f t="shared" si="5"/>
        <v>0</v>
      </c>
      <c r="M14" s="20">
        <f t="shared" si="5"/>
        <v>0</v>
      </c>
      <c r="N14" s="20">
        <f t="shared" si="5"/>
        <v>0</v>
      </c>
      <c r="O14" s="21">
        <f t="shared" si="5"/>
        <v>0</v>
      </c>
      <c r="P14" s="7"/>
    </row>
    <row r="15" spans="1:18" ht="17.45" customHeight="1" x14ac:dyDescent="0.2">
      <c r="B15" s="2" t="s">
        <v>11</v>
      </c>
      <c r="C15" s="19">
        <f t="shared" si="2"/>
        <v>171</v>
      </c>
      <c r="D15" s="20">
        <f t="shared" ref="D15:O15" si="6">SUM(D42,D61)</f>
        <v>4</v>
      </c>
      <c r="E15" s="20">
        <f t="shared" si="6"/>
        <v>3</v>
      </c>
      <c r="F15" s="20">
        <f t="shared" si="6"/>
        <v>10</v>
      </c>
      <c r="G15" s="20">
        <f t="shared" si="6"/>
        <v>45</v>
      </c>
      <c r="H15" s="20">
        <f t="shared" si="6"/>
        <v>0</v>
      </c>
      <c r="I15" s="20">
        <f t="shared" si="6"/>
        <v>11</v>
      </c>
      <c r="J15" s="20">
        <f t="shared" si="6"/>
        <v>11</v>
      </c>
      <c r="K15" s="20">
        <f t="shared" si="6"/>
        <v>76</v>
      </c>
      <c r="L15" s="20">
        <f t="shared" si="6"/>
        <v>4</v>
      </c>
      <c r="M15" s="20">
        <f t="shared" si="6"/>
        <v>7</v>
      </c>
      <c r="N15" s="20">
        <f t="shared" si="6"/>
        <v>0</v>
      </c>
      <c r="O15" s="21">
        <f t="shared" si="6"/>
        <v>0</v>
      </c>
      <c r="P15" s="7"/>
    </row>
    <row r="16" spans="1:18" ht="17.45" customHeight="1" x14ac:dyDescent="0.2">
      <c r="B16" s="2" t="s">
        <v>12</v>
      </c>
      <c r="C16" s="19">
        <f t="shared" si="2"/>
        <v>23</v>
      </c>
      <c r="D16" s="20">
        <f t="shared" ref="D16:O16" si="7">SUM(D62)</f>
        <v>2</v>
      </c>
      <c r="E16" s="20">
        <f t="shared" si="7"/>
        <v>0</v>
      </c>
      <c r="F16" s="20">
        <f t="shared" si="7"/>
        <v>1</v>
      </c>
      <c r="G16" s="20">
        <f t="shared" si="7"/>
        <v>2</v>
      </c>
      <c r="H16" s="20">
        <f t="shared" si="7"/>
        <v>0</v>
      </c>
      <c r="I16" s="20">
        <f t="shared" si="7"/>
        <v>1</v>
      </c>
      <c r="J16" s="20">
        <f t="shared" si="7"/>
        <v>1</v>
      </c>
      <c r="K16" s="20">
        <f t="shared" si="7"/>
        <v>10</v>
      </c>
      <c r="L16" s="20">
        <f t="shared" si="7"/>
        <v>3</v>
      </c>
      <c r="M16" s="20">
        <f t="shared" si="7"/>
        <v>3</v>
      </c>
      <c r="N16" s="20">
        <f t="shared" si="7"/>
        <v>0</v>
      </c>
      <c r="O16" s="21">
        <f t="shared" si="7"/>
        <v>0</v>
      </c>
      <c r="P16" s="7"/>
    </row>
    <row r="17" spans="1:16" ht="17.45" customHeight="1" x14ac:dyDescent="0.2">
      <c r="B17" s="2" t="s">
        <v>13</v>
      </c>
      <c r="C17" s="19">
        <f t="shared" si="2"/>
        <v>34</v>
      </c>
      <c r="D17" s="20">
        <f t="shared" ref="D17:J17" si="8">SUM(D63,D43)</f>
        <v>0</v>
      </c>
      <c r="E17" s="20">
        <f t="shared" si="8"/>
        <v>1</v>
      </c>
      <c r="F17" s="20">
        <f t="shared" si="8"/>
        <v>1</v>
      </c>
      <c r="G17" s="20">
        <f t="shared" si="8"/>
        <v>0</v>
      </c>
      <c r="H17" s="20">
        <f t="shared" si="8"/>
        <v>0</v>
      </c>
      <c r="I17" s="20">
        <f t="shared" si="8"/>
        <v>2</v>
      </c>
      <c r="J17" s="20">
        <f t="shared" si="8"/>
        <v>5</v>
      </c>
      <c r="K17" s="20">
        <f>SUM(K43,K63)</f>
        <v>16</v>
      </c>
      <c r="L17" s="20">
        <f>SUM(L63,L43)</f>
        <v>3</v>
      </c>
      <c r="M17" s="20">
        <f>SUM(M63,M43)</f>
        <v>6</v>
      </c>
      <c r="N17" s="20">
        <f t="shared" ref="N17:O17" si="9">SUM(N63,N43)</f>
        <v>0</v>
      </c>
      <c r="O17" s="21">
        <f t="shared" si="9"/>
        <v>0</v>
      </c>
      <c r="P17" s="7"/>
    </row>
    <row r="18" spans="1:16" ht="17.45" customHeight="1" x14ac:dyDescent="0.2">
      <c r="B18" s="2" t="s">
        <v>36</v>
      </c>
      <c r="C18" s="19">
        <f t="shared" si="2"/>
        <v>2</v>
      </c>
      <c r="D18" s="19">
        <f t="shared" ref="D18:O18" si="10">SUM(D64)</f>
        <v>0</v>
      </c>
      <c r="E18" s="19">
        <f t="shared" si="10"/>
        <v>0</v>
      </c>
      <c r="F18" s="19">
        <f t="shared" si="10"/>
        <v>0</v>
      </c>
      <c r="G18" s="19">
        <f t="shared" si="10"/>
        <v>1</v>
      </c>
      <c r="H18" s="19">
        <f t="shared" si="10"/>
        <v>0</v>
      </c>
      <c r="I18" s="19">
        <f t="shared" si="10"/>
        <v>1</v>
      </c>
      <c r="J18" s="19">
        <f t="shared" si="10"/>
        <v>0</v>
      </c>
      <c r="K18" s="19">
        <f t="shared" si="10"/>
        <v>0</v>
      </c>
      <c r="L18" s="19">
        <f t="shared" si="10"/>
        <v>0</v>
      </c>
      <c r="M18" s="19">
        <f t="shared" si="10"/>
        <v>0</v>
      </c>
      <c r="N18" s="19">
        <f t="shared" si="10"/>
        <v>0</v>
      </c>
      <c r="O18" s="23">
        <f t="shared" si="10"/>
        <v>0</v>
      </c>
      <c r="P18" s="7"/>
    </row>
    <row r="19" spans="1:16" ht="17.45" customHeight="1" x14ac:dyDescent="0.2">
      <c r="B19" s="2" t="s">
        <v>14</v>
      </c>
      <c r="C19" s="19">
        <f t="shared" si="2"/>
        <v>14</v>
      </c>
      <c r="D19" s="20">
        <f t="shared" ref="D19:O20" si="11">SUM(D65+D44)</f>
        <v>0</v>
      </c>
      <c r="E19" s="20">
        <f t="shared" si="11"/>
        <v>0</v>
      </c>
      <c r="F19" s="20">
        <f t="shared" si="11"/>
        <v>0</v>
      </c>
      <c r="G19" s="20">
        <f t="shared" si="11"/>
        <v>9</v>
      </c>
      <c r="H19" s="20">
        <f t="shared" si="11"/>
        <v>0</v>
      </c>
      <c r="I19" s="20">
        <f t="shared" si="11"/>
        <v>3</v>
      </c>
      <c r="J19" s="20">
        <f t="shared" si="11"/>
        <v>0</v>
      </c>
      <c r="K19" s="20">
        <f t="shared" si="11"/>
        <v>1</v>
      </c>
      <c r="L19" s="20">
        <f t="shared" si="11"/>
        <v>0</v>
      </c>
      <c r="M19" s="20">
        <f t="shared" si="11"/>
        <v>1</v>
      </c>
      <c r="N19" s="20">
        <f t="shared" si="11"/>
        <v>0</v>
      </c>
      <c r="O19" s="21">
        <f t="shared" si="11"/>
        <v>0</v>
      </c>
      <c r="P19" s="7"/>
    </row>
    <row r="20" spans="1:16" ht="17.45" customHeight="1" x14ac:dyDescent="0.2">
      <c r="B20" s="2" t="s">
        <v>15</v>
      </c>
      <c r="C20" s="19">
        <f t="shared" si="2"/>
        <v>2</v>
      </c>
      <c r="D20" s="20">
        <f t="shared" ref="D20:D21" si="12">SUM(D66)</f>
        <v>0</v>
      </c>
      <c r="E20" s="20">
        <f t="shared" si="11"/>
        <v>0</v>
      </c>
      <c r="F20" s="20">
        <f t="shared" si="11"/>
        <v>0</v>
      </c>
      <c r="G20" s="20">
        <f t="shared" ref="F20:O21" si="13">SUM(G66)</f>
        <v>0</v>
      </c>
      <c r="H20" s="20">
        <f t="shared" si="13"/>
        <v>0</v>
      </c>
      <c r="I20" s="20">
        <f t="shared" si="13"/>
        <v>0</v>
      </c>
      <c r="J20" s="28">
        <f>SUM(J66)</f>
        <v>1</v>
      </c>
      <c r="K20" s="20">
        <f t="shared" si="13"/>
        <v>0</v>
      </c>
      <c r="L20" s="28">
        <f>SUM(L66)</f>
        <v>1</v>
      </c>
      <c r="M20" s="20">
        <f t="shared" si="13"/>
        <v>0</v>
      </c>
      <c r="N20" s="20">
        <f t="shared" si="13"/>
        <v>0</v>
      </c>
      <c r="O20" s="21">
        <f t="shared" si="13"/>
        <v>0</v>
      </c>
      <c r="P20" s="7"/>
    </row>
    <row r="21" spans="1:16" ht="17.45" customHeight="1" x14ac:dyDescent="0.2">
      <c r="B21" s="2" t="s">
        <v>16</v>
      </c>
      <c r="C21" s="19">
        <f t="shared" si="2"/>
        <v>1</v>
      </c>
      <c r="D21" s="20">
        <f t="shared" si="12"/>
        <v>0</v>
      </c>
      <c r="E21" s="20">
        <f>SUM(E67)</f>
        <v>1</v>
      </c>
      <c r="F21" s="20">
        <f t="shared" si="13"/>
        <v>0</v>
      </c>
      <c r="G21" s="20">
        <f t="shared" si="13"/>
        <v>0</v>
      </c>
      <c r="H21" s="20">
        <f t="shared" si="13"/>
        <v>0</v>
      </c>
      <c r="I21" s="20">
        <f t="shared" si="13"/>
        <v>0</v>
      </c>
      <c r="J21" s="20">
        <f t="shared" si="13"/>
        <v>0</v>
      </c>
      <c r="K21" s="20">
        <f t="shared" si="13"/>
        <v>0</v>
      </c>
      <c r="L21" s="20">
        <f t="shared" si="13"/>
        <v>0</v>
      </c>
      <c r="M21" s="20">
        <f t="shared" si="13"/>
        <v>0</v>
      </c>
      <c r="N21" s="20">
        <f t="shared" si="13"/>
        <v>0</v>
      </c>
      <c r="O21" s="21">
        <f t="shared" si="13"/>
        <v>0</v>
      </c>
      <c r="P21" s="7"/>
    </row>
    <row r="22" spans="1:16" ht="17.45" customHeight="1" x14ac:dyDescent="0.2">
      <c r="B22" s="2" t="s">
        <v>17</v>
      </c>
      <c r="C22" s="19">
        <f t="shared" si="2"/>
        <v>187</v>
      </c>
      <c r="D22" s="20">
        <f t="shared" ref="D22:O22" si="14">SUM(D45,D68)</f>
        <v>9</v>
      </c>
      <c r="E22" s="20">
        <f t="shared" si="14"/>
        <v>7</v>
      </c>
      <c r="F22" s="20">
        <f t="shared" si="14"/>
        <v>8</v>
      </c>
      <c r="G22" s="20">
        <f t="shared" si="14"/>
        <v>56</v>
      </c>
      <c r="H22" s="20">
        <f t="shared" si="14"/>
        <v>0</v>
      </c>
      <c r="I22" s="20">
        <f t="shared" si="14"/>
        <v>7</v>
      </c>
      <c r="J22" s="20">
        <f t="shared" si="14"/>
        <v>3</v>
      </c>
      <c r="K22" s="20">
        <f t="shared" si="14"/>
        <v>69</v>
      </c>
      <c r="L22" s="20">
        <f t="shared" si="14"/>
        <v>10</v>
      </c>
      <c r="M22" s="20">
        <f t="shared" si="14"/>
        <v>18</v>
      </c>
      <c r="N22" s="20">
        <f t="shared" si="14"/>
        <v>0</v>
      </c>
      <c r="O22" s="21">
        <f t="shared" si="14"/>
        <v>0</v>
      </c>
      <c r="P22" s="7"/>
    </row>
    <row r="23" spans="1:16" ht="17.45" customHeight="1" x14ac:dyDescent="0.2">
      <c r="B23" s="2" t="s">
        <v>18</v>
      </c>
      <c r="C23" s="19">
        <f t="shared" si="2"/>
        <v>1</v>
      </c>
      <c r="D23" s="20">
        <f t="shared" ref="D23:O23" si="15">SUM(D69)</f>
        <v>0</v>
      </c>
      <c r="E23" s="20">
        <f t="shared" si="15"/>
        <v>0</v>
      </c>
      <c r="F23" s="20">
        <f t="shared" si="15"/>
        <v>0</v>
      </c>
      <c r="G23" s="20">
        <f t="shared" si="15"/>
        <v>0</v>
      </c>
      <c r="H23" s="20">
        <f t="shared" si="15"/>
        <v>1</v>
      </c>
      <c r="I23" s="20">
        <f t="shared" si="15"/>
        <v>0</v>
      </c>
      <c r="J23" s="20">
        <f t="shared" si="15"/>
        <v>0</v>
      </c>
      <c r="K23" s="20">
        <f t="shared" si="15"/>
        <v>0</v>
      </c>
      <c r="L23" s="20">
        <f t="shared" si="15"/>
        <v>0</v>
      </c>
      <c r="M23" s="20">
        <f t="shared" si="15"/>
        <v>0</v>
      </c>
      <c r="N23" s="20">
        <f t="shared" si="15"/>
        <v>0</v>
      </c>
      <c r="O23" s="21">
        <f t="shared" si="15"/>
        <v>0</v>
      </c>
      <c r="P23" s="7"/>
    </row>
    <row r="24" spans="1:16" ht="17.45" customHeight="1" x14ac:dyDescent="0.2">
      <c r="B24" s="2" t="s">
        <v>19</v>
      </c>
      <c r="C24" s="19">
        <f t="shared" si="2"/>
        <v>9</v>
      </c>
      <c r="D24" s="20">
        <f t="shared" ref="D24:O24" si="16">SUM(D70)</f>
        <v>0</v>
      </c>
      <c r="E24" s="20">
        <f t="shared" si="16"/>
        <v>0</v>
      </c>
      <c r="F24" s="20">
        <f t="shared" si="16"/>
        <v>0</v>
      </c>
      <c r="G24" s="20">
        <f t="shared" si="16"/>
        <v>1</v>
      </c>
      <c r="H24" s="20">
        <f t="shared" si="16"/>
        <v>0</v>
      </c>
      <c r="I24" s="20">
        <f t="shared" si="16"/>
        <v>1</v>
      </c>
      <c r="J24" s="20">
        <f t="shared" si="16"/>
        <v>0</v>
      </c>
      <c r="K24" s="20">
        <f t="shared" si="16"/>
        <v>7</v>
      </c>
      <c r="L24" s="20">
        <f t="shared" si="16"/>
        <v>0</v>
      </c>
      <c r="M24" s="20">
        <f t="shared" si="16"/>
        <v>0</v>
      </c>
      <c r="N24" s="20">
        <f t="shared" si="16"/>
        <v>0</v>
      </c>
      <c r="O24" s="21">
        <f t="shared" si="16"/>
        <v>0</v>
      </c>
      <c r="P24" s="7"/>
    </row>
    <row r="25" spans="1:16" ht="17.45" customHeight="1" x14ac:dyDescent="0.2">
      <c r="B25" s="2" t="s">
        <v>20</v>
      </c>
      <c r="C25" s="19">
        <f t="shared" si="2"/>
        <v>14</v>
      </c>
      <c r="D25" s="20">
        <f t="shared" ref="D25:O25" si="17">SUM(D46,D71)</f>
        <v>1</v>
      </c>
      <c r="E25" s="20">
        <f t="shared" si="17"/>
        <v>0</v>
      </c>
      <c r="F25" s="20">
        <f t="shared" si="17"/>
        <v>0</v>
      </c>
      <c r="G25" s="20">
        <f t="shared" si="17"/>
        <v>5</v>
      </c>
      <c r="H25" s="20">
        <f t="shared" si="17"/>
        <v>0</v>
      </c>
      <c r="I25" s="20">
        <f t="shared" si="17"/>
        <v>1</v>
      </c>
      <c r="J25" s="20">
        <f t="shared" si="17"/>
        <v>1</v>
      </c>
      <c r="K25" s="20">
        <f t="shared" si="17"/>
        <v>4</v>
      </c>
      <c r="L25" s="20">
        <f t="shared" si="17"/>
        <v>0</v>
      </c>
      <c r="M25" s="20">
        <f t="shared" si="17"/>
        <v>2</v>
      </c>
      <c r="N25" s="20">
        <f t="shared" si="17"/>
        <v>0</v>
      </c>
      <c r="O25" s="21">
        <f t="shared" si="17"/>
        <v>0</v>
      </c>
      <c r="P25" s="7"/>
    </row>
    <row r="26" spans="1:16" ht="17.45" customHeight="1" x14ac:dyDescent="0.2">
      <c r="B26" s="2" t="s">
        <v>21</v>
      </c>
      <c r="C26" s="19">
        <f t="shared" si="2"/>
        <v>217</v>
      </c>
      <c r="D26" s="20">
        <f t="shared" ref="D26:M26" si="18">SUM(D47,D72)</f>
        <v>6</v>
      </c>
      <c r="E26" s="20">
        <f t="shared" si="18"/>
        <v>15</v>
      </c>
      <c r="F26" s="20">
        <f t="shared" si="18"/>
        <v>13</v>
      </c>
      <c r="G26" s="20">
        <f t="shared" si="18"/>
        <v>62</v>
      </c>
      <c r="H26" s="20">
        <f t="shared" si="18"/>
        <v>1</v>
      </c>
      <c r="I26" s="20">
        <f t="shared" si="18"/>
        <v>7</v>
      </c>
      <c r="J26" s="20">
        <f t="shared" si="18"/>
        <v>3</v>
      </c>
      <c r="K26" s="20">
        <f t="shared" si="18"/>
        <v>93</v>
      </c>
      <c r="L26" s="20">
        <f t="shared" si="18"/>
        <v>6</v>
      </c>
      <c r="M26" s="20">
        <f t="shared" si="18"/>
        <v>11</v>
      </c>
      <c r="N26" s="20">
        <f>SUM(N47,N72)</f>
        <v>0</v>
      </c>
      <c r="O26" s="21">
        <f>SUM(O47,O72)</f>
        <v>0</v>
      </c>
      <c r="P26" s="7"/>
    </row>
    <row r="27" spans="1:16" ht="17.45" customHeight="1" x14ac:dyDescent="0.2">
      <c r="B27" s="2" t="s">
        <v>45</v>
      </c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  <c r="P27" s="7"/>
    </row>
    <row r="28" spans="1:16" ht="12" customHeight="1" x14ac:dyDescent="0.2">
      <c r="B28" s="2" t="s">
        <v>44</v>
      </c>
      <c r="C28" s="19">
        <f>SUM(D28:O28)</f>
        <v>2</v>
      </c>
      <c r="D28" s="20">
        <f t="shared" ref="D28" si="19">SUM(D74)</f>
        <v>0</v>
      </c>
      <c r="E28" s="20">
        <f t="shared" ref="E28:F28" si="20">SUM(E49,E74)</f>
        <v>0</v>
      </c>
      <c r="F28" s="20">
        <f t="shared" si="20"/>
        <v>0</v>
      </c>
      <c r="G28" s="32">
        <f t="shared" ref="G28:O28" si="21">SUM(G74)</f>
        <v>1</v>
      </c>
      <c r="H28" s="32">
        <f t="shared" si="21"/>
        <v>1</v>
      </c>
      <c r="I28" s="20">
        <f t="shared" si="21"/>
        <v>0</v>
      </c>
      <c r="J28" s="20">
        <f t="shared" si="21"/>
        <v>0</v>
      </c>
      <c r="K28" s="20">
        <f t="shared" si="21"/>
        <v>0</v>
      </c>
      <c r="L28" s="20">
        <f t="shared" si="21"/>
        <v>0</v>
      </c>
      <c r="M28" s="20">
        <f t="shared" si="21"/>
        <v>0</v>
      </c>
      <c r="N28" s="20">
        <f t="shared" si="21"/>
        <v>0</v>
      </c>
      <c r="O28" s="21">
        <f t="shared" si="21"/>
        <v>0</v>
      </c>
      <c r="P28" s="7"/>
    </row>
    <row r="29" spans="1:16" ht="17.45" customHeight="1" x14ac:dyDescent="0.2">
      <c r="B29" s="2" t="s">
        <v>43</v>
      </c>
      <c r="C29" s="19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20"/>
      <c r="O29" s="21"/>
      <c r="P29" s="7"/>
    </row>
    <row r="30" spans="1:16" ht="12" customHeight="1" x14ac:dyDescent="0.2">
      <c r="B30" s="2" t="s">
        <v>42</v>
      </c>
      <c r="C30" s="19">
        <f>SUM(D30:O30)</f>
        <v>115</v>
      </c>
      <c r="D30" s="20">
        <f t="shared" ref="D30:O30" si="22">SUM(D49,D76)</f>
        <v>2</v>
      </c>
      <c r="E30" s="20">
        <f t="shared" si="22"/>
        <v>6</v>
      </c>
      <c r="F30" s="20">
        <f t="shared" si="22"/>
        <v>4</v>
      </c>
      <c r="G30" s="20">
        <f t="shared" si="22"/>
        <v>11</v>
      </c>
      <c r="H30" s="20">
        <f t="shared" si="22"/>
        <v>0</v>
      </c>
      <c r="I30" s="20">
        <f t="shared" si="22"/>
        <v>9</v>
      </c>
      <c r="J30" s="20">
        <f t="shared" si="22"/>
        <v>5</v>
      </c>
      <c r="K30" s="20">
        <f t="shared" si="22"/>
        <v>50</v>
      </c>
      <c r="L30" s="20">
        <f t="shared" si="22"/>
        <v>20</v>
      </c>
      <c r="M30" s="20">
        <f t="shared" si="22"/>
        <v>8</v>
      </c>
      <c r="N30" s="20">
        <f t="shared" si="22"/>
        <v>0</v>
      </c>
      <c r="O30" s="21">
        <f t="shared" si="22"/>
        <v>0</v>
      </c>
      <c r="P30" s="7"/>
    </row>
    <row r="31" spans="1:16" ht="17.45" customHeight="1" x14ac:dyDescent="0.2">
      <c r="B31" s="2" t="s">
        <v>22</v>
      </c>
      <c r="C31" s="19">
        <f>SUM(D31:O31)</f>
        <v>76</v>
      </c>
      <c r="D31" s="20">
        <f t="shared" ref="D31:O31" si="23">SUM(D50,D77)</f>
        <v>2</v>
      </c>
      <c r="E31" s="22">
        <f t="shared" si="23"/>
        <v>2</v>
      </c>
      <c r="F31" s="22">
        <f t="shared" si="23"/>
        <v>6</v>
      </c>
      <c r="G31" s="22">
        <f t="shared" si="23"/>
        <v>10</v>
      </c>
      <c r="H31" s="22">
        <f t="shared" si="23"/>
        <v>1</v>
      </c>
      <c r="I31" s="22">
        <f t="shared" si="23"/>
        <v>4</v>
      </c>
      <c r="J31" s="22">
        <f t="shared" si="23"/>
        <v>2</v>
      </c>
      <c r="K31" s="22">
        <f t="shared" si="23"/>
        <v>32</v>
      </c>
      <c r="L31" s="22">
        <f t="shared" si="23"/>
        <v>9</v>
      </c>
      <c r="M31" s="22">
        <f t="shared" si="23"/>
        <v>8</v>
      </c>
      <c r="N31" s="22">
        <f t="shared" si="23"/>
        <v>0</v>
      </c>
      <c r="O31" s="36">
        <f t="shared" si="23"/>
        <v>0</v>
      </c>
      <c r="P31" s="7"/>
    </row>
    <row r="32" spans="1:16" ht="21" customHeight="1" x14ac:dyDescent="0.2">
      <c r="A32" s="3" t="s">
        <v>7</v>
      </c>
      <c r="B32" s="3"/>
      <c r="C32" s="19">
        <f t="shared" ref="C32:O32" si="24">SUM(C33:C35)</f>
        <v>6598</v>
      </c>
      <c r="D32" s="19">
        <f t="shared" si="24"/>
        <v>234</v>
      </c>
      <c r="E32" s="19">
        <f t="shared" si="24"/>
        <v>220</v>
      </c>
      <c r="F32" s="19">
        <f t="shared" si="24"/>
        <v>338</v>
      </c>
      <c r="G32" s="19">
        <f t="shared" si="24"/>
        <v>1066</v>
      </c>
      <c r="H32" s="19">
        <f t="shared" si="24"/>
        <v>47</v>
      </c>
      <c r="I32" s="19">
        <f t="shared" si="24"/>
        <v>604</v>
      </c>
      <c r="J32" s="19">
        <f t="shared" si="24"/>
        <v>320</v>
      </c>
      <c r="K32" s="19">
        <f t="shared" si="24"/>
        <v>2675</v>
      </c>
      <c r="L32" s="19">
        <f t="shared" si="24"/>
        <v>392</v>
      </c>
      <c r="M32" s="19">
        <f t="shared" si="24"/>
        <v>644</v>
      </c>
      <c r="N32" s="19">
        <f t="shared" si="24"/>
        <v>19</v>
      </c>
      <c r="O32" s="23">
        <f t="shared" si="24"/>
        <v>39</v>
      </c>
      <c r="P32" s="7"/>
    </row>
    <row r="33" spans="1:16" ht="17.25" customHeight="1" x14ac:dyDescent="0.2">
      <c r="B33" s="2" t="s">
        <v>38</v>
      </c>
      <c r="C33" s="19">
        <f>SUM(D33:O33)</f>
        <v>50</v>
      </c>
      <c r="D33" s="20">
        <f t="shared" ref="D33:O33" si="25">SUM(D52,D79)</f>
        <v>3</v>
      </c>
      <c r="E33" s="20">
        <f t="shared" si="25"/>
        <v>3</v>
      </c>
      <c r="F33" s="20">
        <f t="shared" si="25"/>
        <v>4</v>
      </c>
      <c r="G33" s="20">
        <f t="shared" si="25"/>
        <v>2</v>
      </c>
      <c r="H33" s="20">
        <f t="shared" si="25"/>
        <v>0</v>
      </c>
      <c r="I33" s="20">
        <f t="shared" si="25"/>
        <v>2</v>
      </c>
      <c r="J33" s="20">
        <f t="shared" si="25"/>
        <v>0</v>
      </c>
      <c r="K33" s="20">
        <f t="shared" si="25"/>
        <v>24</v>
      </c>
      <c r="L33" s="20">
        <f t="shared" si="25"/>
        <v>8</v>
      </c>
      <c r="M33" s="20">
        <f t="shared" si="25"/>
        <v>4</v>
      </c>
      <c r="N33" s="20">
        <f t="shared" si="25"/>
        <v>0</v>
      </c>
      <c r="O33" s="21">
        <f t="shared" si="25"/>
        <v>0</v>
      </c>
      <c r="P33" s="7"/>
    </row>
    <row r="34" spans="1:16" ht="17.45" customHeight="1" x14ac:dyDescent="0.2">
      <c r="B34" s="2" t="s">
        <v>46</v>
      </c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7"/>
    </row>
    <row r="35" spans="1:16" ht="12" customHeight="1" x14ac:dyDescent="0.2">
      <c r="B35" s="2" t="s">
        <v>49</v>
      </c>
      <c r="C35" s="19">
        <f>SUM(D35:O35)</f>
        <v>6548</v>
      </c>
      <c r="D35" s="20">
        <f t="shared" ref="D35:O35" si="26">SUM(D54,D81)</f>
        <v>231</v>
      </c>
      <c r="E35" s="20">
        <f t="shared" si="26"/>
        <v>217</v>
      </c>
      <c r="F35" s="20">
        <f t="shared" si="26"/>
        <v>334</v>
      </c>
      <c r="G35" s="20">
        <f t="shared" si="26"/>
        <v>1064</v>
      </c>
      <c r="H35" s="20">
        <f t="shared" si="26"/>
        <v>47</v>
      </c>
      <c r="I35" s="20">
        <f t="shared" si="26"/>
        <v>602</v>
      </c>
      <c r="J35" s="20">
        <f t="shared" si="26"/>
        <v>320</v>
      </c>
      <c r="K35" s="20">
        <f t="shared" si="26"/>
        <v>2651</v>
      </c>
      <c r="L35" s="20">
        <f t="shared" si="26"/>
        <v>384</v>
      </c>
      <c r="M35" s="20">
        <f t="shared" si="26"/>
        <v>640</v>
      </c>
      <c r="N35" s="20">
        <f t="shared" si="26"/>
        <v>19</v>
      </c>
      <c r="O35" s="21">
        <f t="shared" si="26"/>
        <v>39</v>
      </c>
      <c r="P35" s="7"/>
    </row>
    <row r="36" spans="1:16" ht="24" customHeight="1" x14ac:dyDescent="0.2">
      <c r="A36" s="38" t="s">
        <v>23</v>
      </c>
      <c r="B36" s="39"/>
      <c r="C36" s="19">
        <f>SUM(C37,C51)</f>
        <v>852</v>
      </c>
      <c r="D36" s="19">
        <f t="shared" ref="D36:O36" si="27">SUM(D37,D51)</f>
        <v>52</v>
      </c>
      <c r="E36" s="19">
        <f t="shared" si="27"/>
        <v>17</v>
      </c>
      <c r="F36" s="19">
        <f t="shared" si="27"/>
        <v>23</v>
      </c>
      <c r="G36" s="19">
        <f t="shared" si="27"/>
        <v>174</v>
      </c>
      <c r="H36" s="19">
        <f t="shared" si="27"/>
        <v>11</v>
      </c>
      <c r="I36" s="19">
        <f t="shared" si="27"/>
        <v>70</v>
      </c>
      <c r="J36" s="19">
        <f t="shared" si="27"/>
        <v>40</v>
      </c>
      <c r="K36" s="19">
        <f t="shared" si="27"/>
        <v>322</v>
      </c>
      <c r="L36" s="19">
        <f t="shared" si="27"/>
        <v>40</v>
      </c>
      <c r="M36" s="19">
        <f t="shared" si="27"/>
        <v>81</v>
      </c>
      <c r="N36" s="19">
        <f t="shared" si="27"/>
        <v>9</v>
      </c>
      <c r="O36" s="23">
        <f t="shared" si="27"/>
        <v>13</v>
      </c>
      <c r="P36" s="7"/>
    </row>
    <row r="37" spans="1:16" ht="23.25" customHeight="1" x14ac:dyDescent="0.2">
      <c r="A37" s="8" t="s">
        <v>6</v>
      </c>
      <c r="B37" s="2"/>
      <c r="C37" s="19">
        <f t="shared" ref="C37:O37" si="28">SUM(C39:C50)</f>
        <v>62</v>
      </c>
      <c r="D37" s="19">
        <f t="shared" si="28"/>
        <v>4</v>
      </c>
      <c r="E37" s="19">
        <f t="shared" si="28"/>
        <v>0</v>
      </c>
      <c r="F37" s="19">
        <f t="shared" si="28"/>
        <v>0</v>
      </c>
      <c r="G37" s="19">
        <f t="shared" si="28"/>
        <v>17</v>
      </c>
      <c r="H37" s="19">
        <f t="shared" si="28"/>
        <v>2</v>
      </c>
      <c r="I37" s="19">
        <f t="shared" si="28"/>
        <v>2</v>
      </c>
      <c r="J37" s="19">
        <f t="shared" si="28"/>
        <v>4</v>
      </c>
      <c r="K37" s="19">
        <f t="shared" si="28"/>
        <v>25</v>
      </c>
      <c r="L37" s="19">
        <f t="shared" si="28"/>
        <v>2</v>
      </c>
      <c r="M37" s="19">
        <f t="shared" si="28"/>
        <v>6</v>
      </c>
      <c r="N37" s="19">
        <f t="shared" si="28"/>
        <v>0</v>
      </c>
      <c r="O37" s="23">
        <f t="shared" si="28"/>
        <v>0</v>
      </c>
      <c r="P37" s="7"/>
    </row>
    <row r="38" spans="1:16" ht="17.25" customHeight="1" x14ac:dyDescent="0.2">
      <c r="B38" s="2" t="s">
        <v>40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3"/>
      <c r="P38" s="7"/>
    </row>
    <row r="39" spans="1:16" ht="14.45" customHeight="1" x14ac:dyDescent="0.2">
      <c r="B39" s="2" t="s">
        <v>41</v>
      </c>
      <c r="C39" s="20">
        <f t="shared" ref="C39:C47" si="29">SUM(D39:O39)</f>
        <v>4</v>
      </c>
      <c r="D39" s="28" t="s">
        <v>8</v>
      </c>
      <c r="E39" s="28" t="s">
        <v>8</v>
      </c>
      <c r="F39" s="28" t="s">
        <v>8</v>
      </c>
      <c r="G39" s="28">
        <v>1</v>
      </c>
      <c r="H39" s="28">
        <v>1</v>
      </c>
      <c r="I39" s="28" t="s">
        <v>8</v>
      </c>
      <c r="J39" s="28" t="s">
        <v>8</v>
      </c>
      <c r="K39" s="28">
        <v>1</v>
      </c>
      <c r="L39" s="28" t="s">
        <v>8</v>
      </c>
      <c r="M39" s="28">
        <v>1</v>
      </c>
      <c r="N39" s="31" t="s">
        <v>8</v>
      </c>
      <c r="O39" s="23" t="s">
        <v>8</v>
      </c>
      <c r="P39" s="7"/>
    </row>
    <row r="40" spans="1:16" ht="18" customHeight="1" x14ac:dyDescent="0.2">
      <c r="B40" s="2" t="s">
        <v>9</v>
      </c>
      <c r="C40" s="20">
        <f t="shared" si="29"/>
        <v>1</v>
      </c>
      <c r="D40" s="28" t="s">
        <v>8</v>
      </c>
      <c r="E40" s="28" t="s">
        <v>8</v>
      </c>
      <c r="F40" s="28" t="s">
        <v>8</v>
      </c>
      <c r="G40" s="28" t="s">
        <v>8</v>
      </c>
      <c r="H40" s="28" t="s">
        <v>8</v>
      </c>
      <c r="I40" s="28" t="s">
        <v>8</v>
      </c>
      <c r="J40" s="28" t="s">
        <v>8</v>
      </c>
      <c r="K40" s="28" t="s">
        <v>8</v>
      </c>
      <c r="L40" s="28" t="s">
        <v>8</v>
      </c>
      <c r="M40" s="28">
        <v>1</v>
      </c>
      <c r="N40" s="31" t="s">
        <v>8</v>
      </c>
      <c r="O40" s="23" t="s">
        <v>8</v>
      </c>
      <c r="P40" s="7"/>
    </row>
    <row r="41" spans="1:16" ht="21" customHeight="1" x14ac:dyDescent="0.2">
      <c r="B41" s="2" t="s">
        <v>10</v>
      </c>
      <c r="C41" s="20">
        <f t="shared" si="29"/>
        <v>3</v>
      </c>
      <c r="D41" s="28" t="s">
        <v>8</v>
      </c>
      <c r="E41" s="28" t="s">
        <v>8</v>
      </c>
      <c r="F41" s="28" t="s">
        <v>8</v>
      </c>
      <c r="G41" s="28" t="s">
        <v>8</v>
      </c>
      <c r="H41" s="28">
        <v>1</v>
      </c>
      <c r="I41" s="28" t="s">
        <v>8</v>
      </c>
      <c r="J41" s="28" t="s">
        <v>8</v>
      </c>
      <c r="K41" s="28">
        <v>2</v>
      </c>
      <c r="L41" s="28" t="s">
        <v>8</v>
      </c>
      <c r="M41" s="28" t="s">
        <v>8</v>
      </c>
      <c r="N41" s="31" t="s">
        <v>8</v>
      </c>
      <c r="O41" s="23" t="s">
        <v>8</v>
      </c>
      <c r="P41" s="7"/>
    </row>
    <row r="42" spans="1:16" ht="18" customHeight="1" x14ac:dyDescent="0.2">
      <c r="B42" s="2" t="s">
        <v>11</v>
      </c>
      <c r="C42" s="20">
        <f t="shared" si="29"/>
        <v>16</v>
      </c>
      <c r="D42" s="28">
        <v>1</v>
      </c>
      <c r="E42" s="28" t="s">
        <v>8</v>
      </c>
      <c r="F42" s="28" t="s">
        <v>8</v>
      </c>
      <c r="G42" s="28">
        <v>4</v>
      </c>
      <c r="H42" s="28" t="s">
        <v>8</v>
      </c>
      <c r="I42" s="28" t="s">
        <v>8</v>
      </c>
      <c r="J42" s="28" t="s">
        <v>8</v>
      </c>
      <c r="K42" s="28">
        <v>10</v>
      </c>
      <c r="L42" s="28">
        <v>1</v>
      </c>
      <c r="M42" s="28" t="s">
        <v>8</v>
      </c>
      <c r="N42" s="31" t="s">
        <v>8</v>
      </c>
      <c r="O42" s="23" t="s">
        <v>8</v>
      </c>
      <c r="P42" s="7"/>
    </row>
    <row r="43" spans="1:16" ht="18" customHeight="1" x14ac:dyDescent="0.2">
      <c r="B43" s="2" t="s">
        <v>13</v>
      </c>
      <c r="C43" s="20">
        <f t="shared" si="29"/>
        <v>3</v>
      </c>
      <c r="D43" s="28" t="s">
        <v>8</v>
      </c>
      <c r="E43" s="28" t="s">
        <v>8</v>
      </c>
      <c r="F43" s="28" t="s">
        <v>8</v>
      </c>
      <c r="G43" s="28" t="s">
        <v>8</v>
      </c>
      <c r="H43" s="28" t="s">
        <v>8</v>
      </c>
      <c r="I43" s="28" t="s">
        <v>8</v>
      </c>
      <c r="J43" s="28">
        <v>1</v>
      </c>
      <c r="K43" s="28">
        <v>2</v>
      </c>
      <c r="L43" s="28" t="s">
        <v>8</v>
      </c>
      <c r="M43" s="28" t="s">
        <v>8</v>
      </c>
      <c r="N43" s="28" t="s">
        <v>8</v>
      </c>
      <c r="O43" s="29" t="s">
        <v>8</v>
      </c>
      <c r="P43" s="7"/>
    </row>
    <row r="44" spans="1:16" ht="18" customHeight="1" x14ac:dyDescent="0.2">
      <c r="B44" s="2" t="s">
        <v>14</v>
      </c>
      <c r="C44" s="20">
        <f t="shared" si="29"/>
        <v>1</v>
      </c>
      <c r="D44" s="28" t="s">
        <v>8</v>
      </c>
      <c r="E44" s="28" t="s">
        <v>8</v>
      </c>
      <c r="F44" s="28" t="s">
        <v>8</v>
      </c>
      <c r="G44" s="28" t="s">
        <v>8</v>
      </c>
      <c r="H44" s="28" t="s">
        <v>8</v>
      </c>
      <c r="I44" s="28">
        <v>1</v>
      </c>
      <c r="J44" s="28" t="s">
        <v>8</v>
      </c>
      <c r="K44" s="28" t="s">
        <v>8</v>
      </c>
      <c r="L44" s="28" t="s">
        <v>8</v>
      </c>
      <c r="M44" s="28" t="s">
        <v>8</v>
      </c>
      <c r="N44" s="28" t="s">
        <v>8</v>
      </c>
      <c r="O44" s="29" t="s">
        <v>8</v>
      </c>
      <c r="P44" s="7"/>
    </row>
    <row r="45" spans="1:16" ht="18" customHeight="1" x14ac:dyDescent="0.2">
      <c r="B45" s="2" t="s">
        <v>17</v>
      </c>
      <c r="C45" s="20">
        <f t="shared" si="29"/>
        <v>8</v>
      </c>
      <c r="D45" s="28">
        <v>1</v>
      </c>
      <c r="E45" s="28" t="s">
        <v>8</v>
      </c>
      <c r="F45" s="28" t="s">
        <v>8</v>
      </c>
      <c r="G45" s="28">
        <v>5</v>
      </c>
      <c r="H45" s="28" t="s">
        <v>8</v>
      </c>
      <c r="I45" s="28" t="s">
        <v>8</v>
      </c>
      <c r="J45" s="28">
        <v>1</v>
      </c>
      <c r="K45" s="28" t="s">
        <v>8</v>
      </c>
      <c r="L45" s="28" t="s">
        <v>8</v>
      </c>
      <c r="M45" s="28">
        <v>1</v>
      </c>
      <c r="N45" s="28" t="s">
        <v>8</v>
      </c>
      <c r="O45" s="29" t="s">
        <v>8</v>
      </c>
      <c r="P45" s="7"/>
    </row>
    <row r="46" spans="1:16" ht="18" customHeight="1" x14ac:dyDescent="0.2">
      <c r="B46" s="2" t="s">
        <v>20</v>
      </c>
      <c r="C46" s="20">
        <f t="shared" si="29"/>
        <v>3</v>
      </c>
      <c r="D46" s="28" t="s">
        <v>8</v>
      </c>
      <c r="E46" s="28" t="s">
        <v>8</v>
      </c>
      <c r="F46" s="28" t="s">
        <v>8</v>
      </c>
      <c r="G46" s="28">
        <v>2</v>
      </c>
      <c r="H46" s="28" t="s">
        <v>8</v>
      </c>
      <c r="I46" s="28" t="s">
        <v>8</v>
      </c>
      <c r="J46" s="28" t="s">
        <v>8</v>
      </c>
      <c r="K46" s="28">
        <v>1</v>
      </c>
      <c r="L46" s="28" t="s">
        <v>8</v>
      </c>
      <c r="M46" s="28" t="s">
        <v>8</v>
      </c>
      <c r="N46" s="28" t="s">
        <v>8</v>
      </c>
      <c r="O46" s="29" t="s">
        <v>8</v>
      </c>
      <c r="P46" s="7"/>
    </row>
    <row r="47" spans="1:16" ht="18" customHeight="1" x14ac:dyDescent="0.2">
      <c r="B47" s="2" t="s">
        <v>21</v>
      </c>
      <c r="C47" s="20">
        <f t="shared" si="29"/>
        <v>9</v>
      </c>
      <c r="D47" s="28">
        <v>1</v>
      </c>
      <c r="E47" s="31" t="s">
        <v>8</v>
      </c>
      <c r="F47" s="28" t="s">
        <v>8</v>
      </c>
      <c r="G47" s="28">
        <v>5</v>
      </c>
      <c r="H47" s="28" t="s">
        <v>8</v>
      </c>
      <c r="I47" s="28">
        <v>1</v>
      </c>
      <c r="J47" s="28" t="s">
        <v>8</v>
      </c>
      <c r="K47" s="28">
        <v>2</v>
      </c>
      <c r="L47" s="28" t="s">
        <v>8</v>
      </c>
      <c r="M47" s="28" t="s">
        <v>8</v>
      </c>
      <c r="N47" s="28" t="s">
        <v>8</v>
      </c>
      <c r="O47" s="29" t="s">
        <v>8</v>
      </c>
      <c r="P47" s="7"/>
    </row>
    <row r="48" spans="1:16" ht="18" customHeight="1" x14ac:dyDescent="0.2">
      <c r="B48" s="2" t="s">
        <v>43</v>
      </c>
      <c r="C48" s="20"/>
      <c r="D48" s="28"/>
      <c r="E48" s="31"/>
      <c r="F48" s="28"/>
      <c r="G48" s="28"/>
      <c r="H48" s="28"/>
      <c r="I48" s="28"/>
      <c r="J48" s="28"/>
      <c r="K48" s="28"/>
      <c r="L48" s="28"/>
      <c r="M48" s="28"/>
      <c r="N48" s="28"/>
      <c r="O48" s="29"/>
      <c r="P48" s="7"/>
    </row>
    <row r="49" spans="1:16" ht="12" customHeight="1" x14ac:dyDescent="0.2">
      <c r="B49" s="2" t="s">
        <v>42</v>
      </c>
      <c r="C49" s="20">
        <f>SUM(D49:O49)</f>
        <v>8</v>
      </c>
      <c r="D49" s="28" t="s">
        <v>8</v>
      </c>
      <c r="E49" s="28" t="s">
        <v>8</v>
      </c>
      <c r="F49" s="28" t="s">
        <v>8</v>
      </c>
      <c r="G49" s="28" t="s">
        <v>8</v>
      </c>
      <c r="H49" s="28" t="s">
        <v>8</v>
      </c>
      <c r="I49" s="28" t="s">
        <v>8</v>
      </c>
      <c r="J49" s="28">
        <v>2</v>
      </c>
      <c r="K49" s="28">
        <v>4</v>
      </c>
      <c r="L49" s="28" t="s">
        <v>8</v>
      </c>
      <c r="M49" s="28">
        <v>2</v>
      </c>
      <c r="N49" s="28" t="s">
        <v>8</v>
      </c>
      <c r="O49" s="29" t="s">
        <v>8</v>
      </c>
      <c r="P49" s="7"/>
    </row>
    <row r="50" spans="1:16" ht="18" customHeight="1" x14ac:dyDescent="0.2">
      <c r="B50" s="2" t="s">
        <v>22</v>
      </c>
      <c r="C50" s="20">
        <f>SUM(D50:O50)</f>
        <v>6</v>
      </c>
      <c r="D50" s="28">
        <v>1</v>
      </c>
      <c r="E50" s="28" t="s">
        <v>8</v>
      </c>
      <c r="F50" s="28" t="s">
        <v>8</v>
      </c>
      <c r="G50" s="28" t="s">
        <v>8</v>
      </c>
      <c r="H50" s="28" t="s">
        <v>8</v>
      </c>
      <c r="I50" s="28" t="s">
        <v>8</v>
      </c>
      <c r="J50" s="28" t="s">
        <v>8</v>
      </c>
      <c r="K50" s="28">
        <v>3</v>
      </c>
      <c r="L50" s="28">
        <v>1</v>
      </c>
      <c r="M50" s="28">
        <v>1</v>
      </c>
      <c r="N50" s="28" t="s">
        <v>8</v>
      </c>
      <c r="O50" s="29" t="s">
        <v>8</v>
      </c>
      <c r="P50" s="7"/>
    </row>
    <row r="51" spans="1:16" ht="19.5" customHeight="1" x14ac:dyDescent="0.2">
      <c r="A51" s="3" t="s">
        <v>7</v>
      </c>
      <c r="B51" s="3"/>
      <c r="C51" s="20">
        <f t="shared" ref="C51:O51" si="30">SUM(C52:C54)</f>
        <v>790</v>
      </c>
      <c r="D51" s="20">
        <f t="shared" si="30"/>
        <v>48</v>
      </c>
      <c r="E51" s="20">
        <f t="shared" si="30"/>
        <v>17</v>
      </c>
      <c r="F51" s="33">
        <f t="shared" si="30"/>
        <v>23</v>
      </c>
      <c r="G51" s="20">
        <f t="shared" si="30"/>
        <v>157</v>
      </c>
      <c r="H51" s="20">
        <f t="shared" si="30"/>
        <v>9</v>
      </c>
      <c r="I51" s="20">
        <f t="shared" si="30"/>
        <v>68</v>
      </c>
      <c r="J51" s="20">
        <f t="shared" si="30"/>
        <v>36</v>
      </c>
      <c r="K51" s="20">
        <f t="shared" si="30"/>
        <v>297</v>
      </c>
      <c r="L51" s="20">
        <f t="shared" si="30"/>
        <v>38</v>
      </c>
      <c r="M51" s="20">
        <f t="shared" si="30"/>
        <v>75</v>
      </c>
      <c r="N51" s="20">
        <f t="shared" si="30"/>
        <v>9</v>
      </c>
      <c r="O51" s="21">
        <f t="shared" si="30"/>
        <v>13</v>
      </c>
      <c r="P51" s="7"/>
    </row>
    <row r="52" spans="1:16" ht="17.25" customHeight="1" x14ac:dyDescent="0.2">
      <c r="B52" s="2" t="s">
        <v>38</v>
      </c>
      <c r="C52" s="20">
        <f>SUM(D52:O52)</f>
        <v>3</v>
      </c>
      <c r="D52" s="28">
        <v>2</v>
      </c>
      <c r="E52" s="28" t="s">
        <v>8</v>
      </c>
      <c r="F52" s="28" t="s">
        <v>8</v>
      </c>
      <c r="G52" s="28" t="s">
        <v>8</v>
      </c>
      <c r="H52" s="28" t="s">
        <v>8</v>
      </c>
      <c r="I52" s="28" t="s">
        <v>8</v>
      </c>
      <c r="J52" s="28" t="s">
        <v>8</v>
      </c>
      <c r="K52" s="28">
        <v>1</v>
      </c>
      <c r="L52" s="28" t="s">
        <v>8</v>
      </c>
      <c r="M52" s="28" t="s">
        <v>8</v>
      </c>
      <c r="N52" s="28" t="s">
        <v>8</v>
      </c>
      <c r="O52" s="29" t="s">
        <v>8</v>
      </c>
      <c r="P52" s="7"/>
    </row>
    <row r="53" spans="1:16" ht="16.5" customHeight="1" x14ac:dyDescent="0.2">
      <c r="B53" s="2" t="s">
        <v>46</v>
      </c>
      <c r="C53" s="20"/>
      <c r="D53" s="28"/>
      <c r="E53" s="31"/>
      <c r="F53" s="28"/>
      <c r="G53" s="28"/>
      <c r="H53" s="28"/>
      <c r="I53" s="28"/>
      <c r="J53" s="28"/>
      <c r="K53" s="28"/>
      <c r="L53" s="28"/>
      <c r="M53" s="28"/>
      <c r="N53" s="28"/>
      <c r="O53" s="29"/>
      <c r="P53" s="7"/>
    </row>
    <row r="54" spans="1:16" ht="12" customHeight="1" x14ac:dyDescent="0.2">
      <c r="B54" s="2" t="s">
        <v>49</v>
      </c>
      <c r="C54" s="20">
        <f>SUM(D54:O54)</f>
        <v>787</v>
      </c>
      <c r="D54" s="28">
        <v>46</v>
      </c>
      <c r="E54" s="31">
        <v>17</v>
      </c>
      <c r="F54" s="28">
        <v>23</v>
      </c>
      <c r="G54" s="28">
        <v>157</v>
      </c>
      <c r="H54" s="28">
        <v>9</v>
      </c>
      <c r="I54" s="28">
        <v>68</v>
      </c>
      <c r="J54" s="28">
        <v>36</v>
      </c>
      <c r="K54" s="28">
        <v>296</v>
      </c>
      <c r="L54" s="28">
        <v>38</v>
      </c>
      <c r="M54" s="28">
        <v>75</v>
      </c>
      <c r="N54" s="28">
        <v>9</v>
      </c>
      <c r="O54" s="29">
        <v>13</v>
      </c>
    </row>
    <row r="55" spans="1:16" ht="21" customHeight="1" x14ac:dyDescent="0.2">
      <c r="A55" s="38" t="s">
        <v>27</v>
      </c>
      <c r="B55" s="39"/>
      <c r="C55" s="26">
        <f t="shared" ref="C55:O55" si="31">SUM(C78,C56)</f>
        <v>6761</v>
      </c>
      <c r="D55" s="26">
        <f t="shared" si="31"/>
        <v>210</v>
      </c>
      <c r="E55" s="26">
        <f t="shared" si="31"/>
        <v>242</v>
      </c>
      <c r="F55" s="26">
        <f t="shared" si="31"/>
        <v>361</v>
      </c>
      <c r="G55" s="26">
        <f t="shared" si="31"/>
        <v>1118</v>
      </c>
      <c r="H55" s="26">
        <f t="shared" si="31"/>
        <v>42</v>
      </c>
      <c r="I55" s="26">
        <f t="shared" si="31"/>
        <v>588</v>
      </c>
      <c r="J55" s="26">
        <f t="shared" si="31"/>
        <v>314</v>
      </c>
      <c r="K55" s="26">
        <f t="shared" si="31"/>
        <v>2796</v>
      </c>
      <c r="L55" s="26">
        <f t="shared" si="31"/>
        <v>419</v>
      </c>
      <c r="M55" s="26">
        <f t="shared" si="31"/>
        <v>635</v>
      </c>
      <c r="N55" s="26">
        <f t="shared" si="31"/>
        <v>10</v>
      </c>
      <c r="O55" s="27">
        <f t="shared" si="31"/>
        <v>26</v>
      </c>
    </row>
    <row r="56" spans="1:16" ht="21" customHeight="1" x14ac:dyDescent="0.2">
      <c r="A56" s="3" t="s">
        <v>6</v>
      </c>
      <c r="B56" s="3"/>
      <c r="C56" s="26">
        <f t="shared" ref="C56:O56" si="32">SUM(C58:C77)</f>
        <v>953</v>
      </c>
      <c r="D56" s="26">
        <f t="shared" si="32"/>
        <v>24</v>
      </c>
      <c r="E56" s="26">
        <f t="shared" si="32"/>
        <v>39</v>
      </c>
      <c r="F56" s="26">
        <f t="shared" si="32"/>
        <v>46</v>
      </c>
      <c r="G56" s="26">
        <f t="shared" si="32"/>
        <v>209</v>
      </c>
      <c r="H56" s="26">
        <f t="shared" si="32"/>
        <v>4</v>
      </c>
      <c r="I56" s="26">
        <f t="shared" si="32"/>
        <v>52</v>
      </c>
      <c r="J56" s="26">
        <f t="shared" si="32"/>
        <v>30</v>
      </c>
      <c r="K56" s="26">
        <f t="shared" si="32"/>
        <v>418</v>
      </c>
      <c r="L56" s="26">
        <f t="shared" si="32"/>
        <v>65</v>
      </c>
      <c r="M56" s="26">
        <f t="shared" si="32"/>
        <v>66</v>
      </c>
      <c r="N56" s="26">
        <f t="shared" si="32"/>
        <v>0</v>
      </c>
      <c r="O56" s="27">
        <f t="shared" si="32"/>
        <v>0</v>
      </c>
    </row>
    <row r="57" spans="1:16" ht="17.45" customHeight="1" x14ac:dyDescent="0.2">
      <c r="A57" s="3"/>
      <c r="B57" s="2" t="s">
        <v>40</v>
      </c>
      <c r="C57" s="26"/>
      <c r="D57" s="26"/>
      <c r="E57" s="26"/>
      <c r="F57" s="26"/>
      <c r="G57" s="26"/>
      <c r="H57" s="26"/>
      <c r="I57" s="26"/>
      <c r="J57" s="26"/>
      <c r="K57" s="26"/>
      <c r="L57" s="27"/>
      <c r="M57" s="26"/>
      <c r="N57" s="26"/>
      <c r="O57" s="27"/>
    </row>
    <row r="58" spans="1:16" ht="12" customHeight="1" x14ac:dyDescent="0.2">
      <c r="B58" s="2" t="s">
        <v>41</v>
      </c>
      <c r="C58" s="20">
        <f t="shared" ref="C58:C72" si="33">SUM(D58:O58)</f>
        <v>97</v>
      </c>
      <c r="D58" s="28">
        <v>1</v>
      </c>
      <c r="E58" s="31">
        <v>1</v>
      </c>
      <c r="F58" s="28">
        <v>3</v>
      </c>
      <c r="G58" s="28">
        <v>18</v>
      </c>
      <c r="H58" s="28" t="s">
        <v>8</v>
      </c>
      <c r="I58" s="28">
        <v>5</v>
      </c>
      <c r="J58" s="28">
        <v>1</v>
      </c>
      <c r="K58" s="28">
        <v>53</v>
      </c>
      <c r="L58" s="28">
        <v>9</v>
      </c>
      <c r="M58" s="28">
        <v>6</v>
      </c>
      <c r="N58" s="28" t="s">
        <v>8</v>
      </c>
      <c r="O58" s="29" t="s">
        <v>8</v>
      </c>
    </row>
    <row r="59" spans="1:16" ht="17.45" customHeight="1" x14ac:dyDescent="0.2">
      <c r="B59" s="5" t="s">
        <v>9</v>
      </c>
      <c r="C59" s="20">
        <f t="shared" si="33"/>
        <v>10</v>
      </c>
      <c r="D59" s="28">
        <v>1</v>
      </c>
      <c r="E59" s="31" t="s">
        <v>8</v>
      </c>
      <c r="F59" s="28" t="s">
        <v>8</v>
      </c>
      <c r="G59" s="28">
        <v>4</v>
      </c>
      <c r="H59" s="28" t="s">
        <v>8</v>
      </c>
      <c r="I59" s="28">
        <v>1</v>
      </c>
      <c r="J59" s="28" t="s">
        <v>8</v>
      </c>
      <c r="K59" s="28">
        <v>2</v>
      </c>
      <c r="L59" s="28">
        <v>2</v>
      </c>
      <c r="M59" s="28" t="s">
        <v>8</v>
      </c>
      <c r="N59" s="28" t="s">
        <v>8</v>
      </c>
      <c r="O59" s="29" t="s">
        <v>8</v>
      </c>
    </row>
    <row r="60" spans="1:16" ht="17.45" customHeight="1" x14ac:dyDescent="0.2">
      <c r="B60" s="2" t="s">
        <v>10</v>
      </c>
      <c r="C60" s="20">
        <f t="shared" si="33"/>
        <v>32</v>
      </c>
      <c r="D60" s="28" t="s">
        <v>8</v>
      </c>
      <c r="E60" s="31">
        <v>3</v>
      </c>
      <c r="F60" s="28" t="s">
        <v>8</v>
      </c>
      <c r="G60" s="28" t="s">
        <v>8</v>
      </c>
      <c r="H60" s="28" t="s">
        <v>8</v>
      </c>
      <c r="I60" s="28">
        <v>1</v>
      </c>
      <c r="J60" s="28">
        <v>1</v>
      </c>
      <c r="K60" s="28">
        <v>27</v>
      </c>
      <c r="L60" s="28" t="s">
        <v>8</v>
      </c>
      <c r="M60" s="28" t="s">
        <v>8</v>
      </c>
      <c r="N60" s="28" t="s">
        <v>8</v>
      </c>
      <c r="O60" s="29" t="s">
        <v>8</v>
      </c>
    </row>
    <row r="61" spans="1:16" ht="17.45" customHeight="1" x14ac:dyDescent="0.2">
      <c r="B61" s="2" t="s">
        <v>11</v>
      </c>
      <c r="C61" s="20">
        <f t="shared" si="33"/>
        <v>155</v>
      </c>
      <c r="D61" s="28">
        <v>3</v>
      </c>
      <c r="E61" s="31">
        <v>3</v>
      </c>
      <c r="F61" s="28">
        <v>10</v>
      </c>
      <c r="G61" s="28">
        <v>41</v>
      </c>
      <c r="H61" s="28" t="s">
        <v>8</v>
      </c>
      <c r="I61" s="28">
        <v>11</v>
      </c>
      <c r="J61" s="28">
        <v>11</v>
      </c>
      <c r="K61" s="28">
        <v>66</v>
      </c>
      <c r="L61" s="28">
        <v>3</v>
      </c>
      <c r="M61" s="28">
        <v>7</v>
      </c>
      <c r="N61" s="28" t="s">
        <v>8</v>
      </c>
      <c r="O61" s="29" t="s">
        <v>8</v>
      </c>
    </row>
    <row r="62" spans="1:16" ht="17.45" customHeight="1" x14ac:dyDescent="0.2">
      <c r="B62" s="2" t="s">
        <v>12</v>
      </c>
      <c r="C62" s="20">
        <f t="shared" si="33"/>
        <v>23</v>
      </c>
      <c r="D62" s="28">
        <v>2</v>
      </c>
      <c r="E62" s="31" t="s">
        <v>8</v>
      </c>
      <c r="F62" s="28">
        <v>1</v>
      </c>
      <c r="G62" s="28">
        <v>2</v>
      </c>
      <c r="H62" s="28" t="s">
        <v>8</v>
      </c>
      <c r="I62" s="28">
        <v>1</v>
      </c>
      <c r="J62" s="28">
        <v>1</v>
      </c>
      <c r="K62" s="28">
        <v>10</v>
      </c>
      <c r="L62" s="28">
        <v>3</v>
      </c>
      <c r="M62" s="28">
        <v>3</v>
      </c>
      <c r="N62" s="28" t="s">
        <v>8</v>
      </c>
      <c r="O62" s="29" t="s">
        <v>8</v>
      </c>
    </row>
    <row r="63" spans="1:16" ht="17.45" customHeight="1" x14ac:dyDescent="0.2">
      <c r="B63" s="2" t="s">
        <v>13</v>
      </c>
      <c r="C63" s="20">
        <f t="shared" si="33"/>
        <v>31</v>
      </c>
      <c r="D63" s="28" t="s">
        <v>8</v>
      </c>
      <c r="E63" s="31">
        <v>1</v>
      </c>
      <c r="F63" s="28">
        <v>1</v>
      </c>
      <c r="G63" s="28" t="s">
        <v>8</v>
      </c>
      <c r="H63" s="28" t="s">
        <v>8</v>
      </c>
      <c r="I63" s="28">
        <v>2</v>
      </c>
      <c r="J63" s="28">
        <v>4</v>
      </c>
      <c r="K63" s="28">
        <v>14</v>
      </c>
      <c r="L63" s="28">
        <v>3</v>
      </c>
      <c r="M63" s="28">
        <v>6</v>
      </c>
      <c r="N63" s="28" t="s">
        <v>8</v>
      </c>
      <c r="O63" s="29" t="s">
        <v>8</v>
      </c>
    </row>
    <row r="64" spans="1:16" ht="17.45" customHeight="1" x14ac:dyDescent="0.2">
      <c r="B64" s="2" t="s">
        <v>36</v>
      </c>
      <c r="C64" s="20">
        <f t="shared" si="33"/>
        <v>2</v>
      </c>
      <c r="D64" s="28" t="s">
        <v>8</v>
      </c>
      <c r="E64" s="28" t="s">
        <v>8</v>
      </c>
      <c r="F64" s="28" t="s">
        <v>8</v>
      </c>
      <c r="G64" s="28">
        <v>1</v>
      </c>
      <c r="H64" s="28" t="s">
        <v>8</v>
      </c>
      <c r="I64" s="28">
        <v>1</v>
      </c>
      <c r="J64" s="28" t="s">
        <v>8</v>
      </c>
      <c r="K64" s="28" t="s">
        <v>8</v>
      </c>
      <c r="L64" s="28" t="s">
        <v>8</v>
      </c>
      <c r="M64" s="28" t="s">
        <v>8</v>
      </c>
      <c r="N64" s="28" t="s">
        <v>8</v>
      </c>
      <c r="O64" s="29" t="s">
        <v>8</v>
      </c>
    </row>
    <row r="65" spans="1:15" ht="17.45" customHeight="1" x14ac:dyDescent="0.2">
      <c r="B65" s="3" t="s">
        <v>14</v>
      </c>
      <c r="C65" s="20">
        <f t="shared" si="33"/>
        <v>13</v>
      </c>
      <c r="D65" s="28" t="s">
        <v>8</v>
      </c>
      <c r="E65" s="28" t="s">
        <v>8</v>
      </c>
      <c r="F65" s="28" t="s">
        <v>8</v>
      </c>
      <c r="G65" s="28">
        <v>9</v>
      </c>
      <c r="H65" s="28" t="s">
        <v>8</v>
      </c>
      <c r="I65" s="28">
        <v>2</v>
      </c>
      <c r="J65" s="28" t="s">
        <v>8</v>
      </c>
      <c r="K65" s="28">
        <v>1</v>
      </c>
      <c r="L65" s="28" t="s">
        <v>8</v>
      </c>
      <c r="M65" s="28">
        <v>1</v>
      </c>
      <c r="N65" s="28" t="s">
        <v>8</v>
      </c>
      <c r="O65" s="29" t="s">
        <v>8</v>
      </c>
    </row>
    <row r="66" spans="1:15" ht="17.45" customHeight="1" x14ac:dyDescent="0.2">
      <c r="B66" s="3" t="s">
        <v>15</v>
      </c>
      <c r="C66" s="20">
        <f t="shared" si="33"/>
        <v>2</v>
      </c>
      <c r="D66" s="28" t="s">
        <v>8</v>
      </c>
      <c r="E66" s="28" t="s">
        <v>8</v>
      </c>
      <c r="F66" s="28" t="s">
        <v>8</v>
      </c>
      <c r="G66" s="28" t="s">
        <v>8</v>
      </c>
      <c r="H66" s="28" t="s">
        <v>8</v>
      </c>
      <c r="I66" s="28" t="s">
        <v>8</v>
      </c>
      <c r="J66" s="28">
        <v>1</v>
      </c>
      <c r="K66" s="28" t="s">
        <v>8</v>
      </c>
      <c r="L66" s="28">
        <v>1</v>
      </c>
      <c r="M66" s="28" t="s">
        <v>8</v>
      </c>
      <c r="N66" s="28" t="s">
        <v>8</v>
      </c>
      <c r="O66" s="29" t="s">
        <v>8</v>
      </c>
    </row>
    <row r="67" spans="1:15" ht="17.45" customHeight="1" x14ac:dyDescent="0.2">
      <c r="B67" s="4" t="s">
        <v>16</v>
      </c>
      <c r="C67" s="20">
        <f t="shared" si="33"/>
        <v>1</v>
      </c>
      <c r="D67" s="28" t="s">
        <v>8</v>
      </c>
      <c r="E67" s="31">
        <v>1</v>
      </c>
      <c r="F67" s="28" t="s">
        <v>8</v>
      </c>
      <c r="G67" s="28" t="s">
        <v>8</v>
      </c>
      <c r="H67" s="28" t="s">
        <v>8</v>
      </c>
      <c r="I67" s="28" t="s">
        <v>8</v>
      </c>
      <c r="J67" s="28" t="s">
        <v>8</v>
      </c>
      <c r="K67" s="28" t="s">
        <v>8</v>
      </c>
      <c r="L67" s="28" t="s">
        <v>8</v>
      </c>
      <c r="M67" s="28" t="s">
        <v>8</v>
      </c>
      <c r="N67" s="28" t="s">
        <v>8</v>
      </c>
      <c r="O67" s="29" t="s">
        <v>8</v>
      </c>
    </row>
    <row r="68" spans="1:15" ht="17.45" customHeight="1" x14ac:dyDescent="0.2">
      <c r="B68" s="2" t="s">
        <v>17</v>
      </c>
      <c r="C68" s="20">
        <f t="shared" si="33"/>
        <v>179</v>
      </c>
      <c r="D68" s="28">
        <v>8</v>
      </c>
      <c r="E68" s="31">
        <v>7</v>
      </c>
      <c r="F68" s="28">
        <v>8</v>
      </c>
      <c r="G68" s="28">
        <v>51</v>
      </c>
      <c r="H68" s="28" t="s">
        <v>8</v>
      </c>
      <c r="I68" s="28">
        <v>7</v>
      </c>
      <c r="J68" s="28">
        <v>2</v>
      </c>
      <c r="K68" s="28">
        <v>69</v>
      </c>
      <c r="L68" s="28">
        <v>10</v>
      </c>
      <c r="M68" s="28">
        <v>17</v>
      </c>
      <c r="N68" s="28" t="s">
        <v>8</v>
      </c>
      <c r="O68" s="29" t="s">
        <v>8</v>
      </c>
    </row>
    <row r="69" spans="1:15" ht="17.45" customHeight="1" x14ac:dyDescent="0.2">
      <c r="B69" s="2" t="s">
        <v>18</v>
      </c>
      <c r="C69" s="20">
        <f t="shared" si="33"/>
        <v>1</v>
      </c>
      <c r="D69" s="24" t="s">
        <v>8</v>
      </c>
      <c r="E69" s="24" t="s">
        <v>8</v>
      </c>
      <c r="F69" s="24" t="s">
        <v>8</v>
      </c>
      <c r="G69" s="24" t="s">
        <v>8</v>
      </c>
      <c r="H69" s="24">
        <v>1</v>
      </c>
      <c r="I69" s="24" t="s">
        <v>8</v>
      </c>
      <c r="J69" s="24" t="s">
        <v>8</v>
      </c>
      <c r="K69" s="24" t="s">
        <v>8</v>
      </c>
      <c r="L69" s="24" t="s">
        <v>8</v>
      </c>
      <c r="M69" s="24" t="s">
        <v>8</v>
      </c>
      <c r="N69" s="24" t="s">
        <v>8</v>
      </c>
      <c r="O69" s="25" t="s">
        <v>8</v>
      </c>
    </row>
    <row r="70" spans="1:15" ht="17.45" customHeight="1" x14ac:dyDescent="0.2">
      <c r="B70" s="2" t="s">
        <v>19</v>
      </c>
      <c r="C70" s="20">
        <f t="shared" si="33"/>
        <v>9</v>
      </c>
      <c r="D70" s="24" t="s">
        <v>8</v>
      </c>
      <c r="E70" s="24" t="s">
        <v>8</v>
      </c>
      <c r="F70" s="24" t="s">
        <v>8</v>
      </c>
      <c r="G70" s="24">
        <v>1</v>
      </c>
      <c r="H70" s="24" t="s">
        <v>8</v>
      </c>
      <c r="I70" s="28">
        <v>1</v>
      </c>
      <c r="J70" s="24" t="s">
        <v>8</v>
      </c>
      <c r="K70" s="28">
        <v>7</v>
      </c>
      <c r="L70" s="24" t="s">
        <v>8</v>
      </c>
      <c r="M70" s="24" t="s">
        <v>8</v>
      </c>
      <c r="N70" s="28" t="s">
        <v>8</v>
      </c>
      <c r="O70" s="29" t="s">
        <v>8</v>
      </c>
    </row>
    <row r="71" spans="1:15" ht="17.45" customHeight="1" x14ac:dyDescent="0.2">
      <c r="B71" s="2" t="s">
        <v>20</v>
      </c>
      <c r="C71" s="20">
        <f t="shared" si="33"/>
        <v>11</v>
      </c>
      <c r="D71" s="28">
        <v>1</v>
      </c>
      <c r="E71" s="24" t="s">
        <v>8</v>
      </c>
      <c r="F71" s="24" t="s">
        <v>8</v>
      </c>
      <c r="G71" s="28">
        <v>3</v>
      </c>
      <c r="H71" s="24" t="s">
        <v>8</v>
      </c>
      <c r="I71" s="24">
        <v>1</v>
      </c>
      <c r="J71" s="28">
        <v>1</v>
      </c>
      <c r="K71" s="28">
        <v>3</v>
      </c>
      <c r="L71" s="28" t="s">
        <v>8</v>
      </c>
      <c r="M71" s="28">
        <v>2</v>
      </c>
      <c r="N71" s="28" t="s">
        <v>8</v>
      </c>
      <c r="O71" s="29" t="s">
        <v>8</v>
      </c>
    </row>
    <row r="72" spans="1:15" ht="17.45" customHeight="1" x14ac:dyDescent="0.2">
      <c r="B72" s="2" t="s">
        <v>21</v>
      </c>
      <c r="C72" s="20">
        <f t="shared" si="33"/>
        <v>208</v>
      </c>
      <c r="D72" s="28">
        <v>5</v>
      </c>
      <c r="E72" s="31">
        <v>15</v>
      </c>
      <c r="F72" s="28">
        <v>13</v>
      </c>
      <c r="G72" s="28">
        <v>57</v>
      </c>
      <c r="H72" s="28">
        <v>1</v>
      </c>
      <c r="I72" s="28">
        <v>6</v>
      </c>
      <c r="J72" s="28">
        <v>3</v>
      </c>
      <c r="K72" s="28">
        <v>91</v>
      </c>
      <c r="L72" s="28">
        <v>6</v>
      </c>
      <c r="M72" s="28">
        <v>11</v>
      </c>
      <c r="N72" s="28" t="s">
        <v>8</v>
      </c>
      <c r="O72" s="29" t="s">
        <v>8</v>
      </c>
    </row>
    <row r="73" spans="1:15" ht="17.45" customHeight="1" x14ac:dyDescent="0.2">
      <c r="B73" s="2" t="s">
        <v>45</v>
      </c>
      <c r="C73" s="20"/>
      <c r="D73" s="28"/>
      <c r="E73" s="31"/>
      <c r="F73" s="28"/>
      <c r="G73" s="28"/>
      <c r="H73" s="28"/>
      <c r="I73" s="28"/>
      <c r="J73" s="28"/>
      <c r="K73" s="28"/>
      <c r="L73" s="28"/>
      <c r="M73" s="28"/>
      <c r="N73" s="28"/>
      <c r="O73" s="29"/>
    </row>
    <row r="74" spans="1:15" ht="12" customHeight="1" x14ac:dyDescent="0.2">
      <c r="B74" s="2" t="s">
        <v>44</v>
      </c>
      <c r="C74" s="20">
        <f>SUM(D74:O74)</f>
        <v>2</v>
      </c>
      <c r="D74" s="28" t="s">
        <v>8</v>
      </c>
      <c r="E74" s="28" t="s">
        <v>8</v>
      </c>
      <c r="F74" s="28" t="s">
        <v>8</v>
      </c>
      <c r="G74" s="28">
        <v>1</v>
      </c>
      <c r="H74" s="28">
        <v>1</v>
      </c>
      <c r="I74" s="28" t="s">
        <v>8</v>
      </c>
      <c r="J74" s="28" t="s">
        <v>8</v>
      </c>
      <c r="K74" s="28" t="s">
        <v>8</v>
      </c>
      <c r="L74" s="28" t="s">
        <v>8</v>
      </c>
      <c r="M74" s="28" t="s">
        <v>8</v>
      </c>
      <c r="N74" s="28" t="s">
        <v>8</v>
      </c>
      <c r="O74" s="29" t="s">
        <v>8</v>
      </c>
    </row>
    <row r="75" spans="1:15" ht="17.45" customHeight="1" x14ac:dyDescent="0.2">
      <c r="B75" s="2" t="s">
        <v>43</v>
      </c>
      <c r="C75" s="20"/>
      <c r="D75" s="28"/>
      <c r="E75" s="31"/>
      <c r="F75" s="28"/>
      <c r="G75" s="28"/>
      <c r="H75" s="28"/>
      <c r="I75" s="28"/>
      <c r="J75" s="28"/>
      <c r="K75" s="28"/>
      <c r="L75" s="28"/>
      <c r="M75" s="28"/>
      <c r="N75" s="28"/>
      <c r="O75" s="29"/>
    </row>
    <row r="76" spans="1:15" ht="12" customHeight="1" x14ac:dyDescent="0.2">
      <c r="B76" s="2" t="s">
        <v>42</v>
      </c>
      <c r="C76" s="20">
        <f>SUM(D76:O76)</f>
        <v>107</v>
      </c>
      <c r="D76" s="28">
        <v>2</v>
      </c>
      <c r="E76" s="31">
        <v>6</v>
      </c>
      <c r="F76" s="28">
        <v>4</v>
      </c>
      <c r="G76" s="28">
        <v>11</v>
      </c>
      <c r="H76" s="28" t="s">
        <v>8</v>
      </c>
      <c r="I76" s="28">
        <v>9</v>
      </c>
      <c r="J76" s="28">
        <v>3</v>
      </c>
      <c r="K76" s="28">
        <v>46</v>
      </c>
      <c r="L76" s="28">
        <v>20</v>
      </c>
      <c r="M76" s="28">
        <v>6</v>
      </c>
      <c r="N76" s="28" t="s">
        <v>8</v>
      </c>
      <c r="O76" s="29" t="s">
        <v>8</v>
      </c>
    </row>
    <row r="77" spans="1:15" ht="17.45" customHeight="1" x14ac:dyDescent="0.2">
      <c r="B77" s="3" t="s">
        <v>22</v>
      </c>
      <c r="C77" s="20">
        <f>SUM(D77:O77)</f>
        <v>70</v>
      </c>
      <c r="D77" s="28">
        <v>1</v>
      </c>
      <c r="E77" s="31">
        <v>2</v>
      </c>
      <c r="F77" s="28">
        <v>6</v>
      </c>
      <c r="G77" s="28">
        <v>10</v>
      </c>
      <c r="H77" s="28">
        <v>1</v>
      </c>
      <c r="I77" s="28">
        <v>4</v>
      </c>
      <c r="J77" s="28">
        <v>2</v>
      </c>
      <c r="K77" s="28">
        <v>29</v>
      </c>
      <c r="L77" s="28">
        <v>8</v>
      </c>
      <c r="M77" s="28">
        <v>7</v>
      </c>
      <c r="N77" s="28" t="s">
        <v>8</v>
      </c>
      <c r="O77" s="29" t="s">
        <v>8</v>
      </c>
    </row>
    <row r="78" spans="1:15" ht="21.75" customHeight="1" x14ac:dyDescent="0.2">
      <c r="A78" s="3" t="s">
        <v>7</v>
      </c>
      <c r="B78" s="3"/>
      <c r="C78" s="20">
        <f t="shared" ref="C78:O78" si="34">SUM(C79:C81)</f>
        <v>5808</v>
      </c>
      <c r="D78" s="20">
        <f t="shared" si="34"/>
        <v>186</v>
      </c>
      <c r="E78" s="20">
        <f t="shared" si="34"/>
        <v>203</v>
      </c>
      <c r="F78" s="20">
        <f t="shared" si="34"/>
        <v>315</v>
      </c>
      <c r="G78" s="20">
        <f t="shared" si="34"/>
        <v>909</v>
      </c>
      <c r="H78" s="20">
        <f t="shared" si="34"/>
        <v>38</v>
      </c>
      <c r="I78" s="20">
        <f t="shared" si="34"/>
        <v>536</v>
      </c>
      <c r="J78" s="20">
        <f t="shared" si="34"/>
        <v>284</v>
      </c>
      <c r="K78" s="20">
        <f t="shared" si="34"/>
        <v>2378</v>
      </c>
      <c r="L78" s="20">
        <f t="shared" si="34"/>
        <v>354</v>
      </c>
      <c r="M78" s="20">
        <f t="shared" si="34"/>
        <v>569</v>
      </c>
      <c r="N78" s="20">
        <f t="shared" si="34"/>
        <v>10</v>
      </c>
      <c r="O78" s="21">
        <f t="shared" si="34"/>
        <v>26</v>
      </c>
    </row>
    <row r="79" spans="1:15" ht="18" customHeight="1" x14ac:dyDescent="0.2">
      <c r="B79" s="2" t="s">
        <v>38</v>
      </c>
      <c r="C79" s="20">
        <f>SUM(D79:O79)</f>
        <v>47</v>
      </c>
      <c r="D79" s="24">
        <v>1</v>
      </c>
      <c r="E79" s="24">
        <v>3</v>
      </c>
      <c r="F79" s="24">
        <v>4</v>
      </c>
      <c r="G79" s="24">
        <v>2</v>
      </c>
      <c r="H79" s="24" t="s">
        <v>8</v>
      </c>
      <c r="I79" s="24">
        <v>2</v>
      </c>
      <c r="J79" s="24" t="s">
        <v>8</v>
      </c>
      <c r="K79" s="24">
        <v>23</v>
      </c>
      <c r="L79" s="25">
        <v>8</v>
      </c>
      <c r="M79" s="24">
        <v>4</v>
      </c>
      <c r="N79" s="24" t="s">
        <v>8</v>
      </c>
      <c r="O79" s="25" t="s">
        <v>8</v>
      </c>
    </row>
    <row r="80" spans="1:15" ht="18" customHeight="1" x14ac:dyDescent="0.2">
      <c r="B80" s="2" t="s">
        <v>46</v>
      </c>
      <c r="C80" s="20"/>
      <c r="D80" s="24"/>
      <c r="E80" s="24"/>
      <c r="F80" s="34"/>
      <c r="G80" s="24"/>
      <c r="H80" s="24"/>
      <c r="I80" s="24"/>
      <c r="J80" s="24"/>
      <c r="K80" s="24"/>
      <c r="L80" s="25"/>
      <c r="M80" s="24"/>
      <c r="N80" s="24"/>
      <c r="O80" s="25"/>
    </row>
    <row r="81" spans="1:18" ht="12" customHeight="1" x14ac:dyDescent="0.2">
      <c r="B81" s="2" t="s">
        <v>49</v>
      </c>
      <c r="C81" s="20">
        <f>SUM(D81:O81)</f>
        <v>5761</v>
      </c>
      <c r="D81" s="28">
        <v>185</v>
      </c>
      <c r="E81" s="28">
        <v>200</v>
      </c>
      <c r="F81" s="31">
        <v>311</v>
      </c>
      <c r="G81" s="28">
        <v>907</v>
      </c>
      <c r="H81" s="28">
        <v>38</v>
      </c>
      <c r="I81" s="28">
        <v>534</v>
      </c>
      <c r="J81" s="28">
        <v>284</v>
      </c>
      <c r="K81" s="37">
        <v>2355</v>
      </c>
      <c r="L81" s="28">
        <v>346</v>
      </c>
      <c r="M81" s="28">
        <v>565</v>
      </c>
      <c r="N81" s="28">
        <v>10</v>
      </c>
      <c r="O81" s="29">
        <v>26</v>
      </c>
      <c r="Q81" s="30"/>
      <c r="R81" s="30"/>
    </row>
    <row r="82" spans="1:18" ht="12.2" customHeight="1" x14ac:dyDescent="0.2">
      <c r="A82" s="9"/>
      <c r="B82" s="9"/>
      <c r="C82" s="10"/>
      <c r="D82" s="10"/>
      <c r="E82" s="10"/>
      <c r="F82" s="10"/>
      <c r="G82" s="10"/>
      <c r="H82" s="10"/>
      <c r="I82" s="10"/>
      <c r="J82" s="10"/>
      <c r="K82" s="10"/>
      <c r="L82" s="11"/>
      <c r="M82" s="10"/>
      <c r="N82" s="10"/>
      <c r="O82" s="12"/>
    </row>
    <row r="83" spans="1:18" ht="12.2" customHeight="1" x14ac:dyDescent="0.2">
      <c r="B83" s="3"/>
      <c r="C83" s="13"/>
      <c r="D83" s="6"/>
      <c r="E83" s="6"/>
      <c r="F83" s="6"/>
      <c r="G83" s="6"/>
      <c r="H83" s="6"/>
      <c r="I83" s="6"/>
      <c r="J83" s="6"/>
      <c r="K83" s="6"/>
      <c r="L83" s="7"/>
      <c r="M83" s="6"/>
      <c r="N83" s="6"/>
      <c r="O83" s="6"/>
    </row>
    <row r="84" spans="1:18" ht="18" customHeight="1" x14ac:dyDescent="0.2">
      <c r="A84" s="51" t="s">
        <v>51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8" ht="18" customHeight="1" x14ac:dyDescent="0.2">
      <c r="A85" s="45" t="s">
        <v>50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  <row r="86" spans="1:18" ht="18" customHeight="1" x14ac:dyDescent="0.2">
      <c r="A86" s="45" t="s">
        <v>28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  <row r="87" spans="1:18" ht="18" customHeight="1" x14ac:dyDescent="0.2">
      <c r="A87" s="44" t="s">
        <v>29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</row>
    <row r="88" spans="1:18" x14ac:dyDescent="0.2">
      <c r="B88" s="14"/>
    </row>
  </sheetData>
  <mergeCells count="25">
    <mergeCell ref="A87:O87"/>
    <mergeCell ref="A86:O86"/>
    <mergeCell ref="A1:O1"/>
    <mergeCell ref="A2:O2"/>
    <mergeCell ref="M6:M7"/>
    <mergeCell ref="A4:B7"/>
    <mergeCell ref="D6:D7"/>
    <mergeCell ref="D5:O5"/>
    <mergeCell ref="N6:N7"/>
    <mergeCell ref="A36:B36"/>
    <mergeCell ref="A9:B9"/>
    <mergeCell ref="H6:H7"/>
    <mergeCell ref="E6:E7"/>
    <mergeCell ref="F6:F7"/>
    <mergeCell ref="A84:O84"/>
    <mergeCell ref="A85:O85"/>
    <mergeCell ref="A55:B55"/>
    <mergeCell ref="C4:O4"/>
    <mergeCell ref="I6:I7"/>
    <mergeCell ref="L6:L7"/>
    <mergeCell ref="O6:O7"/>
    <mergeCell ref="K6:K7"/>
    <mergeCell ref="J6:J7"/>
    <mergeCell ref="C5:C7"/>
    <mergeCell ref="G6:G7"/>
  </mergeCells>
  <phoneticPr fontId="0" type="noConversion"/>
  <printOptions horizontalCentered="1"/>
  <pageMargins left="0.70866141732283472" right="0.70866141732283472" top="0.98425196850393704" bottom="0.98425196850393704" header="0" footer="0"/>
  <pageSetup scale="76" orientation="portrait" r:id="rId1"/>
  <headerFooter alignWithMargins="0"/>
  <ignoredErrors>
    <ignoredError sqref="C32:M32 C21 C78 C51 E17:F17 D17 G17:H17 I17:M17 G18:O18 N17:O17 M19:O19 G19:I19 J19:L19 E22:M22 D20:O21 D23:O23 D22 N22:O22 D19:F19 N32:O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13</vt:lpstr>
      <vt:lpstr>'Cuadro 13'!Imprimir_área_IM</vt:lpstr>
      <vt:lpstr>'Cuadro 13'!Títulos_a_imprimir</vt:lpstr>
    </vt:vector>
  </TitlesOfParts>
  <Company>DIRECCION DE ESTADISTICA Y CENSO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2026-07-23T13:43:16Z</cp:lastPrinted>
  <dcterms:created xsi:type="dcterms:W3CDTF">1998-10-10T14:49:36Z</dcterms:created>
  <dcterms:modified xsi:type="dcterms:W3CDTF">2026-08-25T12:58:41Z</dcterms:modified>
</cp:coreProperties>
</file>