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SALUD\Preparacion de cuadros para el boletin\2025\Boletín\"/>
    </mc:Choice>
  </mc:AlternateContent>
  <bookViews>
    <workbookView xWindow="0" yWindow="0" windowWidth="21600" windowHeight="9135"/>
  </bookViews>
  <sheets>
    <sheet name="Cuadro 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E23" i="1"/>
  <c r="C26" i="1" l="1"/>
  <c r="C25" i="1"/>
  <c r="C24" i="1"/>
  <c r="C23" i="1" s="1"/>
  <c r="H23" i="1"/>
  <c r="G23" i="1"/>
  <c r="F23" i="1"/>
  <c r="C22" i="1"/>
  <c r="C21" i="1"/>
  <c r="C20" i="1"/>
  <c r="C19" i="1"/>
  <c r="C18" i="1"/>
  <c r="C17" i="1"/>
  <c r="C16" i="1"/>
  <c r="C15" i="1"/>
  <c r="C14" i="1"/>
  <c r="C13" i="1"/>
  <c r="C12" i="1"/>
  <c r="C11" i="1"/>
  <c r="H9" i="1"/>
  <c r="G9" i="1"/>
  <c r="G8" i="1" s="1"/>
  <c r="F9" i="1"/>
  <c r="F8" i="1" s="1"/>
  <c r="E9" i="1"/>
  <c r="C9" i="1" l="1"/>
  <c r="H8" i="1"/>
  <c r="E8" i="1"/>
  <c r="C8" i="1"/>
  <c r="D15" i="1" s="1"/>
  <c r="D13" i="1" l="1"/>
  <c r="D10" i="1"/>
  <c r="D11" i="1"/>
  <c r="D26" i="1"/>
  <c r="D16" i="1"/>
  <c r="D14" i="1"/>
  <c r="D19" i="1"/>
  <c r="D24" i="1"/>
  <c r="D25" i="1"/>
  <c r="D22" i="1"/>
  <c r="D17" i="1"/>
  <c r="D12" i="1"/>
  <c r="D18" i="1"/>
  <c r="D21" i="1"/>
  <c r="D20" i="1"/>
  <c r="D23" i="1" l="1"/>
  <c r="D9" i="1"/>
  <c r="D8" i="1" l="1"/>
</calcChain>
</file>

<file path=xl/sharedStrings.xml><?xml version="1.0" encoding="utf-8"?>
<sst xmlns="http://schemas.openxmlformats.org/spreadsheetml/2006/main" count="36" uniqueCount="36">
  <si>
    <t>Y TIPO DE PACIENTE, SEGÚN SERVICIO: AÑO 2025</t>
  </si>
  <si>
    <t>Servicio</t>
  </si>
  <si>
    <t>Consulta externa (1)</t>
  </si>
  <si>
    <t>Total</t>
  </si>
  <si>
    <t xml:space="preserve">Porcentaje (2) </t>
  </si>
  <si>
    <t>Sexo</t>
  </si>
  <si>
    <t>Tipo de paciente</t>
  </si>
  <si>
    <t>Hombres</t>
  </si>
  <si>
    <t>Mujeres</t>
  </si>
  <si>
    <t>Asegurado</t>
  </si>
  <si>
    <t>Dependiente</t>
  </si>
  <si>
    <t>TOTAL</t>
  </si>
  <si>
    <t>Anestesiología</t>
  </si>
  <si>
    <t>Cirugía Cardiovascular</t>
  </si>
  <si>
    <t>Cirugía General</t>
  </si>
  <si>
    <t xml:space="preserve">Clínica de Herida </t>
  </si>
  <si>
    <t>Gastroenterología</t>
  </si>
  <si>
    <t>Ginecología</t>
  </si>
  <si>
    <t>..</t>
  </si>
  <si>
    <t>Hospital del Día</t>
  </si>
  <si>
    <t>Medicina Física Rehabilitación</t>
  </si>
  <si>
    <t>Medicina Interna</t>
  </si>
  <si>
    <t>Nefrohemodiálisis</t>
  </si>
  <si>
    <t>Ortopedia</t>
  </si>
  <si>
    <t>Psiquiatría</t>
  </si>
  <si>
    <t>Urología</t>
  </si>
  <si>
    <t>Fisioterapia</t>
  </si>
  <si>
    <t>Nutrición</t>
  </si>
  <si>
    <t>Psicología</t>
  </si>
  <si>
    <t>(1) Un paciente es contabilizado tantas veces asista al consultorio médico.</t>
  </si>
  <si>
    <t>(2) De existir diferencia entre el total y los parciales, se debe al redondeo.</t>
  </si>
  <si>
    <t>.. Dato no aplicable al grupo o categoría.</t>
  </si>
  <si>
    <t>Cuadro 24. CONSULTA EXTERNA EN EL HOSPITAL DOCTORA SUSANA JONES CANO, POR SEXO</t>
  </si>
  <si>
    <t>Servicios médicos</t>
  </si>
  <si>
    <t>Servicios técnicos</t>
  </si>
  <si>
    <t>Fuente: Departamento de Registros y Estadística de Salud del Hospital Doctora Susana Jones Cano.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</si>
</sst>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/>
    <xf numFmtId="0" fontId="4" fillId="0" borderId="2" xfId="0" applyFont="1" applyFill="1" applyBorder="1"/>
    <xf numFmtId="0" fontId="4" fillId="0" borderId="3" xfId="0" applyFont="1" applyFill="1" applyBorder="1"/>
    <xf numFmtId="3" fontId="2" fillId="0" borderId="2" xfId="0" applyNumberFormat="1" applyFont="1" applyBorder="1" applyAlignment="1" applyProtection="1">
      <alignment horizontal="right"/>
    </xf>
    <xf numFmtId="164" fontId="2" fillId="0" borderId="2" xfId="0" applyNumberFormat="1" applyFont="1" applyBorder="1" applyAlignment="1" applyProtection="1">
      <alignment horizontal="right"/>
    </xf>
    <xf numFmtId="3" fontId="2" fillId="0" borderId="3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left"/>
    </xf>
    <xf numFmtId="165" fontId="4" fillId="0" borderId="3" xfId="0" applyNumberFormat="1" applyFont="1" applyFill="1" applyBorder="1" applyAlignment="1" applyProtection="1">
      <alignment horizontal="right"/>
    </xf>
    <xf numFmtId="3" fontId="1" fillId="0" borderId="2" xfId="0" applyNumberFormat="1" applyFont="1" applyBorder="1" applyAlignment="1" applyProtection="1">
      <alignment horizontal="right"/>
    </xf>
    <xf numFmtId="3" fontId="1" fillId="0" borderId="3" xfId="0" applyNumberFormat="1" applyFont="1" applyBorder="1" applyAlignment="1" applyProtection="1">
      <alignment horizontal="right"/>
    </xf>
    <xf numFmtId="0" fontId="4" fillId="0" borderId="0" xfId="0" applyFont="1" applyBorder="1"/>
    <xf numFmtId="3" fontId="4" fillId="0" borderId="2" xfId="0" applyNumberFormat="1" applyFont="1" applyBorder="1" applyAlignment="1">
      <alignment horizontal="right"/>
    </xf>
    <xf numFmtId="3" fontId="4" fillId="0" borderId="3" xfId="0" applyNumberFormat="1" applyFont="1" applyBorder="1" applyAlignment="1">
      <alignment horizontal="right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4" fillId="0" borderId="8" xfId="0" applyFont="1" applyFill="1" applyBorder="1"/>
    <xf numFmtId="0" fontId="1" fillId="0" borderId="0" xfId="0" applyFont="1" applyAlignment="1" applyProtection="1">
      <alignment horizontal="left"/>
    </xf>
    <xf numFmtId="0" fontId="1" fillId="0" borderId="0" xfId="0" applyFont="1" applyAlignment="1"/>
    <xf numFmtId="3" fontId="1" fillId="0" borderId="0" xfId="0" applyNumberFormat="1" applyFont="1"/>
    <xf numFmtId="0" fontId="0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zoomScaleNormal="100" workbookViewId="0">
      <selection sqref="A1:H1"/>
    </sheetView>
  </sheetViews>
  <sheetFormatPr baseColWidth="10" defaultRowHeight="12.75" x14ac:dyDescent="0.2"/>
  <cols>
    <col min="1" max="1" width="1.7109375" style="1" customWidth="1"/>
    <col min="2" max="2" width="27.28515625" style="1" customWidth="1"/>
    <col min="3" max="4" width="10.7109375" style="1" customWidth="1"/>
    <col min="5" max="6" width="8.7109375" style="1" customWidth="1"/>
    <col min="7" max="7" width="10.7109375" style="1" customWidth="1"/>
    <col min="8" max="8" width="12.42578125" style="2" customWidth="1"/>
    <col min="9" max="10" width="11.42578125" style="1"/>
    <col min="11" max="11" width="11.140625" style="1" customWidth="1"/>
    <col min="12" max="16384" width="11.42578125" style="1"/>
  </cols>
  <sheetData>
    <row r="1" spans="1:9" ht="17.100000000000001" customHeight="1" x14ac:dyDescent="0.2">
      <c r="A1" s="26" t="s">
        <v>32</v>
      </c>
      <c r="B1" s="26"/>
      <c r="C1" s="26"/>
      <c r="D1" s="26"/>
      <c r="E1" s="26"/>
      <c r="F1" s="26"/>
      <c r="G1" s="26"/>
      <c r="H1" s="26"/>
    </row>
    <row r="2" spans="1:9" ht="17.100000000000001" customHeight="1" x14ac:dyDescent="0.2">
      <c r="A2" s="31" t="s">
        <v>0</v>
      </c>
      <c r="B2" s="31"/>
      <c r="C2" s="31"/>
      <c r="D2" s="31"/>
      <c r="E2" s="31"/>
      <c r="F2" s="31"/>
      <c r="G2" s="31"/>
      <c r="H2" s="31"/>
    </row>
    <row r="3" spans="1:9" ht="12.2" customHeight="1" x14ac:dyDescent="0.2">
      <c r="A3" s="2"/>
      <c r="B3" s="3"/>
      <c r="C3" s="3"/>
      <c r="D3" s="3"/>
      <c r="E3" s="3"/>
      <c r="F3" s="3"/>
      <c r="G3" s="3"/>
      <c r="H3" s="3"/>
    </row>
    <row r="4" spans="1:9" ht="30" customHeight="1" x14ac:dyDescent="0.2">
      <c r="A4" s="32" t="s">
        <v>1</v>
      </c>
      <c r="B4" s="32"/>
      <c r="C4" s="33" t="s">
        <v>2</v>
      </c>
      <c r="D4" s="33"/>
      <c r="E4" s="33"/>
      <c r="F4" s="33"/>
      <c r="G4" s="33"/>
      <c r="H4" s="34"/>
    </row>
    <row r="5" spans="1:9" ht="30" customHeight="1" x14ac:dyDescent="0.2">
      <c r="A5" s="32"/>
      <c r="B5" s="32"/>
      <c r="C5" s="32" t="s">
        <v>3</v>
      </c>
      <c r="D5" s="32" t="s">
        <v>4</v>
      </c>
      <c r="E5" s="33" t="s">
        <v>5</v>
      </c>
      <c r="F5" s="33"/>
      <c r="G5" s="32" t="s">
        <v>6</v>
      </c>
      <c r="H5" s="35"/>
    </row>
    <row r="6" spans="1:9" ht="30" customHeight="1" x14ac:dyDescent="0.2">
      <c r="A6" s="32"/>
      <c r="B6" s="32"/>
      <c r="C6" s="32"/>
      <c r="D6" s="32"/>
      <c r="E6" s="4" t="s">
        <v>7</v>
      </c>
      <c r="F6" s="4" t="s">
        <v>8</v>
      </c>
      <c r="G6" s="4" t="s">
        <v>9</v>
      </c>
      <c r="H6" s="36" t="s">
        <v>10</v>
      </c>
    </row>
    <row r="7" spans="1:9" ht="12.2" customHeight="1" x14ac:dyDescent="0.2">
      <c r="B7" s="5"/>
      <c r="C7" s="6"/>
      <c r="D7" s="6"/>
      <c r="E7" s="6"/>
      <c r="F7" s="6"/>
      <c r="G7" s="6"/>
      <c r="H7" s="7"/>
    </row>
    <row r="8" spans="1:9" ht="24.95" customHeight="1" x14ac:dyDescent="0.2">
      <c r="A8" s="26" t="s">
        <v>11</v>
      </c>
      <c r="B8" s="27"/>
      <c r="C8" s="8">
        <f t="shared" ref="C8:H8" si="0">SUM(C9,C23)</f>
        <v>77333</v>
      </c>
      <c r="D8" s="9">
        <f t="shared" si="0"/>
        <v>100</v>
      </c>
      <c r="E8" s="8">
        <f t="shared" si="0"/>
        <v>28505</v>
      </c>
      <c r="F8" s="8">
        <f t="shared" si="0"/>
        <v>48828</v>
      </c>
      <c r="G8" s="8">
        <f t="shared" si="0"/>
        <v>66000</v>
      </c>
      <c r="H8" s="10">
        <f t="shared" si="0"/>
        <v>11333</v>
      </c>
      <c r="I8" s="24"/>
    </row>
    <row r="9" spans="1:9" ht="27.6" customHeight="1" x14ac:dyDescent="0.2">
      <c r="A9" s="25" t="s">
        <v>33</v>
      </c>
      <c r="B9" s="11"/>
      <c r="C9" s="8">
        <f>SUM(C10:C22)</f>
        <v>55265</v>
      </c>
      <c r="D9" s="9">
        <f t="shared" ref="D9:H9" si="1">SUM(D10:D22)</f>
        <v>71.463670102026299</v>
      </c>
      <c r="E9" s="8">
        <f t="shared" si="1"/>
        <v>20845</v>
      </c>
      <c r="F9" s="8">
        <f t="shared" si="1"/>
        <v>34420</v>
      </c>
      <c r="G9" s="8">
        <f t="shared" si="1"/>
        <v>46817</v>
      </c>
      <c r="H9" s="10">
        <f t="shared" si="1"/>
        <v>8448</v>
      </c>
      <c r="I9" s="24"/>
    </row>
    <row r="10" spans="1:9" ht="20.100000000000001" customHeight="1" x14ac:dyDescent="0.2">
      <c r="B10" s="11" t="s">
        <v>12</v>
      </c>
      <c r="C10" s="8">
        <f>SUM(E10:F10)</f>
        <v>3932</v>
      </c>
      <c r="D10" s="12">
        <f>SUM(C10/C$8*100)</f>
        <v>5.0845046745891143</v>
      </c>
      <c r="E10" s="13">
        <v>1196</v>
      </c>
      <c r="F10" s="13">
        <v>2736</v>
      </c>
      <c r="G10" s="13">
        <v>3548</v>
      </c>
      <c r="H10" s="14">
        <v>384</v>
      </c>
      <c r="I10" s="24"/>
    </row>
    <row r="11" spans="1:9" ht="18" customHeight="1" x14ac:dyDescent="0.2">
      <c r="B11" s="15" t="s">
        <v>13</v>
      </c>
      <c r="C11" s="8">
        <f t="shared" ref="C11:C26" si="2">SUM(E11:F11)</f>
        <v>907</v>
      </c>
      <c r="D11" s="12">
        <f>SUM(C11/C$8*100)</f>
        <v>1.1728498829736336</v>
      </c>
      <c r="E11" s="16">
        <v>253</v>
      </c>
      <c r="F11" s="16">
        <v>654</v>
      </c>
      <c r="G11" s="16">
        <v>780</v>
      </c>
      <c r="H11" s="17">
        <v>127</v>
      </c>
      <c r="I11" s="24"/>
    </row>
    <row r="12" spans="1:9" ht="18" customHeight="1" x14ac:dyDescent="0.2">
      <c r="B12" s="15" t="s">
        <v>14</v>
      </c>
      <c r="C12" s="8">
        <f t="shared" si="2"/>
        <v>5580</v>
      </c>
      <c r="D12" s="12">
        <f>SUM(C12/C$8*100)</f>
        <v>7.2155483428807887</v>
      </c>
      <c r="E12" s="16">
        <v>1881</v>
      </c>
      <c r="F12" s="16">
        <v>3699</v>
      </c>
      <c r="G12" s="16">
        <v>4815</v>
      </c>
      <c r="H12" s="17">
        <v>765</v>
      </c>
      <c r="I12" s="24"/>
    </row>
    <row r="13" spans="1:9" ht="18" customHeight="1" x14ac:dyDescent="0.2">
      <c r="B13" s="15" t="s">
        <v>15</v>
      </c>
      <c r="C13" s="8">
        <f>SUM(E13:F13)</f>
        <v>8534</v>
      </c>
      <c r="D13" s="12">
        <f>SUM(C13/C$8*100)</f>
        <v>11.035392393932733</v>
      </c>
      <c r="E13" s="16">
        <v>4794</v>
      </c>
      <c r="F13" s="16">
        <v>3740</v>
      </c>
      <c r="G13" s="16">
        <v>6750</v>
      </c>
      <c r="H13" s="17">
        <v>1784</v>
      </c>
      <c r="I13" s="24"/>
    </row>
    <row r="14" spans="1:9" ht="18" customHeight="1" x14ac:dyDescent="0.2">
      <c r="B14" s="15" t="s">
        <v>16</v>
      </c>
      <c r="C14" s="8">
        <f t="shared" si="2"/>
        <v>511</v>
      </c>
      <c r="D14" s="12">
        <f>SUM(C14/C$8*100)</f>
        <v>0.66077871025306145</v>
      </c>
      <c r="E14" s="16">
        <v>141</v>
      </c>
      <c r="F14" s="16">
        <v>370</v>
      </c>
      <c r="G14" s="16">
        <v>445</v>
      </c>
      <c r="H14" s="17">
        <v>66</v>
      </c>
      <c r="I14" s="24"/>
    </row>
    <row r="15" spans="1:9" ht="18" customHeight="1" x14ac:dyDescent="0.2">
      <c r="B15" s="15" t="s">
        <v>17</v>
      </c>
      <c r="C15" s="8">
        <f t="shared" si="2"/>
        <v>5344</v>
      </c>
      <c r="D15" s="12">
        <f t="shared" ref="D15:D26" si="3">SUM(C15/C$8*100)</f>
        <v>6.9103746136836799</v>
      </c>
      <c r="E15" s="16" t="s">
        <v>18</v>
      </c>
      <c r="F15" s="16">
        <v>5344</v>
      </c>
      <c r="G15" s="16">
        <v>4291</v>
      </c>
      <c r="H15" s="17">
        <v>1053</v>
      </c>
      <c r="I15" s="24"/>
    </row>
    <row r="16" spans="1:9" ht="18" customHeight="1" x14ac:dyDescent="0.2">
      <c r="B16" s="15" t="s">
        <v>19</v>
      </c>
      <c r="C16" s="8">
        <f t="shared" si="2"/>
        <v>15730</v>
      </c>
      <c r="D16" s="12">
        <f>SUM(C16/C$8*100)</f>
        <v>20.340604916400501</v>
      </c>
      <c r="E16" s="16">
        <v>7328</v>
      </c>
      <c r="F16" s="16">
        <v>8402</v>
      </c>
      <c r="G16" s="16">
        <v>12984</v>
      </c>
      <c r="H16" s="17">
        <v>2746</v>
      </c>
      <c r="I16" s="24"/>
    </row>
    <row r="17" spans="1:13" ht="18" customHeight="1" x14ac:dyDescent="0.2">
      <c r="B17" s="15" t="s">
        <v>20</v>
      </c>
      <c r="C17" s="8">
        <f t="shared" si="2"/>
        <v>2830</v>
      </c>
      <c r="D17" s="12">
        <f t="shared" si="3"/>
        <v>3.6594985323212601</v>
      </c>
      <c r="E17" s="16">
        <v>919</v>
      </c>
      <c r="F17" s="16">
        <v>1911</v>
      </c>
      <c r="G17" s="16">
        <v>2697</v>
      </c>
      <c r="H17" s="17">
        <v>133</v>
      </c>
      <c r="I17" s="24"/>
    </row>
    <row r="18" spans="1:13" ht="18" customHeight="1" x14ac:dyDescent="0.2">
      <c r="B18" s="15" t="s">
        <v>21</v>
      </c>
      <c r="C18" s="8">
        <f t="shared" si="2"/>
        <v>4166</v>
      </c>
      <c r="D18" s="12">
        <f t="shared" si="3"/>
        <v>5.3870921857421799</v>
      </c>
      <c r="E18" s="16">
        <v>1399</v>
      </c>
      <c r="F18" s="16">
        <v>2767</v>
      </c>
      <c r="G18" s="16">
        <v>3586</v>
      </c>
      <c r="H18" s="17">
        <v>580</v>
      </c>
      <c r="I18" s="24"/>
    </row>
    <row r="19" spans="1:13" ht="18" customHeight="1" x14ac:dyDescent="0.2">
      <c r="B19" s="15" t="s">
        <v>22</v>
      </c>
      <c r="C19" s="8">
        <f t="shared" si="2"/>
        <v>444</v>
      </c>
      <c r="D19" s="12">
        <f t="shared" si="3"/>
        <v>0.57414040577761116</v>
      </c>
      <c r="E19" s="16">
        <v>195</v>
      </c>
      <c r="F19" s="16">
        <v>249</v>
      </c>
      <c r="G19" s="16">
        <v>429</v>
      </c>
      <c r="H19" s="17">
        <v>15</v>
      </c>
      <c r="I19" s="24"/>
    </row>
    <row r="20" spans="1:13" ht="18" customHeight="1" x14ac:dyDescent="0.2">
      <c r="B20" s="15" t="s">
        <v>23</v>
      </c>
      <c r="C20" s="8">
        <f t="shared" si="2"/>
        <v>4588</v>
      </c>
      <c r="D20" s="12">
        <f t="shared" si="3"/>
        <v>5.9327841930353147</v>
      </c>
      <c r="E20" s="16">
        <v>1655</v>
      </c>
      <c r="F20" s="16">
        <v>2933</v>
      </c>
      <c r="G20" s="16">
        <v>4113</v>
      </c>
      <c r="H20" s="17">
        <v>475</v>
      </c>
      <c r="I20" s="24"/>
    </row>
    <row r="21" spans="1:13" ht="18" customHeight="1" x14ac:dyDescent="0.2">
      <c r="B21" s="15" t="s">
        <v>24</v>
      </c>
      <c r="C21" s="8">
        <f t="shared" si="2"/>
        <v>2116</v>
      </c>
      <c r="D21" s="12">
        <f t="shared" si="3"/>
        <v>2.7362186905978043</v>
      </c>
      <c r="E21" s="16">
        <v>726</v>
      </c>
      <c r="F21" s="16">
        <v>1390</v>
      </c>
      <c r="G21" s="16">
        <v>1837</v>
      </c>
      <c r="H21" s="17">
        <v>279</v>
      </c>
      <c r="I21" s="24"/>
    </row>
    <row r="22" spans="1:13" ht="18" customHeight="1" x14ac:dyDescent="0.2">
      <c r="B22" s="15" t="s">
        <v>25</v>
      </c>
      <c r="C22" s="8">
        <f t="shared" si="2"/>
        <v>583</v>
      </c>
      <c r="D22" s="12">
        <f t="shared" si="3"/>
        <v>0.75388255983861996</v>
      </c>
      <c r="E22" s="16">
        <v>358</v>
      </c>
      <c r="F22" s="16">
        <v>225</v>
      </c>
      <c r="G22" s="16">
        <v>542</v>
      </c>
      <c r="H22" s="17">
        <v>41</v>
      </c>
      <c r="I22" s="24"/>
    </row>
    <row r="23" spans="1:13" ht="27.6" customHeight="1" x14ac:dyDescent="0.2">
      <c r="A23" s="15" t="s">
        <v>34</v>
      </c>
      <c r="B23" s="15"/>
      <c r="C23" s="8">
        <f t="shared" ref="C23:H23" si="4">SUM(C24:C26)</f>
        <v>22068</v>
      </c>
      <c r="D23" s="9">
        <f t="shared" si="4"/>
        <v>28.536329897973697</v>
      </c>
      <c r="E23" s="8">
        <f t="shared" si="4"/>
        <v>7660</v>
      </c>
      <c r="F23" s="8">
        <f t="shared" si="4"/>
        <v>14408</v>
      </c>
      <c r="G23" s="8">
        <f t="shared" si="4"/>
        <v>19183</v>
      </c>
      <c r="H23" s="10">
        <f t="shared" si="4"/>
        <v>2885</v>
      </c>
      <c r="I23" s="24"/>
    </row>
    <row r="24" spans="1:13" ht="20.100000000000001" customHeight="1" x14ac:dyDescent="0.2">
      <c r="B24" s="15" t="s">
        <v>26</v>
      </c>
      <c r="C24" s="8">
        <f t="shared" si="2"/>
        <v>4372</v>
      </c>
      <c r="D24" s="12">
        <f t="shared" si="3"/>
        <v>5.6534726442786392</v>
      </c>
      <c r="E24" s="16">
        <v>1505</v>
      </c>
      <c r="F24" s="16">
        <v>2867</v>
      </c>
      <c r="G24" s="16">
        <v>3722</v>
      </c>
      <c r="H24" s="17">
        <v>650</v>
      </c>
      <c r="I24" s="24"/>
    </row>
    <row r="25" spans="1:13" ht="18" customHeight="1" x14ac:dyDescent="0.2">
      <c r="B25" s="15" t="s">
        <v>27</v>
      </c>
      <c r="C25" s="8">
        <f t="shared" si="2"/>
        <v>16458</v>
      </c>
      <c r="D25" s="12">
        <f t="shared" si="3"/>
        <v>21.281988284432259</v>
      </c>
      <c r="E25" s="16">
        <v>5472</v>
      </c>
      <c r="F25" s="16">
        <v>10986</v>
      </c>
      <c r="G25" s="16">
        <v>14258</v>
      </c>
      <c r="H25" s="17">
        <v>2200</v>
      </c>
      <c r="I25" s="24"/>
    </row>
    <row r="26" spans="1:13" ht="18" customHeight="1" x14ac:dyDescent="0.2">
      <c r="B26" s="15" t="s">
        <v>28</v>
      </c>
      <c r="C26" s="8">
        <f t="shared" si="2"/>
        <v>1238</v>
      </c>
      <c r="D26" s="12">
        <f t="shared" si="3"/>
        <v>1.6008689692627986</v>
      </c>
      <c r="E26" s="16">
        <v>683</v>
      </c>
      <c r="F26" s="16">
        <v>555</v>
      </c>
      <c r="G26" s="16">
        <v>1203</v>
      </c>
      <c r="H26" s="17">
        <v>35</v>
      </c>
      <c r="I26" s="24"/>
    </row>
    <row r="27" spans="1:13" ht="12.2" customHeight="1" x14ac:dyDescent="0.2">
      <c r="A27" s="18"/>
      <c r="B27" s="18"/>
      <c r="C27" s="19"/>
      <c r="D27" s="19"/>
      <c r="E27" s="19"/>
      <c r="F27" s="19"/>
      <c r="G27" s="19"/>
      <c r="H27" s="20"/>
    </row>
    <row r="28" spans="1:13" ht="12.2" customHeight="1" x14ac:dyDescent="0.2">
      <c r="B28" s="21"/>
      <c r="C28" s="21"/>
      <c r="D28" s="21"/>
      <c r="E28" s="21"/>
      <c r="F28" s="21"/>
      <c r="G28" s="21"/>
      <c r="H28" s="21"/>
    </row>
    <row r="29" spans="1:13" ht="15.95" customHeight="1" x14ac:dyDescent="0.2">
      <c r="A29" s="22" t="s">
        <v>29</v>
      </c>
      <c r="B29" s="22"/>
      <c r="C29" s="22"/>
      <c r="D29" s="22"/>
      <c r="E29" s="22"/>
      <c r="F29" s="22"/>
      <c r="G29" s="22"/>
    </row>
    <row r="30" spans="1:13" ht="15.95" customHeight="1" x14ac:dyDescent="0.2">
      <c r="A30" s="11" t="s">
        <v>30</v>
      </c>
      <c r="B30" s="11"/>
      <c r="C30" s="11"/>
      <c r="D30" s="11"/>
      <c r="E30" s="11"/>
      <c r="F30" s="11"/>
      <c r="G30" s="11"/>
    </row>
    <row r="31" spans="1:13" ht="15.95" customHeight="1" x14ac:dyDescent="0.2">
      <c r="A31" s="28" t="s">
        <v>31</v>
      </c>
      <c r="B31" s="28"/>
      <c r="C31" s="28"/>
      <c r="D31" s="28"/>
      <c r="E31" s="28"/>
      <c r="F31" s="28"/>
      <c r="G31" s="28"/>
      <c r="H31" s="28"/>
    </row>
    <row r="32" spans="1:13" ht="15.95" customHeight="1" x14ac:dyDescent="0.2">
      <c r="A32" s="29" t="s">
        <v>35</v>
      </c>
      <c r="B32" s="30"/>
      <c r="C32" s="30"/>
      <c r="D32" s="30"/>
      <c r="E32" s="30"/>
      <c r="F32" s="30"/>
      <c r="G32" s="30"/>
      <c r="H32" s="30"/>
      <c r="I32" s="23"/>
      <c r="J32" s="23"/>
      <c r="K32" s="23"/>
      <c r="L32" s="23"/>
      <c r="M32" s="23"/>
    </row>
  </sheetData>
  <mergeCells count="11">
    <mergeCell ref="A8:B8"/>
    <mergeCell ref="A31:H31"/>
    <mergeCell ref="A32:H32"/>
    <mergeCell ref="A1:H1"/>
    <mergeCell ref="A2:H2"/>
    <mergeCell ref="A4:B6"/>
    <mergeCell ref="C4:H4"/>
    <mergeCell ref="C5:C6"/>
    <mergeCell ref="D5:D6"/>
    <mergeCell ref="E5:F5"/>
    <mergeCell ref="G5:H5"/>
  </mergeCells>
  <printOptions horizontalCentered="1"/>
  <pageMargins left="0.74803149606299213" right="0.74803149606299213" top="0.98425196850393704" bottom="0.98425196850393704" header="0" footer="0"/>
  <pageSetup scale="95" orientation="portrait" r:id="rId1"/>
  <headerFooter alignWithMargins="0"/>
  <ignoredErrors>
    <ignoredError sqref="C10:C22" formulaRange="1"/>
    <ignoredError sqref="C23 D23" formula="1"/>
    <ignoredError sqref="C24:C26" formula="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 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JIMENEZ</dc:creator>
  <cp:lastModifiedBy>ILZI GUERRA</cp:lastModifiedBy>
  <cp:lastPrinted>2026-08-05T15:05:12Z</cp:lastPrinted>
  <dcterms:created xsi:type="dcterms:W3CDTF">2026-02-19T17:27:46Z</dcterms:created>
  <dcterms:modified xsi:type="dcterms:W3CDTF">2026-08-21T13:34:22Z</dcterms:modified>
</cp:coreProperties>
</file>