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-60" yWindow="-165" windowWidth="20535" windowHeight="3690"/>
  </bookViews>
  <sheets>
    <sheet name="Cuadro 46." sheetId="1" r:id="rId1"/>
  </sheets>
  <definedNames>
    <definedName name="_xlnm.Print_Titles" localSheetId="0">'Cuadro 46.'!$1:$7</definedName>
  </definedNames>
  <calcPr calcId="152511"/>
</workbook>
</file>

<file path=xl/calcChain.xml><?xml version="1.0" encoding="utf-8"?>
<calcChain xmlns="http://schemas.openxmlformats.org/spreadsheetml/2006/main">
  <c r="G9" i="1" l="1"/>
  <c r="H9" i="1"/>
  <c r="H8" i="1" s="1"/>
  <c r="H10" i="1"/>
  <c r="F10" i="1" s="1"/>
  <c r="I10" i="1" s="1"/>
  <c r="G10" i="1"/>
  <c r="G11" i="1"/>
  <c r="F11" i="1"/>
  <c r="I11" i="1"/>
  <c r="H11" i="1"/>
  <c r="H12" i="1"/>
  <c r="G12" i="1"/>
  <c r="F12" i="1" s="1"/>
  <c r="I12" i="1" s="1"/>
  <c r="G13" i="1"/>
  <c r="F13" i="1" s="1"/>
  <c r="I13" i="1" s="1"/>
  <c r="H13" i="1"/>
  <c r="H14" i="1"/>
  <c r="G14" i="1"/>
  <c r="F14" i="1"/>
  <c r="I14" i="1" s="1"/>
  <c r="G15" i="1"/>
  <c r="F15" i="1" s="1"/>
  <c r="H15" i="1"/>
  <c r="I15" i="1" s="1"/>
  <c r="H16" i="1"/>
  <c r="G16" i="1"/>
  <c r="F16" i="1"/>
  <c r="I16" i="1" s="1"/>
  <c r="G17" i="1"/>
  <c r="H17" i="1"/>
  <c r="H18" i="1"/>
  <c r="I18" i="1" s="1"/>
  <c r="G18" i="1"/>
  <c r="G19" i="1"/>
  <c r="F19" i="1" s="1"/>
  <c r="H19" i="1"/>
  <c r="I19" i="1" s="1"/>
  <c r="H20" i="1"/>
  <c r="G20" i="1"/>
  <c r="F20" i="1"/>
  <c r="I20" i="1" s="1"/>
  <c r="D20" i="1"/>
  <c r="D19" i="1"/>
  <c r="D18" i="1"/>
  <c r="D17" i="1"/>
  <c r="D16" i="1"/>
  <c r="E16" i="1" s="1"/>
  <c r="D15" i="1"/>
  <c r="D14" i="1"/>
  <c r="D13" i="1"/>
  <c r="D12" i="1"/>
  <c r="E12" i="1" s="1"/>
  <c r="D11" i="1"/>
  <c r="D10" i="1"/>
  <c r="E10" i="1"/>
  <c r="D9" i="1"/>
  <c r="C20" i="1"/>
  <c r="C19" i="1"/>
  <c r="E19" i="1" s="1"/>
  <c r="C18" i="1"/>
  <c r="E18" i="1"/>
  <c r="C17" i="1"/>
  <c r="E17" i="1" s="1"/>
  <c r="C16" i="1"/>
  <c r="C15" i="1"/>
  <c r="E15" i="1" s="1"/>
  <c r="C14" i="1"/>
  <c r="E14" i="1" s="1"/>
  <c r="C13" i="1"/>
  <c r="C12" i="1"/>
  <c r="C11" i="1"/>
  <c r="E11" i="1" s="1"/>
  <c r="C10" i="1"/>
  <c r="C9" i="1"/>
  <c r="E9" i="1"/>
  <c r="H21" i="1"/>
  <c r="G21" i="1"/>
  <c r="F21" i="1"/>
  <c r="I21" i="1" s="1"/>
  <c r="F33" i="1"/>
  <c r="I33" i="1"/>
  <c r="F32" i="1"/>
  <c r="I32" i="1"/>
  <c r="F31" i="1"/>
  <c r="I31" i="1" s="1"/>
  <c r="F30" i="1"/>
  <c r="I30" i="1"/>
  <c r="F29" i="1"/>
  <c r="I29" i="1"/>
  <c r="F28" i="1"/>
  <c r="I28" i="1" s="1"/>
  <c r="F27" i="1"/>
  <c r="I27" i="1"/>
  <c r="F26" i="1"/>
  <c r="I26" i="1"/>
  <c r="F25" i="1"/>
  <c r="I25" i="1" s="1"/>
  <c r="F24" i="1"/>
  <c r="I24" i="1"/>
  <c r="F23" i="1"/>
  <c r="I23" i="1"/>
  <c r="F22" i="1"/>
  <c r="I22" i="1" s="1"/>
  <c r="E30" i="1"/>
  <c r="E29" i="1"/>
  <c r="E28" i="1"/>
  <c r="E27" i="1"/>
  <c r="E26" i="1"/>
  <c r="E25" i="1"/>
  <c r="E24" i="1"/>
  <c r="E23" i="1"/>
  <c r="E22" i="1"/>
  <c r="D21" i="1"/>
  <c r="C21" i="1"/>
  <c r="E21" i="1" s="1"/>
  <c r="E33" i="1"/>
  <c r="E32" i="1"/>
  <c r="E31" i="1"/>
  <c r="G34" i="1"/>
  <c r="H34" i="1"/>
  <c r="F46" i="1"/>
  <c r="I46" i="1" s="1"/>
  <c r="F45" i="1"/>
  <c r="I45" i="1"/>
  <c r="F44" i="1"/>
  <c r="I44" i="1"/>
  <c r="F43" i="1"/>
  <c r="I43" i="1" s="1"/>
  <c r="F42" i="1"/>
  <c r="I42" i="1"/>
  <c r="F41" i="1"/>
  <c r="I41" i="1"/>
  <c r="F40" i="1"/>
  <c r="I40" i="1" s="1"/>
  <c r="F39" i="1"/>
  <c r="I39" i="1"/>
  <c r="F38" i="1"/>
  <c r="I38" i="1"/>
  <c r="F37" i="1"/>
  <c r="I37" i="1" s="1"/>
  <c r="F36" i="1"/>
  <c r="I36" i="1" s="1"/>
  <c r="F35" i="1"/>
  <c r="I35" i="1" s="1"/>
  <c r="E46" i="1"/>
  <c r="E45" i="1"/>
  <c r="E44" i="1"/>
  <c r="E43" i="1"/>
  <c r="E42" i="1"/>
  <c r="E41" i="1"/>
  <c r="E40" i="1"/>
  <c r="E39" i="1"/>
  <c r="E38" i="1"/>
  <c r="E37" i="1"/>
  <c r="E36" i="1"/>
  <c r="E35" i="1"/>
  <c r="D34" i="1"/>
  <c r="C34" i="1"/>
  <c r="E34" i="1" s="1"/>
  <c r="C8" i="1"/>
  <c r="E8" i="1" s="1"/>
  <c r="F18" i="1"/>
  <c r="F17" i="1"/>
  <c r="I17" i="1" s="1"/>
  <c r="F9" i="1"/>
  <c r="I9" i="1"/>
  <c r="E20" i="1"/>
  <c r="E13" i="1"/>
  <c r="G8" i="1"/>
  <c r="F8" i="1" s="1"/>
  <c r="D8" i="1"/>
  <c r="I8" i="1" l="1"/>
  <c r="F34" i="1"/>
  <c r="I34" i="1" s="1"/>
</calcChain>
</file>

<file path=xl/sharedStrings.xml><?xml version="1.0" encoding="utf-8"?>
<sst xmlns="http://schemas.openxmlformats.org/spreadsheetml/2006/main" count="55" uniqueCount="31">
  <si>
    <t>Admitidos</t>
  </si>
  <si>
    <t>Tratados</t>
  </si>
  <si>
    <t>Egresados</t>
  </si>
  <si>
    <t>Total</t>
  </si>
  <si>
    <t>Muertos</t>
  </si>
  <si>
    <t>Tasa de mortalidad hospitalaria</t>
  </si>
  <si>
    <t>Dados de alta</t>
  </si>
  <si>
    <t>Enero</t>
  </si>
  <si>
    <t>Febrero</t>
  </si>
  <si>
    <t>Marzo</t>
  </si>
  <si>
    <t>Abril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</si>
  <si>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</si>
  <si>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</si>
  <si>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</si>
  <si>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</si>
  <si>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</si>
  <si>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</si>
  <si>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</si>
  <si>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</si>
  <si>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 xml:space="preserve">(1) Incluye recién nacidos.   </t>
  </si>
  <si>
    <t>Mayo</t>
  </si>
  <si>
    <t>Hombres</t>
  </si>
  <si>
    <t>Movimiento de pacientes (1)</t>
  </si>
  <si>
    <t>Cuadro 46. MOVIMIENTO DE PACIENTES EN LOS HOSPITALES PARTICULARES DE LA</t>
  </si>
  <si>
    <t>Fuente: Instalaciones hospitalarias privadas que funcionan en la República.</t>
  </si>
  <si>
    <t>TOTAL</t>
  </si>
  <si>
    <t xml:space="preserve">Mes y sexo                                                                    </t>
  </si>
  <si>
    <t>Vienen del año y mes anterior (2)</t>
  </si>
  <si>
    <t xml:space="preserve">(2) Se refiere a los pacientes que mantiene su atención o tratamiento en el sistema durante el mes en curso, tras haber </t>
  </si>
  <si>
    <t>iniciado su registro en el mes anterior.</t>
  </si>
  <si>
    <t>REPÚBLICA, SEGÚN MES Y SEXO: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</si>
</sst>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/>
    <xf numFmtId="0" fontId="2" fillId="0" borderId="0" xfId="0" applyFont="1" applyFill="1" applyBorder="1"/>
    <xf numFmtId="3" fontId="1" fillId="0" borderId="1" xfId="0" applyNumberFormat="1" applyFont="1" applyFill="1" applyBorder="1" applyAlignment="1" applyProtection="1">
      <alignment horizontal="right"/>
    </xf>
    <xf numFmtId="3" fontId="4" fillId="0" borderId="1" xfId="0" applyNumberFormat="1" applyFont="1" applyFill="1" applyBorder="1" applyProtection="1"/>
    <xf numFmtId="3" fontId="1" fillId="0" borderId="1" xfId="0" applyNumberFormat="1" applyFont="1" applyFill="1" applyBorder="1" applyProtection="1"/>
    <xf numFmtId="164" fontId="1" fillId="0" borderId="1" xfId="0" applyNumberFormat="1" applyFont="1" applyFill="1" applyBorder="1" applyProtection="1"/>
    <xf numFmtId="3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0" xfId="0" applyNumberFormat="1" applyFont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3" fontId="1" fillId="0" borderId="3" xfId="0" applyNumberFormat="1" applyFont="1" applyFill="1" applyBorder="1" applyProtection="1">
      <protection locked="0"/>
    </xf>
    <xf numFmtId="3" fontId="1" fillId="0" borderId="3" xfId="0" applyNumberFormat="1" applyFont="1" applyFill="1" applyBorder="1" applyProtection="1"/>
    <xf numFmtId="164" fontId="1" fillId="0" borderId="3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Protection="1"/>
    <xf numFmtId="3" fontId="2" fillId="0" borderId="4" xfId="0" applyNumberFormat="1" applyFont="1" applyFill="1" applyBorder="1" applyProtection="1"/>
    <xf numFmtId="3" fontId="3" fillId="0" borderId="4" xfId="0" applyNumberFormat="1" applyFont="1" applyFill="1" applyBorder="1" applyProtection="1"/>
    <xf numFmtId="0" fontId="1" fillId="0" borderId="0" xfId="0" applyFont="1" applyAlignment="1" applyProtection="1"/>
    <xf numFmtId="164" fontId="1" fillId="0" borderId="1" xfId="0" applyNumberFormat="1" applyFont="1" applyFill="1" applyBorder="1" applyAlignment="1" applyProtection="1">
      <alignment horizontal="right"/>
    </xf>
    <xf numFmtId="0" fontId="4" fillId="0" borderId="0" xfId="0" applyFont="1"/>
    <xf numFmtId="3" fontId="4" fillId="0" borderId="1" xfId="0" applyNumberFormat="1" applyFont="1" applyFill="1" applyBorder="1" applyAlignment="1" applyProtection="1">
      <alignment horizontal="right"/>
    </xf>
    <xf numFmtId="3" fontId="4" fillId="0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Border="1"/>
    <xf numFmtId="0" fontId="5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zoomScaleNormal="100" workbookViewId="0">
      <selection sqref="A1:I1"/>
    </sheetView>
  </sheetViews>
  <sheetFormatPr baseColWidth="10" defaultColWidth="15.140625" defaultRowHeight="12.75" x14ac:dyDescent="0.2"/>
  <cols>
    <col min="1" max="1" width="3.28515625" style="2" customWidth="1"/>
    <col min="2" max="2" width="19.7109375" style="2" customWidth="1"/>
    <col min="3" max="3" width="12.5703125" style="2" customWidth="1"/>
    <col min="4" max="4" width="11.140625" style="2" customWidth="1"/>
    <col min="5" max="6" width="9.7109375" style="2" customWidth="1"/>
    <col min="7" max="8" width="10.7109375" style="2" customWidth="1"/>
    <col min="9" max="9" width="12.5703125" style="2" customWidth="1"/>
    <col min="10" max="16384" width="15.140625" style="2"/>
  </cols>
  <sheetData>
    <row r="1" spans="1:9" s="19" customFormat="1" ht="17.100000000000001" customHeight="1" x14ac:dyDescent="0.2">
      <c r="A1" s="36" t="s">
        <v>23</v>
      </c>
      <c r="B1" s="36"/>
      <c r="C1" s="36"/>
      <c r="D1" s="36"/>
      <c r="E1" s="36"/>
      <c r="F1" s="36"/>
      <c r="G1" s="36"/>
      <c r="H1" s="36"/>
      <c r="I1" s="36"/>
    </row>
    <row r="2" spans="1:9" s="19" customFormat="1" ht="17.100000000000001" customHeight="1" x14ac:dyDescent="0.2">
      <c r="A2" s="36" t="s">
        <v>30</v>
      </c>
      <c r="B2" s="36"/>
      <c r="C2" s="36"/>
      <c r="D2" s="36"/>
      <c r="E2" s="36"/>
      <c r="F2" s="36"/>
      <c r="G2" s="36"/>
      <c r="H2" s="36"/>
      <c r="I2" s="36"/>
    </row>
    <row r="3" spans="1:9" ht="9.9499999999999993" customHeight="1" x14ac:dyDescent="0.2">
      <c r="A3" s="25"/>
      <c r="B3" s="25"/>
    </row>
    <row r="4" spans="1:9" s="19" customFormat="1" ht="21" customHeight="1" x14ac:dyDescent="0.2">
      <c r="A4" s="29" t="s">
        <v>26</v>
      </c>
      <c r="B4" s="29"/>
      <c r="C4" s="29" t="s">
        <v>22</v>
      </c>
      <c r="D4" s="29"/>
      <c r="E4" s="29"/>
      <c r="F4" s="29"/>
      <c r="G4" s="29"/>
      <c r="H4" s="29"/>
      <c r="I4" s="29"/>
    </row>
    <row r="5" spans="1:9" s="19" customFormat="1" ht="22.5" customHeight="1" x14ac:dyDescent="0.2">
      <c r="A5" s="29"/>
      <c r="B5" s="29"/>
      <c r="C5" s="29" t="s">
        <v>27</v>
      </c>
      <c r="D5" s="29" t="s">
        <v>0</v>
      </c>
      <c r="E5" s="29" t="s">
        <v>1</v>
      </c>
      <c r="F5" s="30" t="s">
        <v>2</v>
      </c>
      <c r="G5" s="30"/>
      <c r="H5" s="30"/>
      <c r="I5" s="30"/>
    </row>
    <row r="6" spans="1:9" s="19" customFormat="1" ht="45" customHeight="1" x14ac:dyDescent="0.2">
      <c r="A6" s="29"/>
      <c r="B6" s="29"/>
      <c r="C6" s="30"/>
      <c r="D6" s="30"/>
      <c r="E6" s="30"/>
      <c r="F6" s="26" t="s">
        <v>3</v>
      </c>
      <c r="G6" s="26" t="s">
        <v>6</v>
      </c>
      <c r="H6" s="26" t="s">
        <v>4</v>
      </c>
      <c r="I6" s="26" t="s">
        <v>5</v>
      </c>
    </row>
    <row r="7" spans="1:9" ht="9.9499999999999993" customHeight="1" x14ac:dyDescent="0.2">
      <c r="A7" s="27"/>
      <c r="B7" s="28"/>
      <c r="C7" s="4"/>
      <c r="D7" s="5"/>
      <c r="E7" s="6"/>
      <c r="F7" s="5"/>
      <c r="G7" s="5"/>
      <c r="H7" s="5"/>
      <c r="I7" s="7"/>
    </row>
    <row r="8" spans="1:9" s="19" customFormat="1" ht="18" customHeight="1" x14ac:dyDescent="0.2">
      <c r="A8" s="33" t="s">
        <v>25</v>
      </c>
      <c r="B8" s="34"/>
      <c r="C8" s="20">
        <f>SUM(C9)</f>
        <v>178</v>
      </c>
      <c r="D8" s="20">
        <f>SUM(D9:D20)</f>
        <v>36907</v>
      </c>
      <c r="E8" s="20">
        <f t="shared" ref="E8:E46" si="0">SUM(C8:D8)</f>
        <v>37085</v>
      </c>
      <c r="F8" s="20">
        <f t="shared" ref="F8:F33" si="1">SUM(G8:H8)</f>
        <v>36763</v>
      </c>
      <c r="G8" s="20">
        <f>SUM(G9:G20)</f>
        <v>36281</v>
      </c>
      <c r="H8" s="20">
        <f>SUM(H9:H20)</f>
        <v>482</v>
      </c>
      <c r="I8" s="18">
        <f>SUM(H8/F8)*100</f>
        <v>1.3111008350787476</v>
      </c>
    </row>
    <row r="9" spans="1:9" ht="15" customHeight="1" x14ac:dyDescent="0.2">
      <c r="A9" s="1" t="s">
        <v>7</v>
      </c>
      <c r="B9" s="1"/>
      <c r="C9" s="21">
        <f t="shared" ref="C9:D20" si="2">SUM(C22,C35)</f>
        <v>178</v>
      </c>
      <c r="D9" s="21">
        <f t="shared" si="2"/>
        <v>2873</v>
      </c>
      <c r="E9" s="21">
        <f t="shared" si="0"/>
        <v>3051</v>
      </c>
      <c r="F9" s="20">
        <f t="shared" si="1"/>
        <v>2782</v>
      </c>
      <c r="G9" s="21">
        <f t="shared" ref="G9:H20" si="3">SUM(G22,G35)</f>
        <v>2741</v>
      </c>
      <c r="H9" s="21">
        <f t="shared" si="3"/>
        <v>41</v>
      </c>
      <c r="I9" s="18">
        <f>SUM(H9/F9)*100</f>
        <v>1.4737598849748381</v>
      </c>
    </row>
    <row r="10" spans="1:9" ht="15" customHeight="1" x14ac:dyDescent="0.2">
      <c r="A10" s="9" t="s">
        <v>8</v>
      </c>
      <c r="B10" s="9"/>
      <c r="C10" s="21">
        <f t="shared" si="2"/>
        <v>269</v>
      </c>
      <c r="D10" s="21">
        <f t="shared" si="2"/>
        <v>2742</v>
      </c>
      <c r="E10" s="21">
        <f t="shared" si="0"/>
        <v>3011</v>
      </c>
      <c r="F10" s="20">
        <f t="shared" si="1"/>
        <v>2787</v>
      </c>
      <c r="G10" s="21">
        <f t="shared" si="3"/>
        <v>2751</v>
      </c>
      <c r="H10" s="21">
        <f t="shared" si="3"/>
        <v>36</v>
      </c>
      <c r="I10" s="18">
        <f t="shared" ref="I10:I46" si="4">SUM(H10/F10)*100</f>
        <v>1.2917115177610334</v>
      </c>
    </row>
    <row r="11" spans="1:9" ht="15" customHeight="1" x14ac:dyDescent="0.2">
      <c r="A11" s="1" t="s">
        <v>9</v>
      </c>
      <c r="B11" s="1"/>
      <c r="C11" s="21">
        <f t="shared" si="2"/>
        <v>224</v>
      </c>
      <c r="D11" s="21">
        <f t="shared" si="2"/>
        <v>2884</v>
      </c>
      <c r="E11" s="21">
        <f t="shared" si="0"/>
        <v>3108</v>
      </c>
      <c r="F11" s="20">
        <f t="shared" si="1"/>
        <v>2811</v>
      </c>
      <c r="G11" s="21">
        <f t="shared" si="3"/>
        <v>2770</v>
      </c>
      <c r="H11" s="21">
        <f t="shared" si="3"/>
        <v>41</v>
      </c>
      <c r="I11" s="18">
        <f>SUM(H11/F11)*100</f>
        <v>1.4585556741373178</v>
      </c>
    </row>
    <row r="12" spans="1:9" ht="15" customHeight="1" x14ac:dyDescent="0.2">
      <c r="A12" s="1" t="s">
        <v>10</v>
      </c>
      <c r="B12" s="1"/>
      <c r="C12" s="21">
        <f t="shared" si="2"/>
        <v>297</v>
      </c>
      <c r="D12" s="21">
        <f t="shared" si="2"/>
        <v>2901</v>
      </c>
      <c r="E12" s="21">
        <f t="shared" si="0"/>
        <v>3198</v>
      </c>
      <c r="F12" s="20">
        <f t="shared" si="1"/>
        <v>2888</v>
      </c>
      <c r="G12" s="21">
        <f t="shared" si="3"/>
        <v>2866</v>
      </c>
      <c r="H12" s="21">
        <f t="shared" si="3"/>
        <v>22</v>
      </c>
      <c r="I12" s="18">
        <f>SUM(H12/F12)*100</f>
        <v>0.76177285318559562</v>
      </c>
    </row>
    <row r="13" spans="1:9" ht="15" customHeight="1" x14ac:dyDescent="0.2">
      <c r="A13" s="1" t="s">
        <v>20</v>
      </c>
      <c r="B13" s="1"/>
      <c r="C13" s="21">
        <f t="shared" si="2"/>
        <v>310</v>
      </c>
      <c r="D13" s="21">
        <f t="shared" si="2"/>
        <v>3103</v>
      </c>
      <c r="E13" s="21">
        <f t="shared" si="0"/>
        <v>3413</v>
      </c>
      <c r="F13" s="20">
        <f t="shared" si="1"/>
        <v>3095</v>
      </c>
      <c r="G13" s="21">
        <f t="shared" si="3"/>
        <v>3049</v>
      </c>
      <c r="H13" s="21">
        <f t="shared" si="3"/>
        <v>46</v>
      </c>
      <c r="I13" s="18">
        <f t="shared" si="4"/>
        <v>1.4862681744749595</v>
      </c>
    </row>
    <row r="14" spans="1:9" ht="15" customHeight="1" x14ac:dyDescent="0.2">
      <c r="A14" s="1" t="s">
        <v>11</v>
      </c>
      <c r="B14" s="1"/>
      <c r="C14" s="21">
        <f t="shared" si="2"/>
        <v>318</v>
      </c>
      <c r="D14" s="21">
        <f t="shared" si="2"/>
        <v>3026</v>
      </c>
      <c r="E14" s="21">
        <f t="shared" si="0"/>
        <v>3344</v>
      </c>
      <c r="F14" s="20">
        <f t="shared" si="1"/>
        <v>3010</v>
      </c>
      <c r="G14" s="21">
        <f t="shared" si="3"/>
        <v>2979</v>
      </c>
      <c r="H14" s="21">
        <f t="shared" si="3"/>
        <v>31</v>
      </c>
      <c r="I14" s="18">
        <f t="shared" si="4"/>
        <v>1.0299003322259137</v>
      </c>
    </row>
    <row r="15" spans="1:9" ht="15" customHeight="1" x14ac:dyDescent="0.2">
      <c r="A15" s="1" t="s">
        <v>12</v>
      </c>
      <c r="B15" s="1"/>
      <c r="C15" s="21">
        <f t="shared" si="2"/>
        <v>334</v>
      </c>
      <c r="D15" s="21">
        <f t="shared" si="2"/>
        <v>3285</v>
      </c>
      <c r="E15" s="21">
        <f t="shared" si="0"/>
        <v>3619</v>
      </c>
      <c r="F15" s="20">
        <f t="shared" si="1"/>
        <v>3242</v>
      </c>
      <c r="G15" s="21">
        <f t="shared" si="3"/>
        <v>3198</v>
      </c>
      <c r="H15" s="21">
        <f t="shared" si="3"/>
        <v>44</v>
      </c>
      <c r="I15" s="18">
        <f t="shared" si="4"/>
        <v>1.3571869216533003</v>
      </c>
    </row>
    <row r="16" spans="1:9" ht="15" customHeight="1" x14ac:dyDescent="0.2">
      <c r="A16" s="1" t="s">
        <v>13</v>
      </c>
      <c r="B16" s="1"/>
      <c r="C16" s="21">
        <f t="shared" si="2"/>
        <v>377</v>
      </c>
      <c r="D16" s="21">
        <f t="shared" si="2"/>
        <v>3235</v>
      </c>
      <c r="E16" s="21">
        <f t="shared" si="0"/>
        <v>3612</v>
      </c>
      <c r="F16" s="20">
        <f t="shared" si="1"/>
        <v>3323</v>
      </c>
      <c r="G16" s="21">
        <f t="shared" si="3"/>
        <v>3275</v>
      </c>
      <c r="H16" s="21">
        <f t="shared" si="3"/>
        <v>48</v>
      </c>
      <c r="I16" s="18">
        <f t="shared" si="4"/>
        <v>1.4444778814324404</v>
      </c>
    </row>
    <row r="17" spans="1:9" ht="15" customHeight="1" x14ac:dyDescent="0.2">
      <c r="A17" s="1" t="s">
        <v>14</v>
      </c>
      <c r="B17" s="1"/>
      <c r="C17" s="21">
        <f t="shared" si="2"/>
        <v>289</v>
      </c>
      <c r="D17" s="21">
        <f t="shared" si="2"/>
        <v>3477</v>
      </c>
      <c r="E17" s="21">
        <f t="shared" si="0"/>
        <v>3766</v>
      </c>
      <c r="F17" s="20">
        <f t="shared" si="1"/>
        <v>3370</v>
      </c>
      <c r="G17" s="21">
        <f t="shared" si="3"/>
        <v>3330</v>
      </c>
      <c r="H17" s="21">
        <f t="shared" si="3"/>
        <v>40</v>
      </c>
      <c r="I17" s="18">
        <f t="shared" si="4"/>
        <v>1.1869436201780417</v>
      </c>
    </row>
    <row r="18" spans="1:9" ht="15" customHeight="1" x14ac:dyDescent="0.2">
      <c r="A18" s="1" t="s">
        <v>15</v>
      </c>
      <c r="B18" s="1"/>
      <c r="C18" s="21">
        <f t="shared" si="2"/>
        <v>396</v>
      </c>
      <c r="D18" s="21">
        <f t="shared" si="2"/>
        <v>3386</v>
      </c>
      <c r="E18" s="21">
        <f t="shared" si="0"/>
        <v>3782</v>
      </c>
      <c r="F18" s="20">
        <f t="shared" si="1"/>
        <v>3414</v>
      </c>
      <c r="G18" s="21">
        <f t="shared" si="3"/>
        <v>3377</v>
      </c>
      <c r="H18" s="21">
        <f t="shared" si="3"/>
        <v>37</v>
      </c>
      <c r="I18" s="18">
        <f t="shared" si="4"/>
        <v>1.0837727006444053</v>
      </c>
    </row>
    <row r="19" spans="1:9" ht="15" customHeight="1" x14ac:dyDescent="0.2">
      <c r="A19" s="1" t="s">
        <v>16</v>
      </c>
      <c r="B19" s="1"/>
      <c r="C19" s="21">
        <f t="shared" si="2"/>
        <v>368</v>
      </c>
      <c r="D19" s="21">
        <f t="shared" si="2"/>
        <v>2990</v>
      </c>
      <c r="E19" s="21">
        <f t="shared" si="0"/>
        <v>3358</v>
      </c>
      <c r="F19" s="20">
        <f t="shared" si="1"/>
        <v>3024</v>
      </c>
      <c r="G19" s="21">
        <f t="shared" si="3"/>
        <v>2990</v>
      </c>
      <c r="H19" s="21">
        <f t="shared" si="3"/>
        <v>34</v>
      </c>
      <c r="I19" s="18">
        <f t="shared" si="4"/>
        <v>1.1243386243386242</v>
      </c>
    </row>
    <row r="20" spans="1:9" ht="15" customHeight="1" x14ac:dyDescent="0.2">
      <c r="A20" s="1" t="s">
        <v>17</v>
      </c>
      <c r="B20" s="1"/>
      <c r="C20" s="21">
        <f t="shared" si="2"/>
        <v>334</v>
      </c>
      <c r="D20" s="21">
        <f t="shared" si="2"/>
        <v>3005</v>
      </c>
      <c r="E20" s="21">
        <f t="shared" si="0"/>
        <v>3339</v>
      </c>
      <c r="F20" s="20">
        <f t="shared" si="1"/>
        <v>3017</v>
      </c>
      <c r="G20" s="21">
        <f t="shared" si="3"/>
        <v>2955</v>
      </c>
      <c r="H20" s="21">
        <f t="shared" si="3"/>
        <v>62</v>
      </c>
      <c r="I20" s="18">
        <f t="shared" si="4"/>
        <v>2.0550215445807094</v>
      </c>
    </row>
    <row r="21" spans="1:9" s="19" customFormat="1" ht="18" customHeight="1" x14ac:dyDescent="0.2">
      <c r="A21" s="31" t="s">
        <v>21</v>
      </c>
      <c r="B21" s="32"/>
      <c r="C21" s="20">
        <f>SUM(C22)</f>
        <v>91</v>
      </c>
      <c r="D21" s="20">
        <f>SUM(D22:D33)</f>
        <v>15871</v>
      </c>
      <c r="E21" s="20">
        <f t="shared" si="0"/>
        <v>15962</v>
      </c>
      <c r="F21" s="20">
        <f t="shared" si="1"/>
        <v>15865</v>
      </c>
      <c r="G21" s="20">
        <f>SUM(G22:G33)</f>
        <v>15644</v>
      </c>
      <c r="H21" s="20">
        <f>SUM(H22:H33)</f>
        <v>221</v>
      </c>
      <c r="I21" s="18">
        <f t="shared" si="4"/>
        <v>1.393003466750709</v>
      </c>
    </row>
    <row r="22" spans="1:9" ht="15" customHeight="1" x14ac:dyDescent="0.2">
      <c r="A22" s="1" t="s">
        <v>7</v>
      </c>
      <c r="B22" s="1"/>
      <c r="C22" s="8">
        <v>91</v>
      </c>
      <c r="D22" s="8">
        <v>1213</v>
      </c>
      <c r="E22" s="20">
        <f t="shared" si="0"/>
        <v>1304</v>
      </c>
      <c r="F22" s="20">
        <f t="shared" si="1"/>
        <v>1195</v>
      </c>
      <c r="G22" s="8">
        <v>1180</v>
      </c>
      <c r="H22" s="8">
        <v>15</v>
      </c>
      <c r="I22" s="18">
        <f t="shared" si="4"/>
        <v>1.2552301255230125</v>
      </c>
    </row>
    <row r="23" spans="1:9" ht="15" customHeight="1" x14ac:dyDescent="0.2">
      <c r="A23" s="9" t="s">
        <v>8</v>
      </c>
      <c r="B23" s="9"/>
      <c r="C23" s="8">
        <v>109</v>
      </c>
      <c r="D23" s="8">
        <v>1143</v>
      </c>
      <c r="E23" s="20">
        <f t="shared" si="0"/>
        <v>1252</v>
      </c>
      <c r="F23" s="20">
        <f t="shared" si="1"/>
        <v>1142</v>
      </c>
      <c r="G23" s="8">
        <v>1127</v>
      </c>
      <c r="H23" s="8">
        <v>15</v>
      </c>
      <c r="I23" s="18">
        <f t="shared" si="4"/>
        <v>1.3134851138353765</v>
      </c>
    </row>
    <row r="24" spans="1:9" ht="15" customHeight="1" x14ac:dyDescent="0.2">
      <c r="A24" s="1" t="s">
        <v>9</v>
      </c>
      <c r="B24" s="1"/>
      <c r="C24" s="8">
        <v>110</v>
      </c>
      <c r="D24" s="8">
        <v>1245</v>
      </c>
      <c r="E24" s="20">
        <f t="shared" si="0"/>
        <v>1355</v>
      </c>
      <c r="F24" s="20">
        <f t="shared" si="1"/>
        <v>1234</v>
      </c>
      <c r="G24" s="8">
        <v>1215</v>
      </c>
      <c r="H24" s="8">
        <v>19</v>
      </c>
      <c r="I24" s="18">
        <f t="shared" si="4"/>
        <v>1.5397082658022689</v>
      </c>
    </row>
    <row r="25" spans="1:9" ht="15" customHeight="1" x14ac:dyDescent="0.2">
      <c r="A25" s="1" t="s">
        <v>10</v>
      </c>
      <c r="B25" s="1"/>
      <c r="C25" s="8">
        <v>121</v>
      </c>
      <c r="D25" s="8">
        <v>1232</v>
      </c>
      <c r="E25" s="20">
        <f t="shared" si="0"/>
        <v>1353</v>
      </c>
      <c r="F25" s="20">
        <f t="shared" si="1"/>
        <v>1238</v>
      </c>
      <c r="G25" s="8">
        <v>1232</v>
      </c>
      <c r="H25" s="8">
        <v>6</v>
      </c>
      <c r="I25" s="18">
        <f t="shared" si="4"/>
        <v>0.48465266558966075</v>
      </c>
    </row>
    <row r="26" spans="1:9" ht="15" customHeight="1" x14ac:dyDescent="0.2">
      <c r="A26" s="1" t="s">
        <v>20</v>
      </c>
      <c r="B26" s="1"/>
      <c r="C26" s="8">
        <v>115</v>
      </c>
      <c r="D26" s="8">
        <v>1354</v>
      </c>
      <c r="E26" s="20">
        <f t="shared" si="0"/>
        <v>1469</v>
      </c>
      <c r="F26" s="20">
        <f t="shared" si="1"/>
        <v>1335</v>
      </c>
      <c r="G26" s="8">
        <v>1309</v>
      </c>
      <c r="H26" s="8">
        <v>26</v>
      </c>
      <c r="I26" s="18">
        <f t="shared" si="4"/>
        <v>1.9475655430711609</v>
      </c>
    </row>
    <row r="27" spans="1:9" ht="15" customHeight="1" x14ac:dyDescent="0.2">
      <c r="A27" s="1" t="s">
        <v>11</v>
      </c>
      <c r="B27" s="1"/>
      <c r="C27" s="8">
        <v>134</v>
      </c>
      <c r="D27" s="8">
        <v>1288</v>
      </c>
      <c r="E27" s="20">
        <f t="shared" si="0"/>
        <v>1422</v>
      </c>
      <c r="F27" s="20">
        <f t="shared" si="1"/>
        <v>1282</v>
      </c>
      <c r="G27" s="8">
        <v>1269</v>
      </c>
      <c r="H27" s="8">
        <v>13</v>
      </c>
      <c r="I27" s="18">
        <f t="shared" si="4"/>
        <v>1.014040561622465</v>
      </c>
    </row>
    <row r="28" spans="1:9" ht="15" customHeight="1" x14ac:dyDescent="0.2">
      <c r="A28" s="1" t="s">
        <v>12</v>
      </c>
      <c r="B28" s="1"/>
      <c r="C28" s="8">
        <v>140</v>
      </c>
      <c r="D28" s="8">
        <v>1404</v>
      </c>
      <c r="E28" s="20">
        <f t="shared" si="0"/>
        <v>1544</v>
      </c>
      <c r="F28" s="20">
        <f t="shared" si="1"/>
        <v>1410</v>
      </c>
      <c r="G28" s="8">
        <v>1389</v>
      </c>
      <c r="H28" s="8">
        <v>21</v>
      </c>
      <c r="I28" s="18">
        <f t="shared" si="4"/>
        <v>1.4893617021276597</v>
      </c>
    </row>
    <row r="29" spans="1:9" ht="15" customHeight="1" x14ac:dyDescent="0.2">
      <c r="A29" s="1" t="s">
        <v>13</v>
      </c>
      <c r="B29" s="1"/>
      <c r="C29" s="8">
        <v>134</v>
      </c>
      <c r="D29" s="8">
        <v>1402</v>
      </c>
      <c r="E29" s="20">
        <f t="shared" si="0"/>
        <v>1536</v>
      </c>
      <c r="F29" s="20">
        <f t="shared" si="1"/>
        <v>1428</v>
      </c>
      <c r="G29" s="8">
        <v>1408</v>
      </c>
      <c r="H29" s="8">
        <v>20</v>
      </c>
      <c r="I29" s="18">
        <f t="shared" si="4"/>
        <v>1.400560224089636</v>
      </c>
    </row>
    <row r="30" spans="1:9" ht="15" customHeight="1" x14ac:dyDescent="0.2">
      <c r="A30" s="1" t="s">
        <v>14</v>
      </c>
      <c r="B30" s="1"/>
      <c r="C30" s="8">
        <v>108</v>
      </c>
      <c r="D30" s="8">
        <v>1511</v>
      </c>
      <c r="E30" s="20">
        <f t="shared" si="0"/>
        <v>1619</v>
      </c>
      <c r="F30" s="20">
        <f t="shared" si="1"/>
        <v>1480</v>
      </c>
      <c r="G30" s="8">
        <v>1457</v>
      </c>
      <c r="H30" s="8">
        <v>23</v>
      </c>
      <c r="I30" s="18">
        <f t="shared" si="4"/>
        <v>1.5540540540540542</v>
      </c>
    </row>
    <row r="31" spans="1:9" ht="15" customHeight="1" x14ac:dyDescent="0.2">
      <c r="A31" s="1" t="s">
        <v>15</v>
      </c>
      <c r="B31" s="1"/>
      <c r="C31" s="8">
        <v>139</v>
      </c>
      <c r="D31" s="8">
        <v>1505</v>
      </c>
      <c r="E31" s="20">
        <f t="shared" si="0"/>
        <v>1644</v>
      </c>
      <c r="F31" s="20">
        <f t="shared" si="1"/>
        <v>1525</v>
      </c>
      <c r="G31" s="8">
        <v>1510</v>
      </c>
      <c r="H31" s="8">
        <v>15</v>
      </c>
      <c r="I31" s="18">
        <f t="shared" si="4"/>
        <v>0.98360655737704927</v>
      </c>
    </row>
    <row r="32" spans="1:9" ht="15" customHeight="1" x14ac:dyDescent="0.2">
      <c r="A32" s="1" t="s">
        <v>16</v>
      </c>
      <c r="B32" s="1"/>
      <c r="C32" s="8">
        <v>119</v>
      </c>
      <c r="D32" s="8">
        <v>1310</v>
      </c>
      <c r="E32" s="20">
        <f t="shared" si="0"/>
        <v>1429</v>
      </c>
      <c r="F32" s="20">
        <f t="shared" si="1"/>
        <v>1317</v>
      </c>
      <c r="G32" s="8">
        <v>1298</v>
      </c>
      <c r="H32" s="8">
        <v>19</v>
      </c>
      <c r="I32" s="18">
        <f t="shared" si="4"/>
        <v>1.4426727410782081</v>
      </c>
    </row>
    <row r="33" spans="1:9" ht="15" customHeight="1" x14ac:dyDescent="0.2">
      <c r="A33" s="1" t="s">
        <v>17</v>
      </c>
      <c r="B33" s="1"/>
      <c r="C33" s="8">
        <v>112</v>
      </c>
      <c r="D33" s="8">
        <v>1264</v>
      </c>
      <c r="E33" s="20">
        <f t="shared" si="0"/>
        <v>1376</v>
      </c>
      <c r="F33" s="20">
        <f t="shared" si="1"/>
        <v>1279</v>
      </c>
      <c r="G33" s="8">
        <v>1250</v>
      </c>
      <c r="H33" s="8">
        <v>29</v>
      </c>
      <c r="I33" s="18">
        <f t="shared" si="4"/>
        <v>2.2673964034401877</v>
      </c>
    </row>
    <row r="34" spans="1:9" s="19" customFormat="1" ht="18" customHeight="1" x14ac:dyDescent="0.2">
      <c r="A34" s="31" t="s">
        <v>18</v>
      </c>
      <c r="B34" s="32"/>
      <c r="C34" s="20">
        <f>SUM(C35)</f>
        <v>87</v>
      </c>
      <c r="D34" s="20">
        <f>SUM(D35:D46)</f>
        <v>21036</v>
      </c>
      <c r="E34" s="20">
        <f t="shared" si="0"/>
        <v>21123</v>
      </c>
      <c r="F34" s="20">
        <f>SUM(F35:F46)</f>
        <v>20898</v>
      </c>
      <c r="G34" s="20">
        <f>SUM(G35:G46)</f>
        <v>20637</v>
      </c>
      <c r="H34" s="20">
        <f>SUM(H35:H46)</f>
        <v>261</v>
      </c>
      <c r="I34" s="18">
        <f t="shared" si="4"/>
        <v>1.2489233419465977</v>
      </c>
    </row>
    <row r="35" spans="1:9" ht="15" customHeight="1" x14ac:dyDescent="0.2">
      <c r="A35" s="1" t="s">
        <v>7</v>
      </c>
      <c r="B35" s="1"/>
      <c r="C35" s="8">
        <v>87</v>
      </c>
      <c r="D35" s="8">
        <v>1660</v>
      </c>
      <c r="E35" s="20">
        <f t="shared" si="0"/>
        <v>1747</v>
      </c>
      <c r="F35" s="20">
        <f t="shared" ref="F35:F46" si="5">SUM(G35:H35)</f>
        <v>1587</v>
      </c>
      <c r="G35" s="8">
        <v>1561</v>
      </c>
      <c r="H35" s="8">
        <v>26</v>
      </c>
      <c r="I35" s="18">
        <f t="shared" si="4"/>
        <v>1.638311279143037</v>
      </c>
    </row>
    <row r="36" spans="1:9" ht="15" customHeight="1" x14ac:dyDescent="0.2">
      <c r="A36" s="9" t="s">
        <v>8</v>
      </c>
      <c r="B36" s="9"/>
      <c r="C36" s="8">
        <v>160</v>
      </c>
      <c r="D36" s="8">
        <v>1599</v>
      </c>
      <c r="E36" s="20">
        <f t="shared" si="0"/>
        <v>1759</v>
      </c>
      <c r="F36" s="20">
        <f t="shared" si="5"/>
        <v>1645</v>
      </c>
      <c r="G36" s="8">
        <v>1624</v>
      </c>
      <c r="H36" s="8">
        <v>21</v>
      </c>
      <c r="I36" s="18">
        <f t="shared" si="4"/>
        <v>1.2765957446808509</v>
      </c>
    </row>
    <row r="37" spans="1:9" ht="15" customHeight="1" x14ac:dyDescent="0.2">
      <c r="A37" s="1" t="s">
        <v>9</v>
      </c>
      <c r="B37" s="1"/>
      <c r="C37" s="8">
        <v>114</v>
      </c>
      <c r="D37" s="8">
        <v>1639</v>
      </c>
      <c r="E37" s="20">
        <f t="shared" si="0"/>
        <v>1753</v>
      </c>
      <c r="F37" s="20">
        <f t="shared" si="5"/>
        <v>1577</v>
      </c>
      <c r="G37" s="8">
        <v>1555</v>
      </c>
      <c r="H37" s="8">
        <v>22</v>
      </c>
      <c r="I37" s="18">
        <f t="shared" si="4"/>
        <v>1.3950538998097652</v>
      </c>
    </row>
    <row r="38" spans="1:9" ht="15" customHeight="1" x14ac:dyDescent="0.2">
      <c r="A38" s="1" t="s">
        <v>10</v>
      </c>
      <c r="B38" s="1"/>
      <c r="C38" s="8">
        <v>176</v>
      </c>
      <c r="D38" s="8">
        <v>1669</v>
      </c>
      <c r="E38" s="20">
        <f t="shared" si="0"/>
        <v>1845</v>
      </c>
      <c r="F38" s="20">
        <f t="shared" si="5"/>
        <v>1650</v>
      </c>
      <c r="G38" s="8">
        <v>1634</v>
      </c>
      <c r="H38" s="8">
        <v>16</v>
      </c>
      <c r="I38" s="18">
        <f t="shared" si="4"/>
        <v>0.96969696969696972</v>
      </c>
    </row>
    <row r="39" spans="1:9" ht="15" customHeight="1" x14ac:dyDescent="0.2">
      <c r="A39" s="1" t="s">
        <v>20</v>
      </c>
      <c r="B39" s="1"/>
      <c r="C39" s="8">
        <v>195</v>
      </c>
      <c r="D39" s="8">
        <v>1749</v>
      </c>
      <c r="E39" s="20">
        <f t="shared" si="0"/>
        <v>1944</v>
      </c>
      <c r="F39" s="20">
        <f t="shared" si="5"/>
        <v>1760</v>
      </c>
      <c r="G39" s="8">
        <v>1740</v>
      </c>
      <c r="H39" s="8">
        <v>20</v>
      </c>
      <c r="I39" s="18">
        <f t="shared" si="4"/>
        <v>1.1363636363636365</v>
      </c>
    </row>
    <row r="40" spans="1:9" ht="15" customHeight="1" x14ac:dyDescent="0.2">
      <c r="A40" s="1" t="s">
        <v>11</v>
      </c>
      <c r="B40" s="1"/>
      <c r="C40" s="8">
        <v>184</v>
      </c>
      <c r="D40" s="8">
        <v>1738</v>
      </c>
      <c r="E40" s="20">
        <f t="shared" si="0"/>
        <v>1922</v>
      </c>
      <c r="F40" s="20">
        <f t="shared" si="5"/>
        <v>1728</v>
      </c>
      <c r="G40" s="8">
        <v>1710</v>
      </c>
      <c r="H40" s="8">
        <v>18</v>
      </c>
      <c r="I40" s="18">
        <f t="shared" si="4"/>
        <v>1.0416666666666665</v>
      </c>
    </row>
    <row r="41" spans="1:9" ht="15" customHeight="1" x14ac:dyDescent="0.2">
      <c r="A41" s="1" t="s">
        <v>12</v>
      </c>
      <c r="B41" s="1"/>
      <c r="C41" s="8">
        <v>194</v>
      </c>
      <c r="D41" s="8">
        <v>1881</v>
      </c>
      <c r="E41" s="20">
        <f t="shared" si="0"/>
        <v>2075</v>
      </c>
      <c r="F41" s="20">
        <f t="shared" si="5"/>
        <v>1832</v>
      </c>
      <c r="G41" s="8">
        <v>1809</v>
      </c>
      <c r="H41" s="8">
        <v>23</v>
      </c>
      <c r="I41" s="18">
        <f t="shared" si="4"/>
        <v>1.2554585152838427</v>
      </c>
    </row>
    <row r="42" spans="1:9" ht="15" customHeight="1" x14ac:dyDescent="0.2">
      <c r="A42" s="1" t="s">
        <v>13</v>
      </c>
      <c r="B42" s="1"/>
      <c r="C42" s="8">
        <v>243</v>
      </c>
      <c r="D42" s="8">
        <v>1833</v>
      </c>
      <c r="E42" s="20">
        <f t="shared" si="0"/>
        <v>2076</v>
      </c>
      <c r="F42" s="20">
        <f t="shared" si="5"/>
        <v>1895</v>
      </c>
      <c r="G42" s="8">
        <v>1867</v>
      </c>
      <c r="H42" s="8">
        <v>28</v>
      </c>
      <c r="I42" s="18">
        <f t="shared" si="4"/>
        <v>1.4775725593667546</v>
      </c>
    </row>
    <row r="43" spans="1:9" ht="15" customHeight="1" x14ac:dyDescent="0.2">
      <c r="A43" s="1" t="s">
        <v>14</v>
      </c>
      <c r="B43" s="1"/>
      <c r="C43" s="8">
        <v>181</v>
      </c>
      <c r="D43" s="8">
        <v>1966</v>
      </c>
      <c r="E43" s="20">
        <f t="shared" si="0"/>
        <v>2147</v>
      </c>
      <c r="F43" s="20">
        <f t="shared" si="5"/>
        <v>1890</v>
      </c>
      <c r="G43" s="8">
        <v>1873</v>
      </c>
      <c r="H43" s="8">
        <v>17</v>
      </c>
      <c r="I43" s="18">
        <f t="shared" si="4"/>
        <v>0.89947089947089942</v>
      </c>
    </row>
    <row r="44" spans="1:9" ht="15" customHeight="1" x14ac:dyDescent="0.2">
      <c r="A44" s="1" t="s">
        <v>15</v>
      </c>
      <c r="B44" s="1"/>
      <c r="C44" s="8">
        <v>257</v>
      </c>
      <c r="D44" s="8">
        <v>1881</v>
      </c>
      <c r="E44" s="20">
        <f t="shared" si="0"/>
        <v>2138</v>
      </c>
      <c r="F44" s="20">
        <f t="shared" si="5"/>
        <v>1889</v>
      </c>
      <c r="G44" s="8">
        <v>1867</v>
      </c>
      <c r="H44" s="8">
        <v>22</v>
      </c>
      <c r="I44" s="18">
        <f t="shared" si="4"/>
        <v>1.1646373742721017</v>
      </c>
    </row>
    <row r="45" spans="1:9" ht="15" customHeight="1" x14ac:dyDescent="0.2">
      <c r="A45" s="1" t="s">
        <v>16</v>
      </c>
      <c r="B45" s="1"/>
      <c r="C45" s="8">
        <v>249</v>
      </c>
      <c r="D45" s="8">
        <v>1680</v>
      </c>
      <c r="E45" s="20">
        <f t="shared" si="0"/>
        <v>1929</v>
      </c>
      <c r="F45" s="20">
        <f t="shared" si="5"/>
        <v>1707</v>
      </c>
      <c r="G45" s="8">
        <v>1692</v>
      </c>
      <c r="H45" s="8">
        <v>15</v>
      </c>
      <c r="I45" s="18">
        <f t="shared" si="4"/>
        <v>0.87873462214411258</v>
      </c>
    </row>
    <row r="46" spans="1:9" ht="15" customHeight="1" x14ac:dyDescent="0.2">
      <c r="A46" s="1" t="s">
        <v>17</v>
      </c>
      <c r="B46" s="1"/>
      <c r="C46" s="8">
        <v>222</v>
      </c>
      <c r="D46" s="8">
        <v>1741</v>
      </c>
      <c r="E46" s="20">
        <f t="shared" si="0"/>
        <v>1963</v>
      </c>
      <c r="F46" s="20">
        <f t="shared" si="5"/>
        <v>1738</v>
      </c>
      <c r="G46" s="8">
        <v>1705</v>
      </c>
      <c r="H46" s="8">
        <v>33</v>
      </c>
      <c r="I46" s="18">
        <f t="shared" si="4"/>
        <v>1.89873417721519</v>
      </c>
    </row>
    <row r="47" spans="1:9" ht="6" customHeight="1" x14ac:dyDescent="0.2">
      <c r="A47" s="22"/>
      <c r="B47" s="10"/>
      <c r="C47" s="11"/>
      <c r="D47" s="11"/>
      <c r="E47" s="11"/>
      <c r="F47" s="12"/>
      <c r="G47" s="11"/>
      <c r="H47" s="11"/>
      <c r="I47" s="13"/>
    </row>
    <row r="48" spans="1:9" ht="6" customHeight="1" x14ac:dyDescent="0.2">
      <c r="B48" s="1"/>
      <c r="C48" s="15"/>
      <c r="D48" s="16"/>
      <c r="E48" s="15"/>
      <c r="F48" s="16"/>
      <c r="G48" s="16"/>
      <c r="H48" s="16"/>
      <c r="I48" s="14"/>
    </row>
    <row r="49" spans="1:10" ht="15" customHeight="1" x14ac:dyDescent="0.2">
      <c r="A49" s="17" t="s">
        <v>19</v>
      </c>
      <c r="B49" s="3"/>
      <c r="C49" s="3"/>
      <c r="D49" s="3"/>
      <c r="E49" s="3"/>
      <c r="F49" s="3"/>
      <c r="G49" s="3"/>
    </row>
    <row r="50" spans="1:10" ht="15" customHeight="1" x14ac:dyDescent="0.2">
      <c r="A50" s="35" t="s">
        <v>28</v>
      </c>
      <c r="B50" s="35"/>
      <c r="C50" s="35"/>
      <c r="D50" s="35"/>
      <c r="E50" s="35"/>
      <c r="F50" s="35"/>
      <c r="G50" s="35"/>
      <c r="H50" s="35"/>
      <c r="I50" s="35"/>
      <c r="J50" s="24"/>
    </row>
    <row r="51" spans="1:10" ht="15" customHeight="1" x14ac:dyDescent="0.2">
      <c r="A51" s="23" t="s">
        <v>29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ht="15" customHeight="1" x14ac:dyDescent="0.2">
      <c r="A52" s="2" t="s">
        <v>24</v>
      </c>
    </row>
    <row r="55" spans="1:10" x14ac:dyDescent="0.2">
      <c r="D55"/>
      <c r="E55"/>
      <c r="F55"/>
    </row>
    <row r="56" spans="1:10" x14ac:dyDescent="0.2">
      <c r="D56"/>
      <c r="E56"/>
      <c r="F56"/>
      <c r="H56"/>
    </row>
    <row r="57" spans="1:10" x14ac:dyDescent="0.2">
      <c r="D57"/>
      <c r="E57"/>
      <c r="F57"/>
      <c r="H57"/>
    </row>
    <row r="58" spans="1:10" x14ac:dyDescent="0.2">
      <c r="D58"/>
      <c r="E58"/>
      <c r="F58"/>
      <c r="H58"/>
    </row>
    <row r="59" spans="1:10" x14ac:dyDescent="0.2">
      <c r="D59"/>
      <c r="E59"/>
      <c r="F59"/>
      <c r="H59"/>
    </row>
    <row r="60" spans="1:10" x14ac:dyDescent="0.2">
      <c r="C60"/>
      <c r="D60"/>
      <c r="E60"/>
      <c r="F60"/>
      <c r="H60"/>
    </row>
    <row r="61" spans="1:10" x14ac:dyDescent="0.2">
      <c r="C61"/>
      <c r="D61"/>
      <c r="E61"/>
      <c r="F61"/>
      <c r="H61"/>
    </row>
    <row r="62" spans="1:10" x14ac:dyDescent="0.2">
      <c r="C62"/>
      <c r="D62"/>
      <c r="E62"/>
      <c r="F62"/>
      <c r="H62"/>
    </row>
    <row r="63" spans="1:10" x14ac:dyDescent="0.2">
      <c r="C63"/>
      <c r="D63"/>
      <c r="E63"/>
      <c r="F63"/>
      <c r="H63"/>
    </row>
    <row r="64" spans="1:10" x14ac:dyDescent="0.2">
      <c r="C64"/>
      <c r="D64"/>
      <c r="E64"/>
      <c r="F64"/>
      <c r="H64"/>
    </row>
    <row r="65" spans="3:8" x14ac:dyDescent="0.2">
      <c r="C65"/>
      <c r="D65"/>
      <c r="E65"/>
      <c r="F65"/>
      <c r="H65"/>
    </row>
    <row r="66" spans="3:8" x14ac:dyDescent="0.2">
      <c r="C66"/>
      <c r="D66"/>
      <c r="E66"/>
      <c r="F66"/>
      <c r="H66"/>
    </row>
    <row r="67" spans="3:8" x14ac:dyDescent="0.2">
      <c r="C67"/>
      <c r="D67"/>
      <c r="F67"/>
      <c r="H67"/>
    </row>
    <row r="68" spans="3:8" x14ac:dyDescent="0.2">
      <c r="C68"/>
      <c r="D68"/>
    </row>
    <row r="69" spans="3:8" x14ac:dyDescent="0.2">
      <c r="C69"/>
      <c r="D69"/>
    </row>
    <row r="70" spans="3:8" x14ac:dyDescent="0.2">
      <c r="C70"/>
      <c r="D70"/>
    </row>
    <row r="71" spans="3:8" x14ac:dyDescent="0.2">
      <c r="C71"/>
      <c r="D71"/>
    </row>
  </sheetData>
  <mergeCells count="13">
    <mergeCell ref="A50:I50"/>
    <mergeCell ref="A1:I1"/>
    <mergeCell ref="A2:I2"/>
    <mergeCell ref="C4:I4"/>
    <mergeCell ref="F5:I5"/>
    <mergeCell ref="D5:D6"/>
    <mergeCell ref="E5:E6"/>
    <mergeCell ref="A7:B7"/>
    <mergeCell ref="A4:B6"/>
    <mergeCell ref="C5:C6"/>
    <mergeCell ref="A34:B34"/>
    <mergeCell ref="A21:B21"/>
    <mergeCell ref="A8:B8"/>
  </mergeCells>
  <phoneticPr fontId="0" type="noConversion"/>
  <printOptions horizontalCentered="1"/>
  <pageMargins left="0.74803149606299213" right="0.74803149606299213" top="0.98425196850393704" bottom="0.98425196850393704" header="0" footer="0"/>
  <pageSetup scale="83" orientation="portrait" r:id="rId1"/>
  <headerFooter alignWithMargins="0"/>
  <ignoredErrors>
    <ignoredError sqref="C9:H20" unlockedFormula="1"/>
    <ignoredError sqref="E34:F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46.</vt:lpstr>
      <vt:lpstr>'Cuadro 46.'!Títulos_a_imprimir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2025-07-16T17:03:21Z</cp:lastPrinted>
  <dcterms:created xsi:type="dcterms:W3CDTF">2002-10-04T16:58:34Z</dcterms:created>
  <dcterms:modified xsi:type="dcterms:W3CDTF">2026-06-12T18:09:38Z</dcterms:modified>
</cp:coreProperties>
</file>