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ALUD\Preparacion de cuadros para el boletin\2021\Cuadros por Enisel\"/>
    </mc:Choice>
  </mc:AlternateContent>
  <bookViews>
    <workbookView xWindow="0" yWindow="0" windowWidth="27375" windowHeight="10845"/>
  </bookViews>
  <sheets>
    <sheet name="Cuadro 45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I32" i="1"/>
  <c r="H32" i="1"/>
  <c r="G32" i="1"/>
  <c r="H12" i="1" l="1"/>
  <c r="E19" i="1"/>
  <c r="F19" i="1"/>
  <c r="C22" i="1"/>
  <c r="H19" i="1"/>
  <c r="G38" i="1"/>
  <c r="I35" i="1"/>
  <c r="C42" i="1"/>
  <c r="E48" i="1"/>
  <c r="F48" i="1"/>
  <c r="G48" i="1"/>
  <c r="I48" i="1"/>
  <c r="H48" i="1"/>
  <c r="C53" i="1"/>
  <c r="H38" i="1" l="1"/>
  <c r="G19" i="1" l="1"/>
  <c r="I19" i="1"/>
  <c r="H11" i="1" l="1"/>
  <c r="C47" i="1"/>
  <c r="C28" i="1" l="1"/>
  <c r="C20" i="1"/>
  <c r="I12" i="1"/>
  <c r="G12" i="1"/>
  <c r="F12" i="1"/>
  <c r="E12" i="1"/>
  <c r="C17" i="1"/>
  <c r="C18" i="1"/>
  <c r="I38" i="1" l="1"/>
  <c r="F38" i="1"/>
  <c r="E38" i="1"/>
  <c r="C38" i="1" l="1"/>
  <c r="C52" i="1" l="1"/>
  <c r="C51" i="1"/>
  <c r="C50" i="1"/>
  <c r="C49" i="1"/>
  <c r="C46" i="1"/>
  <c r="C45" i="1"/>
  <c r="C44" i="1"/>
  <c r="C43" i="1"/>
  <c r="C41" i="1"/>
  <c r="C40" i="1"/>
  <c r="C39" i="1"/>
  <c r="C37" i="1"/>
  <c r="C36" i="1"/>
  <c r="F35" i="1"/>
  <c r="E35" i="1"/>
  <c r="C34" i="1"/>
  <c r="C33" i="1"/>
  <c r="I11" i="1"/>
  <c r="F32" i="1"/>
  <c r="C31" i="1"/>
  <c r="C30" i="1"/>
  <c r="C29" i="1"/>
  <c r="C27" i="1"/>
  <c r="C26" i="1"/>
  <c r="C25" i="1"/>
  <c r="C24" i="1"/>
  <c r="C23" i="1"/>
  <c r="C21" i="1"/>
  <c r="C16" i="1"/>
  <c r="C15" i="1"/>
  <c r="C14" i="1"/>
  <c r="C13" i="1"/>
  <c r="C32" i="1" l="1"/>
  <c r="F11" i="1"/>
  <c r="G11" i="1"/>
  <c r="E11" i="1"/>
  <c r="C48" i="1"/>
  <c r="C19" i="1"/>
  <c r="C35" i="1"/>
  <c r="C12" i="1"/>
  <c r="C11" i="1" l="1"/>
  <c r="D22" i="1" s="1"/>
  <c r="D42" i="1" l="1"/>
  <c r="D49" i="1"/>
  <c r="D53" i="1"/>
  <c r="D51" i="1"/>
  <c r="D50" i="1"/>
  <c r="D52" i="1"/>
  <c r="D19" i="1"/>
  <c r="D32" i="1"/>
  <c r="D38" i="1"/>
  <c r="D35" i="1"/>
  <c r="D12" i="1"/>
  <c r="D28" i="1"/>
  <c r="D17" i="1"/>
  <c r="D20" i="1"/>
  <c r="D18" i="1"/>
  <c r="D29" i="1"/>
  <c r="D30" i="1"/>
  <c r="D21" i="1"/>
  <c r="D27" i="1"/>
  <c r="D25" i="1"/>
  <c r="D41" i="1"/>
  <c r="D44" i="1"/>
  <c r="D45" i="1"/>
  <c r="D43" i="1"/>
  <c r="D46" i="1"/>
  <c r="D24" i="1"/>
  <c r="D47" i="1"/>
  <c r="D14" i="1"/>
  <c r="D36" i="1"/>
  <c r="D15" i="1"/>
  <c r="D39" i="1"/>
  <c r="D13" i="1"/>
  <c r="D37" i="1"/>
  <c r="D26" i="1"/>
  <c r="D40" i="1"/>
  <c r="D23" i="1"/>
  <c r="D31" i="1"/>
  <c r="D48" i="1"/>
  <c r="D34" i="1"/>
  <c r="D33" i="1"/>
  <c r="D16" i="1"/>
  <c r="D11" i="1" l="1"/>
</calcChain>
</file>

<file path=xl/sharedStrings.xml><?xml version="1.0" encoding="utf-8"?>
<sst xmlns="http://schemas.openxmlformats.org/spreadsheetml/2006/main" count="74" uniqueCount="60">
  <si>
    <t>Servicio</t>
  </si>
  <si>
    <t>Consulta externa (1)</t>
  </si>
  <si>
    <t>Total</t>
  </si>
  <si>
    <t>Sexo</t>
  </si>
  <si>
    <t xml:space="preserve"> -</t>
  </si>
  <si>
    <t>Mujeres</t>
  </si>
  <si>
    <t>Hombres</t>
  </si>
  <si>
    <t>(2) La diferencia que se observa entre el subtotal y los parciales se debe al redondeo.</t>
  </si>
  <si>
    <t>(3) Se refiere al tratamiento antiretroviral del paciente con VIH.</t>
  </si>
  <si>
    <t>Consulta Especializada</t>
  </si>
  <si>
    <t>Medicina Especializada</t>
  </si>
  <si>
    <t>Servicios de Pediatría</t>
  </si>
  <si>
    <t xml:space="preserve"> Servicios Técnicos</t>
  </si>
  <si>
    <t>Servicios de Urgencia</t>
  </si>
  <si>
    <t>-</t>
  </si>
  <si>
    <t>Tipo de paciente</t>
  </si>
  <si>
    <t>Asegurado</t>
  </si>
  <si>
    <t>Beneficiario</t>
  </si>
  <si>
    <t>No             asegurado</t>
  </si>
  <si>
    <t>Fuente: Instalaciones hospitalarias que funcionan en la República.</t>
  </si>
  <si>
    <t xml:space="preserve">  Cuadro 45.  CONSULTA EXTERNA EN EL HOSPITAL DOCTOR LUIS "CHICHO" FÁBREGA, POR SEXO Y TIPO DE </t>
  </si>
  <si>
    <t>Cirugía General</t>
  </si>
  <si>
    <t>Neurocirugía</t>
  </si>
  <si>
    <t>Oftalmología</t>
  </si>
  <si>
    <t>Ortopedia</t>
  </si>
  <si>
    <t>Otorrinolaringología</t>
  </si>
  <si>
    <t>Urología</t>
  </si>
  <si>
    <t>Alergología</t>
  </si>
  <si>
    <t>Cardiología</t>
  </si>
  <si>
    <t>Clínica del Empleado</t>
  </si>
  <si>
    <t>Clínica TARV (3)</t>
  </si>
  <si>
    <t>Gastroenterología</t>
  </si>
  <si>
    <t>Hematología</t>
  </si>
  <si>
    <t>Maxilofacial</t>
  </si>
  <si>
    <t>Medicina Física y Rehabilitación</t>
  </si>
  <si>
    <t>Medicina General</t>
  </si>
  <si>
    <t>Medicina Interna</t>
  </si>
  <si>
    <t>Neumología</t>
  </si>
  <si>
    <t>Psiquiatría</t>
  </si>
  <si>
    <t>Clínica de Ginecología</t>
  </si>
  <si>
    <t>Obstetricia</t>
  </si>
  <si>
    <t>Neonatología</t>
  </si>
  <si>
    <t>Pediatría</t>
  </si>
  <si>
    <t>Estimulación Precoz</t>
  </si>
  <si>
    <t>Fisioterapia</t>
  </si>
  <si>
    <t>Fonoaudiología</t>
  </si>
  <si>
    <t>Nutrición</t>
  </si>
  <si>
    <t>Optometría</t>
  </si>
  <si>
    <t>Psicología</t>
  </si>
  <si>
    <t>Terapia Ocupacional</t>
  </si>
  <si>
    <t>Terapia Respiratoria</t>
  </si>
  <si>
    <t>Trabajo Social</t>
  </si>
  <si>
    <t>General</t>
  </si>
  <si>
    <t>Ginecología</t>
  </si>
  <si>
    <t>Porcentaje (2)</t>
  </si>
  <si>
    <t xml:space="preserve"> - Cantidad nula o cero.</t>
  </si>
  <si>
    <t>TOTAL</t>
  </si>
  <si>
    <t>PACIENTE, SEGÚN SERVICIO: AÑO 2021</t>
  </si>
  <si>
    <t>Ginecobstetricia</t>
  </si>
  <si>
    <t>(1) Un paciente es incluido tantas veces asista al consultorio.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</si>
</sst>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4" xfId="0" applyFont="1" applyFill="1" applyBorder="1"/>
    <xf numFmtId="0" fontId="1" fillId="0" borderId="3" xfId="0" applyFont="1" applyFill="1" applyBorder="1"/>
    <xf numFmtId="0" fontId="1" fillId="0" borderId="0" xfId="0" applyFont="1" applyBorder="1" applyAlignment="1" applyProtection="1">
      <alignment horizontal="left"/>
    </xf>
    <xf numFmtId="0" fontId="1" fillId="0" borderId="5" xfId="0" applyFont="1" applyBorder="1"/>
    <xf numFmtId="37" fontId="1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1" fillId="0" borderId="6" xfId="0" applyFont="1" applyFill="1" applyBorder="1"/>
    <xf numFmtId="164" fontId="1" fillId="0" borderId="6" xfId="0" applyNumberFormat="1" applyFont="1" applyFill="1" applyBorder="1"/>
    <xf numFmtId="0" fontId="1" fillId="0" borderId="0" xfId="0" applyFont="1" applyFill="1" applyBorder="1"/>
    <xf numFmtId="0" fontId="1" fillId="0" borderId="0" xfId="0" applyFont="1" applyAlignment="1" applyProtection="1">
      <alignment horizontal="left"/>
    </xf>
    <xf numFmtId="0" fontId="1" fillId="0" borderId="0" xfId="0" applyFont="1"/>
    <xf numFmtId="164" fontId="1" fillId="0" borderId="10" xfId="0" applyNumberFormat="1" applyFont="1" applyFill="1" applyBorder="1" applyAlignment="1" applyProtection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0" fontId="4" fillId="0" borderId="0" xfId="0" applyFont="1"/>
    <xf numFmtId="0" fontId="3" fillId="0" borderId="1" xfId="0" applyFont="1" applyBorder="1" applyAlignment="1">
      <alignment horizontal="center"/>
    </xf>
    <xf numFmtId="3" fontId="3" fillId="0" borderId="10" xfId="0" applyNumberFormat="1" applyFont="1" applyFill="1" applyBorder="1" applyAlignment="1" applyProtection="1">
      <alignment horizontal="right"/>
    </xf>
    <xf numFmtId="164" fontId="3" fillId="0" borderId="10" xfId="0" applyNumberFormat="1" applyFont="1" applyFill="1" applyBorder="1" applyAlignment="1" applyProtection="1">
      <alignment horizontal="right"/>
    </xf>
    <xf numFmtId="0" fontId="4" fillId="0" borderId="0" xfId="0" applyFont="1" applyAlignment="1"/>
    <xf numFmtId="0" fontId="1" fillId="0" borderId="5" xfId="0" applyFont="1" applyBorder="1" applyAlignment="1"/>
    <xf numFmtId="0" fontId="1" fillId="0" borderId="5" xfId="0" applyFont="1" applyFill="1" applyBorder="1"/>
    <xf numFmtId="0" fontId="4" fillId="0" borderId="0" xfId="0" applyFont="1" applyFill="1"/>
    <xf numFmtId="0" fontId="4" fillId="0" borderId="0" xfId="0" applyFont="1" applyAlignment="1">
      <alignment wrapText="1"/>
    </xf>
    <xf numFmtId="3" fontId="4" fillId="0" borderId="0" xfId="0" applyNumberFormat="1" applyFont="1"/>
    <xf numFmtId="3" fontId="2" fillId="0" borderId="10" xfId="0" applyNumberFormat="1" applyFont="1" applyFill="1" applyBorder="1" applyAlignment="1" applyProtection="1">
      <alignment horizontal="right"/>
    </xf>
    <xf numFmtId="0" fontId="2" fillId="0" borderId="0" xfId="0" applyFont="1"/>
    <xf numFmtId="0" fontId="3" fillId="0" borderId="0" xfId="0" applyFont="1" applyBorder="1" applyAlignment="1">
      <alignment horizontal="center"/>
    </xf>
    <xf numFmtId="0" fontId="4" fillId="0" borderId="1" xfId="0" applyFont="1" applyBorder="1"/>
    <xf numFmtId="0" fontId="1" fillId="0" borderId="7" xfId="0" applyFont="1" applyBorder="1"/>
    <xf numFmtId="0" fontId="2" fillId="0" borderId="0" xfId="0" applyFont="1" applyAlignment="1">
      <alignment horizontal="lef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abSelected="1" zoomScaleNormal="100" workbookViewId="0">
      <selection sqref="A1:I1"/>
    </sheetView>
  </sheetViews>
  <sheetFormatPr baseColWidth="10" defaultRowHeight="12.75" x14ac:dyDescent="0.2"/>
  <cols>
    <col min="1" max="1" width="2" style="14" customWidth="1"/>
    <col min="2" max="2" width="28.42578125" style="14" customWidth="1"/>
    <col min="3" max="3" width="10.140625" style="14" customWidth="1"/>
    <col min="4" max="4" width="11" style="14" customWidth="1"/>
    <col min="5" max="6" width="10.7109375" style="14" customWidth="1"/>
    <col min="7" max="7" width="11.140625" style="14" customWidth="1"/>
    <col min="8" max="8" width="13.140625" style="14" customWidth="1"/>
    <col min="9" max="9" width="11.7109375" style="14" customWidth="1"/>
    <col min="10" max="257" width="11.42578125" style="14"/>
    <col min="258" max="258" width="36.28515625" style="14" customWidth="1"/>
    <col min="259" max="259" width="12.85546875" style="14" customWidth="1"/>
    <col min="260" max="260" width="11.5703125" style="14" customWidth="1"/>
    <col min="261" max="261" width="8.7109375" style="14" customWidth="1"/>
    <col min="262" max="262" width="10.85546875" style="14" customWidth="1"/>
    <col min="263" max="263" width="11.28515625" style="14" customWidth="1"/>
    <col min="264" max="264" width="10.7109375" style="14" customWidth="1"/>
    <col min="265" max="265" width="12.85546875" style="14" customWidth="1"/>
    <col min="266" max="513" width="11.42578125" style="14"/>
    <col min="514" max="514" width="36.28515625" style="14" customWidth="1"/>
    <col min="515" max="515" width="12.85546875" style="14" customWidth="1"/>
    <col min="516" max="516" width="11.5703125" style="14" customWidth="1"/>
    <col min="517" max="517" width="8.7109375" style="14" customWidth="1"/>
    <col min="518" max="518" width="10.85546875" style="14" customWidth="1"/>
    <col min="519" max="519" width="11.28515625" style="14" customWidth="1"/>
    <col min="520" max="520" width="10.7109375" style="14" customWidth="1"/>
    <col min="521" max="521" width="12.85546875" style="14" customWidth="1"/>
    <col min="522" max="769" width="11.42578125" style="14"/>
    <col min="770" max="770" width="36.28515625" style="14" customWidth="1"/>
    <col min="771" max="771" width="12.85546875" style="14" customWidth="1"/>
    <col min="772" max="772" width="11.5703125" style="14" customWidth="1"/>
    <col min="773" max="773" width="8.7109375" style="14" customWidth="1"/>
    <col min="774" max="774" width="10.85546875" style="14" customWidth="1"/>
    <col min="775" max="775" width="11.28515625" style="14" customWidth="1"/>
    <col min="776" max="776" width="10.7109375" style="14" customWidth="1"/>
    <col min="777" max="777" width="12.85546875" style="14" customWidth="1"/>
    <col min="778" max="1025" width="11.42578125" style="14"/>
    <col min="1026" max="1026" width="36.28515625" style="14" customWidth="1"/>
    <col min="1027" max="1027" width="12.85546875" style="14" customWidth="1"/>
    <col min="1028" max="1028" width="11.5703125" style="14" customWidth="1"/>
    <col min="1029" max="1029" width="8.7109375" style="14" customWidth="1"/>
    <col min="1030" max="1030" width="10.85546875" style="14" customWidth="1"/>
    <col min="1031" max="1031" width="11.28515625" style="14" customWidth="1"/>
    <col min="1032" max="1032" width="10.7109375" style="14" customWidth="1"/>
    <col min="1033" max="1033" width="12.85546875" style="14" customWidth="1"/>
    <col min="1034" max="1281" width="11.42578125" style="14"/>
    <col min="1282" max="1282" width="36.28515625" style="14" customWidth="1"/>
    <col min="1283" max="1283" width="12.85546875" style="14" customWidth="1"/>
    <col min="1284" max="1284" width="11.5703125" style="14" customWidth="1"/>
    <col min="1285" max="1285" width="8.7109375" style="14" customWidth="1"/>
    <col min="1286" max="1286" width="10.85546875" style="14" customWidth="1"/>
    <col min="1287" max="1287" width="11.28515625" style="14" customWidth="1"/>
    <col min="1288" max="1288" width="10.7109375" style="14" customWidth="1"/>
    <col min="1289" max="1289" width="12.85546875" style="14" customWidth="1"/>
    <col min="1290" max="1537" width="11.42578125" style="14"/>
    <col min="1538" max="1538" width="36.28515625" style="14" customWidth="1"/>
    <col min="1539" max="1539" width="12.85546875" style="14" customWidth="1"/>
    <col min="1540" max="1540" width="11.5703125" style="14" customWidth="1"/>
    <col min="1541" max="1541" width="8.7109375" style="14" customWidth="1"/>
    <col min="1542" max="1542" width="10.85546875" style="14" customWidth="1"/>
    <col min="1543" max="1543" width="11.28515625" style="14" customWidth="1"/>
    <col min="1544" max="1544" width="10.7109375" style="14" customWidth="1"/>
    <col min="1545" max="1545" width="12.85546875" style="14" customWidth="1"/>
    <col min="1546" max="1793" width="11.42578125" style="14"/>
    <col min="1794" max="1794" width="36.28515625" style="14" customWidth="1"/>
    <col min="1795" max="1795" width="12.85546875" style="14" customWidth="1"/>
    <col min="1796" max="1796" width="11.5703125" style="14" customWidth="1"/>
    <col min="1797" max="1797" width="8.7109375" style="14" customWidth="1"/>
    <col min="1798" max="1798" width="10.85546875" style="14" customWidth="1"/>
    <col min="1799" max="1799" width="11.28515625" style="14" customWidth="1"/>
    <col min="1800" max="1800" width="10.7109375" style="14" customWidth="1"/>
    <col min="1801" max="1801" width="12.85546875" style="14" customWidth="1"/>
    <col min="1802" max="2049" width="11.42578125" style="14"/>
    <col min="2050" max="2050" width="36.28515625" style="14" customWidth="1"/>
    <col min="2051" max="2051" width="12.85546875" style="14" customWidth="1"/>
    <col min="2052" max="2052" width="11.5703125" style="14" customWidth="1"/>
    <col min="2053" max="2053" width="8.7109375" style="14" customWidth="1"/>
    <col min="2054" max="2054" width="10.85546875" style="14" customWidth="1"/>
    <col min="2055" max="2055" width="11.28515625" style="14" customWidth="1"/>
    <col min="2056" max="2056" width="10.7109375" style="14" customWidth="1"/>
    <col min="2057" max="2057" width="12.85546875" style="14" customWidth="1"/>
    <col min="2058" max="2305" width="11.42578125" style="14"/>
    <col min="2306" max="2306" width="36.28515625" style="14" customWidth="1"/>
    <col min="2307" max="2307" width="12.85546875" style="14" customWidth="1"/>
    <col min="2308" max="2308" width="11.5703125" style="14" customWidth="1"/>
    <col min="2309" max="2309" width="8.7109375" style="14" customWidth="1"/>
    <col min="2310" max="2310" width="10.85546875" style="14" customWidth="1"/>
    <col min="2311" max="2311" width="11.28515625" style="14" customWidth="1"/>
    <col min="2312" max="2312" width="10.7109375" style="14" customWidth="1"/>
    <col min="2313" max="2313" width="12.85546875" style="14" customWidth="1"/>
    <col min="2314" max="2561" width="11.42578125" style="14"/>
    <col min="2562" max="2562" width="36.28515625" style="14" customWidth="1"/>
    <col min="2563" max="2563" width="12.85546875" style="14" customWidth="1"/>
    <col min="2564" max="2564" width="11.5703125" style="14" customWidth="1"/>
    <col min="2565" max="2565" width="8.7109375" style="14" customWidth="1"/>
    <col min="2566" max="2566" width="10.85546875" style="14" customWidth="1"/>
    <col min="2567" max="2567" width="11.28515625" style="14" customWidth="1"/>
    <col min="2568" max="2568" width="10.7109375" style="14" customWidth="1"/>
    <col min="2569" max="2569" width="12.85546875" style="14" customWidth="1"/>
    <col min="2570" max="2817" width="11.42578125" style="14"/>
    <col min="2818" max="2818" width="36.28515625" style="14" customWidth="1"/>
    <col min="2819" max="2819" width="12.85546875" style="14" customWidth="1"/>
    <col min="2820" max="2820" width="11.5703125" style="14" customWidth="1"/>
    <col min="2821" max="2821" width="8.7109375" style="14" customWidth="1"/>
    <col min="2822" max="2822" width="10.85546875" style="14" customWidth="1"/>
    <col min="2823" max="2823" width="11.28515625" style="14" customWidth="1"/>
    <col min="2824" max="2824" width="10.7109375" style="14" customWidth="1"/>
    <col min="2825" max="2825" width="12.85546875" style="14" customWidth="1"/>
    <col min="2826" max="3073" width="11.42578125" style="14"/>
    <col min="3074" max="3074" width="36.28515625" style="14" customWidth="1"/>
    <col min="3075" max="3075" width="12.85546875" style="14" customWidth="1"/>
    <col min="3076" max="3076" width="11.5703125" style="14" customWidth="1"/>
    <col min="3077" max="3077" width="8.7109375" style="14" customWidth="1"/>
    <col min="3078" max="3078" width="10.85546875" style="14" customWidth="1"/>
    <col min="3079" max="3079" width="11.28515625" style="14" customWidth="1"/>
    <col min="3080" max="3080" width="10.7109375" style="14" customWidth="1"/>
    <col min="3081" max="3081" width="12.85546875" style="14" customWidth="1"/>
    <col min="3082" max="3329" width="11.42578125" style="14"/>
    <col min="3330" max="3330" width="36.28515625" style="14" customWidth="1"/>
    <col min="3331" max="3331" width="12.85546875" style="14" customWidth="1"/>
    <col min="3332" max="3332" width="11.5703125" style="14" customWidth="1"/>
    <col min="3333" max="3333" width="8.7109375" style="14" customWidth="1"/>
    <col min="3334" max="3334" width="10.85546875" style="14" customWidth="1"/>
    <col min="3335" max="3335" width="11.28515625" style="14" customWidth="1"/>
    <col min="3336" max="3336" width="10.7109375" style="14" customWidth="1"/>
    <col min="3337" max="3337" width="12.85546875" style="14" customWidth="1"/>
    <col min="3338" max="3585" width="11.42578125" style="14"/>
    <col min="3586" max="3586" width="36.28515625" style="14" customWidth="1"/>
    <col min="3587" max="3587" width="12.85546875" style="14" customWidth="1"/>
    <col min="3588" max="3588" width="11.5703125" style="14" customWidth="1"/>
    <col min="3589" max="3589" width="8.7109375" style="14" customWidth="1"/>
    <col min="3590" max="3590" width="10.85546875" style="14" customWidth="1"/>
    <col min="3591" max="3591" width="11.28515625" style="14" customWidth="1"/>
    <col min="3592" max="3592" width="10.7109375" style="14" customWidth="1"/>
    <col min="3593" max="3593" width="12.85546875" style="14" customWidth="1"/>
    <col min="3594" max="3841" width="11.42578125" style="14"/>
    <col min="3842" max="3842" width="36.28515625" style="14" customWidth="1"/>
    <col min="3843" max="3843" width="12.85546875" style="14" customWidth="1"/>
    <col min="3844" max="3844" width="11.5703125" style="14" customWidth="1"/>
    <col min="3845" max="3845" width="8.7109375" style="14" customWidth="1"/>
    <col min="3846" max="3846" width="10.85546875" style="14" customWidth="1"/>
    <col min="3847" max="3847" width="11.28515625" style="14" customWidth="1"/>
    <col min="3848" max="3848" width="10.7109375" style="14" customWidth="1"/>
    <col min="3849" max="3849" width="12.85546875" style="14" customWidth="1"/>
    <col min="3850" max="4097" width="11.42578125" style="14"/>
    <col min="4098" max="4098" width="36.28515625" style="14" customWidth="1"/>
    <col min="4099" max="4099" width="12.85546875" style="14" customWidth="1"/>
    <col min="4100" max="4100" width="11.5703125" style="14" customWidth="1"/>
    <col min="4101" max="4101" width="8.7109375" style="14" customWidth="1"/>
    <col min="4102" max="4102" width="10.85546875" style="14" customWidth="1"/>
    <col min="4103" max="4103" width="11.28515625" style="14" customWidth="1"/>
    <col min="4104" max="4104" width="10.7109375" style="14" customWidth="1"/>
    <col min="4105" max="4105" width="12.85546875" style="14" customWidth="1"/>
    <col min="4106" max="4353" width="11.42578125" style="14"/>
    <col min="4354" max="4354" width="36.28515625" style="14" customWidth="1"/>
    <col min="4355" max="4355" width="12.85546875" style="14" customWidth="1"/>
    <col min="4356" max="4356" width="11.5703125" style="14" customWidth="1"/>
    <col min="4357" max="4357" width="8.7109375" style="14" customWidth="1"/>
    <col min="4358" max="4358" width="10.85546875" style="14" customWidth="1"/>
    <col min="4359" max="4359" width="11.28515625" style="14" customWidth="1"/>
    <col min="4360" max="4360" width="10.7109375" style="14" customWidth="1"/>
    <col min="4361" max="4361" width="12.85546875" style="14" customWidth="1"/>
    <col min="4362" max="4609" width="11.42578125" style="14"/>
    <col min="4610" max="4610" width="36.28515625" style="14" customWidth="1"/>
    <col min="4611" max="4611" width="12.85546875" style="14" customWidth="1"/>
    <col min="4612" max="4612" width="11.5703125" style="14" customWidth="1"/>
    <col min="4613" max="4613" width="8.7109375" style="14" customWidth="1"/>
    <col min="4614" max="4614" width="10.85546875" style="14" customWidth="1"/>
    <col min="4615" max="4615" width="11.28515625" style="14" customWidth="1"/>
    <col min="4616" max="4616" width="10.7109375" style="14" customWidth="1"/>
    <col min="4617" max="4617" width="12.85546875" style="14" customWidth="1"/>
    <col min="4618" max="4865" width="11.42578125" style="14"/>
    <col min="4866" max="4866" width="36.28515625" style="14" customWidth="1"/>
    <col min="4867" max="4867" width="12.85546875" style="14" customWidth="1"/>
    <col min="4868" max="4868" width="11.5703125" style="14" customWidth="1"/>
    <col min="4869" max="4869" width="8.7109375" style="14" customWidth="1"/>
    <col min="4870" max="4870" width="10.85546875" style="14" customWidth="1"/>
    <col min="4871" max="4871" width="11.28515625" style="14" customWidth="1"/>
    <col min="4872" max="4872" width="10.7109375" style="14" customWidth="1"/>
    <col min="4873" max="4873" width="12.85546875" style="14" customWidth="1"/>
    <col min="4874" max="5121" width="11.42578125" style="14"/>
    <col min="5122" max="5122" width="36.28515625" style="14" customWidth="1"/>
    <col min="5123" max="5123" width="12.85546875" style="14" customWidth="1"/>
    <col min="5124" max="5124" width="11.5703125" style="14" customWidth="1"/>
    <col min="5125" max="5125" width="8.7109375" style="14" customWidth="1"/>
    <col min="5126" max="5126" width="10.85546875" style="14" customWidth="1"/>
    <col min="5127" max="5127" width="11.28515625" style="14" customWidth="1"/>
    <col min="5128" max="5128" width="10.7109375" style="14" customWidth="1"/>
    <col min="5129" max="5129" width="12.85546875" style="14" customWidth="1"/>
    <col min="5130" max="5377" width="11.42578125" style="14"/>
    <col min="5378" max="5378" width="36.28515625" style="14" customWidth="1"/>
    <col min="5379" max="5379" width="12.85546875" style="14" customWidth="1"/>
    <col min="5380" max="5380" width="11.5703125" style="14" customWidth="1"/>
    <col min="5381" max="5381" width="8.7109375" style="14" customWidth="1"/>
    <col min="5382" max="5382" width="10.85546875" style="14" customWidth="1"/>
    <col min="5383" max="5383" width="11.28515625" style="14" customWidth="1"/>
    <col min="5384" max="5384" width="10.7109375" style="14" customWidth="1"/>
    <col min="5385" max="5385" width="12.85546875" style="14" customWidth="1"/>
    <col min="5386" max="5633" width="11.42578125" style="14"/>
    <col min="5634" max="5634" width="36.28515625" style="14" customWidth="1"/>
    <col min="5635" max="5635" width="12.85546875" style="14" customWidth="1"/>
    <col min="5636" max="5636" width="11.5703125" style="14" customWidth="1"/>
    <col min="5637" max="5637" width="8.7109375" style="14" customWidth="1"/>
    <col min="5638" max="5638" width="10.85546875" style="14" customWidth="1"/>
    <col min="5639" max="5639" width="11.28515625" style="14" customWidth="1"/>
    <col min="5640" max="5640" width="10.7109375" style="14" customWidth="1"/>
    <col min="5641" max="5641" width="12.85546875" style="14" customWidth="1"/>
    <col min="5642" max="5889" width="11.42578125" style="14"/>
    <col min="5890" max="5890" width="36.28515625" style="14" customWidth="1"/>
    <col min="5891" max="5891" width="12.85546875" style="14" customWidth="1"/>
    <col min="5892" max="5892" width="11.5703125" style="14" customWidth="1"/>
    <col min="5893" max="5893" width="8.7109375" style="14" customWidth="1"/>
    <col min="5894" max="5894" width="10.85546875" style="14" customWidth="1"/>
    <col min="5895" max="5895" width="11.28515625" style="14" customWidth="1"/>
    <col min="5896" max="5896" width="10.7109375" style="14" customWidth="1"/>
    <col min="5897" max="5897" width="12.85546875" style="14" customWidth="1"/>
    <col min="5898" max="6145" width="11.42578125" style="14"/>
    <col min="6146" max="6146" width="36.28515625" style="14" customWidth="1"/>
    <col min="6147" max="6147" width="12.85546875" style="14" customWidth="1"/>
    <col min="6148" max="6148" width="11.5703125" style="14" customWidth="1"/>
    <col min="6149" max="6149" width="8.7109375" style="14" customWidth="1"/>
    <col min="6150" max="6150" width="10.85546875" style="14" customWidth="1"/>
    <col min="6151" max="6151" width="11.28515625" style="14" customWidth="1"/>
    <col min="6152" max="6152" width="10.7109375" style="14" customWidth="1"/>
    <col min="6153" max="6153" width="12.85546875" style="14" customWidth="1"/>
    <col min="6154" max="6401" width="11.42578125" style="14"/>
    <col min="6402" max="6402" width="36.28515625" style="14" customWidth="1"/>
    <col min="6403" max="6403" width="12.85546875" style="14" customWidth="1"/>
    <col min="6404" max="6404" width="11.5703125" style="14" customWidth="1"/>
    <col min="6405" max="6405" width="8.7109375" style="14" customWidth="1"/>
    <col min="6406" max="6406" width="10.85546875" style="14" customWidth="1"/>
    <col min="6407" max="6407" width="11.28515625" style="14" customWidth="1"/>
    <col min="6408" max="6408" width="10.7109375" style="14" customWidth="1"/>
    <col min="6409" max="6409" width="12.85546875" style="14" customWidth="1"/>
    <col min="6410" max="6657" width="11.42578125" style="14"/>
    <col min="6658" max="6658" width="36.28515625" style="14" customWidth="1"/>
    <col min="6659" max="6659" width="12.85546875" style="14" customWidth="1"/>
    <col min="6660" max="6660" width="11.5703125" style="14" customWidth="1"/>
    <col min="6661" max="6661" width="8.7109375" style="14" customWidth="1"/>
    <col min="6662" max="6662" width="10.85546875" style="14" customWidth="1"/>
    <col min="6663" max="6663" width="11.28515625" style="14" customWidth="1"/>
    <col min="6664" max="6664" width="10.7109375" style="14" customWidth="1"/>
    <col min="6665" max="6665" width="12.85546875" style="14" customWidth="1"/>
    <col min="6666" max="6913" width="11.42578125" style="14"/>
    <col min="6914" max="6914" width="36.28515625" style="14" customWidth="1"/>
    <col min="6915" max="6915" width="12.85546875" style="14" customWidth="1"/>
    <col min="6916" max="6916" width="11.5703125" style="14" customWidth="1"/>
    <col min="6917" max="6917" width="8.7109375" style="14" customWidth="1"/>
    <col min="6918" max="6918" width="10.85546875" style="14" customWidth="1"/>
    <col min="6919" max="6919" width="11.28515625" style="14" customWidth="1"/>
    <col min="6920" max="6920" width="10.7109375" style="14" customWidth="1"/>
    <col min="6921" max="6921" width="12.85546875" style="14" customWidth="1"/>
    <col min="6922" max="7169" width="11.42578125" style="14"/>
    <col min="7170" max="7170" width="36.28515625" style="14" customWidth="1"/>
    <col min="7171" max="7171" width="12.85546875" style="14" customWidth="1"/>
    <col min="7172" max="7172" width="11.5703125" style="14" customWidth="1"/>
    <col min="7173" max="7173" width="8.7109375" style="14" customWidth="1"/>
    <col min="7174" max="7174" width="10.85546875" style="14" customWidth="1"/>
    <col min="7175" max="7175" width="11.28515625" style="14" customWidth="1"/>
    <col min="7176" max="7176" width="10.7109375" style="14" customWidth="1"/>
    <col min="7177" max="7177" width="12.85546875" style="14" customWidth="1"/>
    <col min="7178" max="7425" width="11.42578125" style="14"/>
    <col min="7426" max="7426" width="36.28515625" style="14" customWidth="1"/>
    <col min="7427" max="7427" width="12.85546875" style="14" customWidth="1"/>
    <col min="7428" max="7428" width="11.5703125" style="14" customWidth="1"/>
    <col min="7429" max="7429" width="8.7109375" style="14" customWidth="1"/>
    <col min="7430" max="7430" width="10.85546875" style="14" customWidth="1"/>
    <col min="7431" max="7431" width="11.28515625" style="14" customWidth="1"/>
    <col min="7432" max="7432" width="10.7109375" style="14" customWidth="1"/>
    <col min="7433" max="7433" width="12.85546875" style="14" customWidth="1"/>
    <col min="7434" max="7681" width="11.42578125" style="14"/>
    <col min="7682" max="7682" width="36.28515625" style="14" customWidth="1"/>
    <col min="7683" max="7683" width="12.85546875" style="14" customWidth="1"/>
    <col min="7684" max="7684" width="11.5703125" style="14" customWidth="1"/>
    <col min="7685" max="7685" width="8.7109375" style="14" customWidth="1"/>
    <col min="7686" max="7686" width="10.85546875" style="14" customWidth="1"/>
    <col min="7687" max="7687" width="11.28515625" style="14" customWidth="1"/>
    <col min="7688" max="7688" width="10.7109375" style="14" customWidth="1"/>
    <col min="7689" max="7689" width="12.85546875" style="14" customWidth="1"/>
    <col min="7690" max="7937" width="11.42578125" style="14"/>
    <col min="7938" max="7938" width="36.28515625" style="14" customWidth="1"/>
    <col min="7939" max="7939" width="12.85546875" style="14" customWidth="1"/>
    <col min="7940" max="7940" width="11.5703125" style="14" customWidth="1"/>
    <col min="7941" max="7941" width="8.7109375" style="14" customWidth="1"/>
    <col min="7942" max="7942" width="10.85546875" style="14" customWidth="1"/>
    <col min="7943" max="7943" width="11.28515625" style="14" customWidth="1"/>
    <col min="7944" max="7944" width="10.7109375" style="14" customWidth="1"/>
    <col min="7945" max="7945" width="12.85546875" style="14" customWidth="1"/>
    <col min="7946" max="8193" width="11.42578125" style="14"/>
    <col min="8194" max="8194" width="36.28515625" style="14" customWidth="1"/>
    <col min="8195" max="8195" width="12.85546875" style="14" customWidth="1"/>
    <col min="8196" max="8196" width="11.5703125" style="14" customWidth="1"/>
    <col min="8197" max="8197" width="8.7109375" style="14" customWidth="1"/>
    <col min="8198" max="8198" width="10.85546875" style="14" customWidth="1"/>
    <col min="8199" max="8199" width="11.28515625" style="14" customWidth="1"/>
    <col min="8200" max="8200" width="10.7109375" style="14" customWidth="1"/>
    <col min="8201" max="8201" width="12.85546875" style="14" customWidth="1"/>
    <col min="8202" max="8449" width="11.42578125" style="14"/>
    <col min="8450" max="8450" width="36.28515625" style="14" customWidth="1"/>
    <col min="8451" max="8451" width="12.85546875" style="14" customWidth="1"/>
    <col min="8452" max="8452" width="11.5703125" style="14" customWidth="1"/>
    <col min="8453" max="8453" width="8.7109375" style="14" customWidth="1"/>
    <col min="8454" max="8454" width="10.85546875" style="14" customWidth="1"/>
    <col min="8455" max="8455" width="11.28515625" style="14" customWidth="1"/>
    <col min="8456" max="8456" width="10.7109375" style="14" customWidth="1"/>
    <col min="8457" max="8457" width="12.85546875" style="14" customWidth="1"/>
    <col min="8458" max="8705" width="11.42578125" style="14"/>
    <col min="8706" max="8706" width="36.28515625" style="14" customWidth="1"/>
    <col min="8707" max="8707" width="12.85546875" style="14" customWidth="1"/>
    <col min="8708" max="8708" width="11.5703125" style="14" customWidth="1"/>
    <col min="8709" max="8709" width="8.7109375" style="14" customWidth="1"/>
    <col min="8710" max="8710" width="10.85546875" style="14" customWidth="1"/>
    <col min="8711" max="8711" width="11.28515625" style="14" customWidth="1"/>
    <col min="8712" max="8712" width="10.7109375" style="14" customWidth="1"/>
    <col min="8713" max="8713" width="12.85546875" style="14" customWidth="1"/>
    <col min="8714" max="8961" width="11.42578125" style="14"/>
    <col min="8962" max="8962" width="36.28515625" style="14" customWidth="1"/>
    <col min="8963" max="8963" width="12.85546875" style="14" customWidth="1"/>
    <col min="8964" max="8964" width="11.5703125" style="14" customWidth="1"/>
    <col min="8965" max="8965" width="8.7109375" style="14" customWidth="1"/>
    <col min="8966" max="8966" width="10.85546875" style="14" customWidth="1"/>
    <col min="8967" max="8967" width="11.28515625" style="14" customWidth="1"/>
    <col min="8968" max="8968" width="10.7109375" style="14" customWidth="1"/>
    <col min="8969" max="8969" width="12.85546875" style="14" customWidth="1"/>
    <col min="8970" max="9217" width="11.42578125" style="14"/>
    <col min="9218" max="9218" width="36.28515625" style="14" customWidth="1"/>
    <col min="9219" max="9219" width="12.85546875" style="14" customWidth="1"/>
    <col min="9220" max="9220" width="11.5703125" style="14" customWidth="1"/>
    <col min="9221" max="9221" width="8.7109375" style="14" customWidth="1"/>
    <col min="9222" max="9222" width="10.85546875" style="14" customWidth="1"/>
    <col min="9223" max="9223" width="11.28515625" style="14" customWidth="1"/>
    <col min="9224" max="9224" width="10.7109375" style="14" customWidth="1"/>
    <col min="9225" max="9225" width="12.85546875" style="14" customWidth="1"/>
    <col min="9226" max="9473" width="11.42578125" style="14"/>
    <col min="9474" max="9474" width="36.28515625" style="14" customWidth="1"/>
    <col min="9475" max="9475" width="12.85546875" style="14" customWidth="1"/>
    <col min="9476" max="9476" width="11.5703125" style="14" customWidth="1"/>
    <col min="9477" max="9477" width="8.7109375" style="14" customWidth="1"/>
    <col min="9478" max="9478" width="10.85546875" style="14" customWidth="1"/>
    <col min="9479" max="9479" width="11.28515625" style="14" customWidth="1"/>
    <col min="9480" max="9480" width="10.7109375" style="14" customWidth="1"/>
    <col min="9481" max="9481" width="12.85546875" style="14" customWidth="1"/>
    <col min="9482" max="9729" width="11.42578125" style="14"/>
    <col min="9730" max="9730" width="36.28515625" style="14" customWidth="1"/>
    <col min="9731" max="9731" width="12.85546875" style="14" customWidth="1"/>
    <col min="9732" max="9732" width="11.5703125" style="14" customWidth="1"/>
    <col min="9733" max="9733" width="8.7109375" style="14" customWidth="1"/>
    <col min="9734" max="9734" width="10.85546875" style="14" customWidth="1"/>
    <col min="9735" max="9735" width="11.28515625" style="14" customWidth="1"/>
    <col min="9736" max="9736" width="10.7109375" style="14" customWidth="1"/>
    <col min="9737" max="9737" width="12.85546875" style="14" customWidth="1"/>
    <col min="9738" max="9985" width="11.42578125" style="14"/>
    <col min="9986" max="9986" width="36.28515625" style="14" customWidth="1"/>
    <col min="9987" max="9987" width="12.85546875" style="14" customWidth="1"/>
    <col min="9988" max="9988" width="11.5703125" style="14" customWidth="1"/>
    <col min="9989" max="9989" width="8.7109375" style="14" customWidth="1"/>
    <col min="9990" max="9990" width="10.85546875" style="14" customWidth="1"/>
    <col min="9991" max="9991" width="11.28515625" style="14" customWidth="1"/>
    <col min="9992" max="9992" width="10.7109375" style="14" customWidth="1"/>
    <col min="9993" max="9993" width="12.85546875" style="14" customWidth="1"/>
    <col min="9994" max="10241" width="11.42578125" style="14"/>
    <col min="10242" max="10242" width="36.28515625" style="14" customWidth="1"/>
    <col min="10243" max="10243" width="12.85546875" style="14" customWidth="1"/>
    <col min="10244" max="10244" width="11.5703125" style="14" customWidth="1"/>
    <col min="10245" max="10245" width="8.7109375" style="14" customWidth="1"/>
    <col min="10246" max="10246" width="10.85546875" style="14" customWidth="1"/>
    <col min="10247" max="10247" width="11.28515625" style="14" customWidth="1"/>
    <col min="10248" max="10248" width="10.7109375" style="14" customWidth="1"/>
    <col min="10249" max="10249" width="12.85546875" style="14" customWidth="1"/>
    <col min="10250" max="10497" width="11.42578125" style="14"/>
    <col min="10498" max="10498" width="36.28515625" style="14" customWidth="1"/>
    <col min="10499" max="10499" width="12.85546875" style="14" customWidth="1"/>
    <col min="10500" max="10500" width="11.5703125" style="14" customWidth="1"/>
    <col min="10501" max="10501" width="8.7109375" style="14" customWidth="1"/>
    <col min="10502" max="10502" width="10.85546875" style="14" customWidth="1"/>
    <col min="10503" max="10503" width="11.28515625" style="14" customWidth="1"/>
    <col min="10504" max="10504" width="10.7109375" style="14" customWidth="1"/>
    <col min="10505" max="10505" width="12.85546875" style="14" customWidth="1"/>
    <col min="10506" max="10753" width="11.42578125" style="14"/>
    <col min="10754" max="10754" width="36.28515625" style="14" customWidth="1"/>
    <col min="10755" max="10755" width="12.85546875" style="14" customWidth="1"/>
    <col min="10756" max="10756" width="11.5703125" style="14" customWidth="1"/>
    <col min="10757" max="10757" width="8.7109375" style="14" customWidth="1"/>
    <col min="10758" max="10758" width="10.85546875" style="14" customWidth="1"/>
    <col min="10759" max="10759" width="11.28515625" style="14" customWidth="1"/>
    <col min="10760" max="10760" width="10.7109375" style="14" customWidth="1"/>
    <col min="10761" max="10761" width="12.85546875" style="14" customWidth="1"/>
    <col min="10762" max="11009" width="11.42578125" style="14"/>
    <col min="11010" max="11010" width="36.28515625" style="14" customWidth="1"/>
    <col min="11011" max="11011" width="12.85546875" style="14" customWidth="1"/>
    <col min="11012" max="11012" width="11.5703125" style="14" customWidth="1"/>
    <col min="11013" max="11013" width="8.7109375" style="14" customWidth="1"/>
    <col min="11014" max="11014" width="10.85546875" style="14" customWidth="1"/>
    <col min="11015" max="11015" width="11.28515625" style="14" customWidth="1"/>
    <col min="11016" max="11016" width="10.7109375" style="14" customWidth="1"/>
    <col min="11017" max="11017" width="12.85546875" style="14" customWidth="1"/>
    <col min="11018" max="11265" width="11.42578125" style="14"/>
    <col min="11266" max="11266" width="36.28515625" style="14" customWidth="1"/>
    <col min="11267" max="11267" width="12.85546875" style="14" customWidth="1"/>
    <col min="11268" max="11268" width="11.5703125" style="14" customWidth="1"/>
    <col min="11269" max="11269" width="8.7109375" style="14" customWidth="1"/>
    <col min="11270" max="11270" width="10.85546875" style="14" customWidth="1"/>
    <col min="11271" max="11271" width="11.28515625" style="14" customWidth="1"/>
    <col min="11272" max="11272" width="10.7109375" style="14" customWidth="1"/>
    <col min="11273" max="11273" width="12.85546875" style="14" customWidth="1"/>
    <col min="11274" max="11521" width="11.42578125" style="14"/>
    <col min="11522" max="11522" width="36.28515625" style="14" customWidth="1"/>
    <col min="11523" max="11523" width="12.85546875" style="14" customWidth="1"/>
    <col min="11524" max="11524" width="11.5703125" style="14" customWidth="1"/>
    <col min="11525" max="11525" width="8.7109375" style="14" customWidth="1"/>
    <col min="11526" max="11526" width="10.85546875" style="14" customWidth="1"/>
    <col min="11527" max="11527" width="11.28515625" style="14" customWidth="1"/>
    <col min="11528" max="11528" width="10.7109375" style="14" customWidth="1"/>
    <col min="11529" max="11529" width="12.85546875" style="14" customWidth="1"/>
    <col min="11530" max="11777" width="11.42578125" style="14"/>
    <col min="11778" max="11778" width="36.28515625" style="14" customWidth="1"/>
    <col min="11779" max="11779" width="12.85546875" style="14" customWidth="1"/>
    <col min="11780" max="11780" width="11.5703125" style="14" customWidth="1"/>
    <col min="11781" max="11781" width="8.7109375" style="14" customWidth="1"/>
    <col min="11782" max="11782" width="10.85546875" style="14" customWidth="1"/>
    <col min="11783" max="11783" width="11.28515625" style="14" customWidth="1"/>
    <col min="11784" max="11784" width="10.7109375" style="14" customWidth="1"/>
    <col min="11785" max="11785" width="12.85546875" style="14" customWidth="1"/>
    <col min="11786" max="12033" width="11.42578125" style="14"/>
    <col min="12034" max="12034" width="36.28515625" style="14" customWidth="1"/>
    <col min="12035" max="12035" width="12.85546875" style="14" customWidth="1"/>
    <col min="12036" max="12036" width="11.5703125" style="14" customWidth="1"/>
    <col min="12037" max="12037" width="8.7109375" style="14" customWidth="1"/>
    <col min="12038" max="12038" width="10.85546875" style="14" customWidth="1"/>
    <col min="12039" max="12039" width="11.28515625" style="14" customWidth="1"/>
    <col min="12040" max="12040" width="10.7109375" style="14" customWidth="1"/>
    <col min="12041" max="12041" width="12.85546875" style="14" customWidth="1"/>
    <col min="12042" max="12289" width="11.42578125" style="14"/>
    <col min="12290" max="12290" width="36.28515625" style="14" customWidth="1"/>
    <col min="12291" max="12291" width="12.85546875" style="14" customWidth="1"/>
    <col min="12292" max="12292" width="11.5703125" style="14" customWidth="1"/>
    <col min="12293" max="12293" width="8.7109375" style="14" customWidth="1"/>
    <col min="12294" max="12294" width="10.85546875" style="14" customWidth="1"/>
    <col min="12295" max="12295" width="11.28515625" style="14" customWidth="1"/>
    <col min="12296" max="12296" width="10.7109375" style="14" customWidth="1"/>
    <col min="12297" max="12297" width="12.85546875" style="14" customWidth="1"/>
    <col min="12298" max="12545" width="11.42578125" style="14"/>
    <col min="12546" max="12546" width="36.28515625" style="14" customWidth="1"/>
    <col min="12547" max="12547" width="12.85546875" style="14" customWidth="1"/>
    <col min="12548" max="12548" width="11.5703125" style="14" customWidth="1"/>
    <col min="12549" max="12549" width="8.7109375" style="14" customWidth="1"/>
    <col min="12550" max="12550" width="10.85546875" style="14" customWidth="1"/>
    <col min="12551" max="12551" width="11.28515625" style="14" customWidth="1"/>
    <col min="12552" max="12552" width="10.7109375" style="14" customWidth="1"/>
    <col min="12553" max="12553" width="12.85546875" style="14" customWidth="1"/>
    <col min="12554" max="12801" width="11.42578125" style="14"/>
    <col min="12802" max="12802" width="36.28515625" style="14" customWidth="1"/>
    <col min="12803" max="12803" width="12.85546875" style="14" customWidth="1"/>
    <col min="12804" max="12804" width="11.5703125" style="14" customWidth="1"/>
    <col min="12805" max="12805" width="8.7109375" style="14" customWidth="1"/>
    <col min="12806" max="12806" width="10.85546875" style="14" customWidth="1"/>
    <col min="12807" max="12807" width="11.28515625" style="14" customWidth="1"/>
    <col min="12808" max="12808" width="10.7109375" style="14" customWidth="1"/>
    <col min="12809" max="12809" width="12.85546875" style="14" customWidth="1"/>
    <col min="12810" max="13057" width="11.42578125" style="14"/>
    <col min="13058" max="13058" width="36.28515625" style="14" customWidth="1"/>
    <col min="13059" max="13059" width="12.85546875" style="14" customWidth="1"/>
    <col min="13060" max="13060" width="11.5703125" style="14" customWidth="1"/>
    <col min="13061" max="13061" width="8.7109375" style="14" customWidth="1"/>
    <col min="13062" max="13062" width="10.85546875" style="14" customWidth="1"/>
    <col min="13063" max="13063" width="11.28515625" style="14" customWidth="1"/>
    <col min="13064" max="13064" width="10.7109375" style="14" customWidth="1"/>
    <col min="13065" max="13065" width="12.85546875" style="14" customWidth="1"/>
    <col min="13066" max="13313" width="11.42578125" style="14"/>
    <col min="13314" max="13314" width="36.28515625" style="14" customWidth="1"/>
    <col min="13315" max="13315" width="12.85546875" style="14" customWidth="1"/>
    <col min="13316" max="13316" width="11.5703125" style="14" customWidth="1"/>
    <col min="13317" max="13317" width="8.7109375" style="14" customWidth="1"/>
    <col min="13318" max="13318" width="10.85546875" style="14" customWidth="1"/>
    <col min="13319" max="13319" width="11.28515625" style="14" customWidth="1"/>
    <col min="13320" max="13320" width="10.7109375" style="14" customWidth="1"/>
    <col min="13321" max="13321" width="12.85546875" style="14" customWidth="1"/>
    <col min="13322" max="13569" width="11.42578125" style="14"/>
    <col min="13570" max="13570" width="36.28515625" style="14" customWidth="1"/>
    <col min="13571" max="13571" width="12.85546875" style="14" customWidth="1"/>
    <col min="13572" max="13572" width="11.5703125" style="14" customWidth="1"/>
    <col min="13573" max="13573" width="8.7109375" style="14" customWidth="1"/>
    <col min="13574" max="13574" width="10.85546875" style="14" customWidth="1"/>
    <col min="13575" max="13575" width="11.28515625" style="14" customWidth="1"/>
    <col min="13576" max="13576" width="10.7109375" style="14" customWidth="1"/>
    <col min="13577" max="13577" width="12.85546875" style="14" customWidth="1"/>
    <col min="13578" max="13825" width="11.42578125" style="14"/>
    <col min="13826" max="13826" width="36.28515625" style="14" customWidth="1"/>
    <col min="13827" max="13827" width="12.85546875" style="14" customWidth="1"/>
    <col min="13828" max="13828" width="11.5703125" style="14" customWidth="1"/>
    <col min="13829" max="13829" width="8.7109375" style="14" customWidth="1"/>
    <col min="13830" max="13830" width="10.85546875" style="14" customWidth="1"/>
    <col min="13831" max="13831" width="11.28515625" style="14" customWidth="1"/>
    <col min="13832" max="13832" width="10.7109375" style="14" customWidth="1"/>
    <col min="13833" max="13833" width="12.85546875" style="14" customWidth="1"/>
    <col min="13834" max="14081" width="11.42578125" style="14"/>
    <col min="14082" max="14082" width="36.28515625" style="14" customWidth="1"/>
    <col min="14083" max="14083" width="12.85546875" style="14" customWidth="1"/>
    <col min="14084" max="14084" width="11.5703125" style="14" customWidth="1"/>
    <col min="14085" max="14085" width="8.7109375" style="14" customWidth="1"/>
    <col min="14086" max="14086" width="10.85546875" style="14" customWidth="1"/>
    <col min="14087" max="14087" width="11.28515625" style="14" customWidth="1"/>
    <col min="14088" max="14088" width="10.7109375" style="14" customWidth="1"/>
    <col min="14089" max="14089" width="12.85546875" style="14" customWidth="1"/>
    <col min="14090" max="14337" width="11.42578125" style="14"/>
    <col min="14338" max="14338" width="36.28515625" style="14" customWidth="1"/>
    <col min="14339" max="14339" width="12.85546875" style="14" customWidth="1"/>
    <col min="14340" max="14340" width="11.5703125" style="14" customWidth="1"/>
    <col min="14341" max="14341" width="8.7109375" style="14" customWidth="1"/>
    <col min="14342" max="14342" width="10.85546875" style="14" customWidth="1"/>
    <col min="14343" max="14343" width="11.28515625" style="14" customWidth="1"/>
    <col min="14344" max="14344" width="10.7109375" style="14" customWidth="1"/>
    <col min="14345" max="14345" width="12.85546875" style="14" customWidth="1"/>
    <col min="14346" max="14593" width="11.42578125" style="14"/>
    <col min="14594" max="14594" width="36.28515625" style="14" customWidth="1"/>
    <col min="14595" max="14595" width="12.85546875" style="14" customWidth="1"/>
    <col min="14596" max="14596" width="11.5703125" style="14" customWidth="1"/>
    <col min="14597" max="14597" width="8.7109375" style="14" customWidth="1"/>
    <col min="14598" max="14598" width="10.85546875" style="14" customWidth="1"/>
    <col min="14599" max="14599" width="11.28515625" style="14" customWidth="1"/>
    <col min="14600" max="14600" width="10.7109375" style="14" customWidth="1"/>
    <col min="14601" max="14601" width="12.85546875" style="14" customWidth="1"/>
    <col min="14602" max="14849" width="11.42578125" style="14"/>
    <col min="14850" max="14850" width="36.28515625" style="14" customWidth="1"/>
    <col min="14851" max="14851" width="12.85546875" style="14" customWidth="1"/>
    <col min="14852" max="14852" width="11.5703125" style="14" customWidth="1"/>
    <col min="14853" max="14853" width="8.7109375" style="14" customWidth="1"/>
    <col min="14854" max="14854" width="10.85546875" style="14" customWidth="1"/>
    <col min="14855" max="14855" width="11.28515625" style="14" customWidth="1"/>
    <col min="14856" max="14856" width="10.7109375" style="14" customWidth="1"/>
    <col min="14857" max="14857" width="12.85546875" style="14" customWidth="1"/>
    <col min="14858" max="15105" width="11.42578125" style="14"/>
    <col min="15106" max="15106" width="36.28515625" style="14" customWidth="1"/>
    <col min="15107" max="15107" width="12.85546875" style="14" customWidth="1"/>
    <col min="15108" max="15108" width="11.5703125" style="14" customWidth="1"/>
    <col min="15109" max="15109" width="8.7109375" style="14" customWidth="1"/>
    <col min="15110" max="15110" width="10.85546875" style="14" customWidth="1"/>
    <col min="15111" max="15111" width="11.28515625" style="14" customWidth="1"/>
    <col min="15112" max="15112" width="10.7109375" style="14" customWidth="1"/>
    <col min="15113" max="15113" width="12.85546875" style="14" customWidth="1"/>
    <col min="15114" max="15361" width="11.42578125" style="14"/>
    <col min="15362" max="15362" width="36.28515625" style="14" customWidth="1"/>
    <col min="15363" max="15363" width="12.85546875" style="14" customWidth="1"/>
    <col min="15364" max="15364" width="11.5703125" style="14" customWidth="1"/>
    <col min="15365" max="15365" width="8.7109375" style="14" customWidth="1"/>
    <col min="15366" max="15366" width="10.85546875" style="14" customWidth="1"/>
    <col min="15367" max="15367" width="11.28515625" style="14" customWidth="1"/>
    <col min="15368" max="15368" width="10.7109375" style="14" customWidth="1"/>
    <col min="15369" max="15369" width="12.85546875" style="14" customWidth="1"/>
    <col min="15370" max="15617" width="11.42578125" style="14"/>
    <col min="15618" max="15618" width="36.28515625" style="14" customWidth="1"/>
    <col min="15619" max="15619" width="12.85546875" style="14" customWidth="1"/>
    <col min="15620" max="15620" width="11.5703125" style="14" customWidth="1"/>
    <col min="15621" max="15621" width="8.7109375" style="14" customWidth="1"/>
    <col min="15622" max="15622" width="10.85546875" style="14" customWidth="1"/>
    <col min="15623" max="15623" width="11.28515625" style="14" customWidth="1"/>
    <col min="15624" max="15624" width="10.7109375" style="14" customWidth="1"/>
    <col min="15625" max="15625" width="12.85546875" style="14" customWidth="1"/>
    <col min="15626" max="15873" width="11.42578125" style="14"/>
    <col min="15874" max="15874" width="36.28515625" style="14" customWidth="1"/>
    <col min="15875" max="15875" width="12.85546875" style="14" customWidth="1"/>
    <col min="15876" max="15876" width="11.5703125" style="14" customWidth="1"/>
    <col min="15877" max="15877" width="8.7109375" style="14" customWidth="1"/>
    <col min="15878" max="15878" width="10.85546875" style="14" customWidth="1"/>
    <col min="15879" max="15879" width="11.28515625" style="14" customWidth="1"/>
    <col min="15880" max="15880" width="10.7109375" style="14" customWidth="1"/>
    <col min="15881" max="15881" width="12.85546875" style="14" customWidth="1"/>
    <col min="15882" max="16129" width="11.42578125" style="14"/>
    <col min="16130" max="16130" width="36.28515625" style="14" customWidth="1"/>
    <col min="16131" max="16131" width="12.85546875" style="14" customWidth="1"/>
    <col min="16132" max="16132" width="11.5703125" style="14" customWidth="1"/>
    <col min="16133" max="16133" width="8.7109375" style="14" customWidth="1"/>
    <col min="16134" max="16134" width="10.85546875" style="14" customWidth="1"/>
    <col min="16135" max="16135" width="11.28515625" style="14" customWidth="1"/>
    <col min="16136" max="16136" width="10.7109375" style="14" customWidth="1"/>
    <col min="16137" max="16137" width="12.85546875" style="14" customWidth="1"/>
    <col min="16138" max="16384" width="11.42578125" style="14"/>
  </cols>
  <sheetData>
    <row r="1" spans="1:10" ht="15.75" customHeight="1" x14ac:dyDescent="0.2">
      <c r="A1" s="31" t="s">
        <v>20</v>
      </c>
      <c r="B1" s="31"/>
      <c r="C1" s="31"/>
      <c r="D1" s="31"/>
      <c r="E1" s="31"/>
      <c r="F1" s="31"/>
      <c r="G1" s="31"/>
      <c r="H1" s="31"/>
      <c r="I1" s="31"/>
    </row>
    <row r="2" spans="1:10" ht="15.75" customHeight="1" x14ac:dyDescent="0.2">
      <c r="A2" s="32" t="s">
        <v>57</v>
      </c>
      <c r="B2" s="32"/>
      <c r="C2" s="32"/>
      <c r="D2" s="32"/>
      <c r="E2" s="32"/>
      <c r="F2" s="32"/>
      <c r="G2" s="32"/>
      <c r="H2" s="32"/>
      <c r="I2" s="32"/>
    </row>
    <row r="3" spans="1:10" ht="13.5" customHeight="1" x14ac:dyDescent="0.2">
      <c r="B3" s="26"/>
      <c r="C3" s="15"/>
      <c r="D3" s="15"/>
      <c r="E3" s="15"/>
      <c r="F3" s="15"/>
      <c r="G3" s="15"/>
      <c r="H3" s="15"/>
      <c r="I3" s="15"/>
    </row>
    <row r="4" spans="1:10" ht="30" customHeight="1" x14ac:dyDescent="0.2">
      <c r="A4" s="33" t="s">
        <v>0</v>
      </c>
      <c r="B4" s="34"/>
      <c r="C4" s="42" t="s">
        <v>1</v>
      </c>
      <c r="D4" s="43"/>
      <c r="E4" s="43"/>
      <c r="F4" s="43"/>
      <c r="G4" s="43"/>
      <c r="H4" s="43"/>
      <c r="I4" s="43"/>
    </row>
    <row r="5" spans="1:10" ht="16.7" customHeight="1" x14ac:dyDescent="0.2">
      <c r="A5" s="35"/>
      <c r="B5" s="36"/>
      <c r="C5" s="47" t="s">
        <v>2</v>
      </c>
      <c r="D5" s="39" t="s">
        <v>54</v>
      </c>
      <c r="E5" s="42" t="s">
        <v>3</v>
      </c>
      <c r="F5" s="44"/>
      <c r="G5" s="33" t="s">
        <v>15</v>
      </c>
      <c r="H5" s="33"/>
      <c r="I5" s="33"/>
    </row>
    <row r="6" spans="1:10" ht="10.5" customHeight="1" x14ac:dyDescent="0.2">
      <c r="A6" s="35"/>
      <c r="B6" s="36"/>
      <c r="C6" s="48"/>
      <c r="D6" s="40"/>
      <c r="E6" s="45"/>
      <c r="F6" s="46"/>
      <c r="G6" s="37"/>
      <c r="H6" s="37"/>
      <c r="I6" s="37"/>
    </row>
    <row r="7" spans="1:10" ht="15" customHeight="1" x14ac:dyDescent="0.2">
      <c r="A7" s="35"/>
      <c r="B7" s="36"/>
      <c r="C7" s="48"/>
      <c r="D7" s="40"/>
      <c r="E7" s="39" t="s">
        <v>6</v>
      </c>
      <c r="F7" s="39" t="s">
        <v>5</v>
      </c>
      <c r="G7" s="39" t="s">
        <v>16</v>
      </c>
      <c r="H7" s="39" t="s">
        <v>17</v>
      </c>
      <c r="I7" s="47" t="s">
        <v>18</v>
      </c>
    </row>
    <row r="8" spans="1:10" x14ac:dyDescent="0.2">
      <c r="A8" s="35"/>
      <c r="B8" s="36"/>
      <c r="C8" s="48"/>
      <c r="D8" s="40"/>
      <c r="E8" s="40"/>
      <c r="F8" s="40"/>
      <c r="G8" s="40"/>
      <c r="H8" s="40"/>
      <c r="I8" s="48"/>
    </row>
    <row r="9" spans="1:10" ht="13.5" customHeight="1" x14ac:dyDescent="0.2">
      <c r="A9" s="37"/>
      <c r="B9" s="38"/>
      <c r="C9" s="49"/>
      <c r="D9" s="50"/>
      <c r="E9" s="41"/>
      <c r="F9" s="41"/>
      <c r="G9" s="41"/>
      <c r="H9" s="41"/>
      <c r="I9" s="45"/>
    </row>
    <row r="10" spans="1:10" ht="12.95" customHeight="1" x14ac:dyDescent="0.2">
      <c r="B10" s="9"/>
      <c r="C10" s="2"/>
      <c r="D10" s="2"/>
      <c r="E10" s="2"/>
      <c r="F10" s="2"/>
      <c r="G10" s="2"/>
      <c r="H10" s="2"/>
      <c r="I10" s="2"/>
    </row>
    <row r="11" spans="1:10" ht="13.5" customHeight="1" x14ac:dyDescent="0.2">
      <c r="B11" s="30" t="s">
        <v>56</v>
      </c>
      <c r="C11" s="16">
        <f t="shared" ref="C11:C53" si="0">SUM(E11,F11)</f>
        <v>94346</v>
      </c>
      <c r="D11" s="17">
        <f t="shared" ref="D11:I11" si="1">SUM(D12,D19,D32,D35,D38,D48)</f>
        <v>100</v>
      </c>
      <c r="E11" s="16">
        <f t="shared" si="1"/>
        <v>41671</v>
      </c>
      <c r="F11" s="16">
        <f t="shared" si="1"/>
        <v>52675</v>
      </c>
      <c r="G11" s="16">
        <f t="shared" si="1"/>
        <v>29466</v>
      </c>
      <c r="H11" s="16">
        <f t="shared" si="1"/>
        <v>41355</v>
      </c>
      <c r="I11" s="16">
        <f t="shared" si="1"/>
        <v>23525</v>
      </c>
      <c r="J11" s="23"/>
    </row>
    <row r="12" spans="1:10" ht="18" customHeight="1" x14ac:dyDescent="0.2">
      <c r="A12" s="3" t="s">
        <v>9</v>
      </c>
      <c r="C12" s="16">
        <f t="shared" si="0"/>
        <v>7963</v>
      </c>
      <c r="D12" s="17">
        <f>SUM(C12/C$11*100)</f>
        <v>8.4402094418417306</v>
      </c>
      <c r="E12" s="16">
        <f>SUM(E13:E18)</f>
        <v>4240</v>
      </c>
      <c r="F12" s="16">
        <f>SUM(F13:F18)</f>
        <v>3723</v>
      </c>
      <c r="G12" s="16">
        <f t="shared" ref="G12:I12" si="2">SUM(G13:G18)</f>
        <v>4127</v>
      </c>
      <c r="H12" s="16">
        <f t="shared" si="2"/>
        <v>2300</v>
      </c>
      <c r="I12" s="16">
        <f t="shared" si="2"/>
        <v>1536</v>
      </c>
      <c r="J12" s="23"/>
    </row>
    <row r="13" spans="1:10" ht="16.7" customHeight="1" x14ac:dyDescent="0.2">
      <c r="B13" s="3" t="s">
        <v>21</v>
      </c>
      <c r="C13" s="16">
        <f t="shared" si="0"/>
        <v>1556</v>
      </c>
      <c r="D13" s="12">
        <f t="shared" ref="D13:D48" si="3">SUM(C13/C$11*100)</f>
        <v>1.6492485108006698</v>
      </c>
      <c r="E13" s="13">
        <v>597</v>
      </c>
      <c r="F13" s="13">
        <v>959</v>
      </c>
      <c r="G13" s="13">
        <v>804</v>
      </c>
      <c r="H13" s="13">
        <v>639</v>
      </c>
      <c r="I13" s="13">
        <v>113</v>
      </c>
      <c r="J13" s="23"/>
    </row>
    <row r="14" spans="1:10" x14ac:dyDescent="0.2">
      <c r="B14" s="4" t="s">
        <v>22</v>
      </c>
      <c r="C14" s="16">
        <f t="shared" si="0"/>
        <v>389</v>
      </c>
      <c r="D14" s="12">
        <f t="shared" si="3"/>
        <v>0.41231212770016745</v>
      </c>
      <c r="E14" s="13">
        <v>148</v>
      </c>
      <c r="F14" s="13">
        <v>241</v>
      </c>
      <c r="G14" s="13">
        <v>275</v>
      </c>
      <c r="H14" s="13">
        <v>79</v>
      </c>
      <c r="I14" s="13">
        <v>35</v>
      </c>
      <c r="J14" s="23"/>
    </row>
    <row r="15" spans="1:10" x14ac:dyDescent="0.2">
      <c r="B15" s="3" t="s">
        <v>23</v>
      </c>
      <c r="C15" s="16">
        <f t="shared" si="0"/>
        <v>839</v>
      </c>
      <c r="D15" s="12">
        <f t="shared" si="3"/>
        <v>0.88927988467979568</v>
      </c>
      <c r="E15" s="13">
        <v>465</v>
      </c>
      <c r="F15" s="13">
        <v>374</v>
      </c>
      <c r="G15" s="13">
        <v>459</v>
      </c>
      <c r="H15" s="13">
        <v>262</v>
      </c>
      <c r="I15" s="13">
        <v>118</v>
      </c>
      <c r="J15" s="23"/>
    </row>
    <row r="16" spans="1:10" x14ac:dyDescent="0.2">
      <c r="B16" s="4" t="s">
        <v>24</v>
      </c>
      <c r="C16" s="16">
        <f t="shared" si="0"/>
        <v>3731</v>
      </c>
      <c r="D16" s="12">
        <f t="shared" si="3"/>
        <v>3.9545926695355393</v>
      </c>
      <c r="E16" s="13">
        <v>2157</v>
      </c>
      <c r="F16" s="13">
        <v>1574</v>
      </c>
      <c r="G16" s="13">
        <v>1844</v>
      </c>
      <c r="H16" s="13">
        <v>853</v>
      </c>
      <c r="I16" s="13">
        <v>1034</v>
      </c>
      <c r="J16" s="23"/>
    </row>
    <row r="17" spans="1:10" x14ac:dyDescent="0.2">
      <c r="B17" s="4" t="s">
        <v>25</v>
      </c>
      <c r="C17" s="16">
        <f t="shared" ref="C17" si="4">SUM(E17,F17)</f>
        <v>911</v>
      </c>
      <c r="D17" s="12">
        <f t="shared" ref="D17" si="5">SUM(C17/C$11*100)</f>
        <v>0.96559472579653627</v>
      </c>
      <c r="E17" s="13">
        <v>463</v>
      </c>
      <c r="F17" s="13">
        <v>448</v>
      </c>
      <c r="G17" s="13">
        <v>552</v>
      </c>
      <c r="H17" s="13">
        <v>226</v>
      </c>
      <c r="I17" s="13">
        <v>133</v>
      </c>
      <c r="J17" s="23"/>
    </row>
    <row r="18" spans="1:10" x14ac:dyDescent="0.2">
      <c r="B18" s="4" t="s">
        <v>26</v>
      </c>
      <c r="C18" s="16">
        <f t="shared" ref="C18" si="6">SUM(E18,F18)</f>
        <v>537</v>
      </c>
      <c r="D18" s="12">
        <f t="shared" ref="D18" si="7">SUM(C18/C$11*100)</f>
        <v>0.56918152332902294</v>
      </c>
      <c r="E18" s="13">
        <v>410</v>
      </c>
      <c r="F18" s="13">
        <v>127</v>
      </c>
      <c r="G18" s="13">
        <v>193</v>
      </c>
      <c r="H18" s="13">
        <v>241</v>
      </c>
      <c r="I18" s="13">
        <v>103</v>
      </c>
      <c r="J18" s="23"/>
    </row>
    <row r="19" spans="1:10" ht="18" customHeight="1" x14ac:dyDescent="0.2">
      <c r="A19" s="3" t="s">
        <v>10</v>
      </c>
      <c r="C19" s="16">
        <f t="shared" si="0"/>
        <v>13126</v>
      </c>
      <c r="D19" s="17">
        <f>SUM(C19/C$11*100)</f>
        <v>13.912619506921331</v>
      </c>
      <c r="E19" s="16">
        <f>SUM(E20:E31)</f>
        <v>7334</v>
      </c>
      <c r="F19" s="16">
        <f>SUM(F20:F31)</f>
        <v>5792</v>
      </c>
      <c r="G19" s="16">
        <f>SUM(G20:G31)</f>
        <v>7751</v>
      </c>
      <c r="H19" s="16">
        <f>SUM(H20:H31)</f>
        <v>3086</v>
      </c>
      <c r="I19" s="16">
        <f>SUM(I20:I31)</f>
        <v>2289</v>
      </c>
      <c r="J19" s="23"/>
    </row>
    <row r="20" spans="1:10" ht="16.7" customHeight="1" x14ac:dyDescent="0.2">
      <c r="B20" s="4" t="s">
        <v>27</v>
      </c>
      <c r="C20" s="16">
        <f t="shared" si="0"/>
        <v>1024</v>
      </c>
      <c r="D20" s="12">
        <f t="shared" ref="D20" si="8">SUM(C20/C$11*100)</f>
        <v>1.085366629215865</v>
      </c>
      <c r="E20" s="13">
        <v>453</v>
      </c>
      <c r="F20" s="13">
        <v>571</v>
      </c>
      <c r="G20" s="13">
        <v>770</v>
      </c>
      <c r="H20" s="13">
        <v>157</v>
      </c>
      <c r="I20" s="13">
        <v>97</v>
      </c>
      <c r="J20" s="23"/>
    </row>
    <row r="21" spans="1:10" ht="12.95" customHeight="1" x14ac:dyDescent="0.2">
      <c r="B21" s="4" t="s">
        <v>28</v>
      </c>
      <c r="C21" s="16">
        <f t="shared" si="0"/>
        <v>2011</v>
      </c>
      <c r="D21" s="12">
        <f t="shared" si="3"/>
        <v>2.1315159095245164</v>
      </c>
      <c r="E21" s="13">
        <v>1006</v>
      </c>
      <c r="F21" s="13">
        <v>1005</v>
      </c>
      <c r="G21" s="13">
        <v>1506</v>
      </c>
      <c r="H21" s="13">
        <v>358</v>
      </c>
      <c r="I21" s="13">
        <v>147</v>
      </c>
      <c r="J21" s="23"/>
    </row>
    <row r="22" spans="1:10" ht="12.95" customHeight="1" x14ac:dyDescent="0.2">
      <c r="B22" s="4" t="s">
        <v>29</v>
      </c>
      <c r="C22" s="16">
        <f t="shared" si="0"/>
        <v>1752</v>
      </c>
      <c r="D22" s="12">
        <f t="shared" si="3"/>
        <v>1.8569944671740188</v>
      </c>
      <c r="E22" s="13">
        <v>1040</v>
      </c>
      <c r="F22" s="13">
        <v>712</v>
      </c>
      <c r="G22" s="13">
        <v>1258</v>
      </c>
      <c r="H22" s="13">
        <v>484</v>
      </c>
      <c r="I22" s="13">
        <v>10</v>
      </c>
      <c r="J22" s="23"/>
    </row>
    <row r="23" spans="1:10" x14ac:dyDescent="0.2">
      <c r="B23" s="19" t="s">
        <v>30</v>
      </c>
      <c r="C23" s="16">
        <f t="shared" si="0"/>
        <v>2499</v>
      </c>
      <c r="D23" s="12">
        <f t="shared" si="3"/>
        <v>2.6487609437602018</v>
      </c>
      <c r="E23" s="13">
        <v>1865</v>
      </c>
      <c r="F23" s="13">
        <v>634</v>
      </c>
      <c r="G23" s="13">
        <v>818</v>
      </c>
      <c r="H23" s="13">
        <v>753</v>
      </c>
      <c r="I23" s="13">
        <v>928</v>
      </c>
      <c r="J23" s="23"/>
    </row>
    <row r="24" spans="1:10" x14ac:dyDescent="0.2">
      <c r="B24" s="3" t="s">
        <v>31</v>
      </c>
      <c r="C24" s="16">
        <f t="shared" si="0"/>
        <v>752</v>
      </c>
      <c r="D24" s="12">
        <f t="shared" si="3"/>
        <v>0.79706611833040075</v>
      </c>
      <c r="E24" s="13">
        <v>406</v>
      </c>
      <c r="F24" s="13">
        <v>346</v>
      </c>
      <c r="G24" s="13">
        <v>436</v>
      </c>
      <c r="H24" s="13">
        <v>220</v>
      </c>
      <c r="I24" s="13">
        <v>96</v>
      </c>
      <c r="J24" s="23"/>
    </row>
    <row r="25" spans="1:10" x14ac:dyDescent="0.2">
      <c r="B25" s="4" t="s">
        <v>32</v>
      </c>
      <c r="C25" s="16">
        <f t="shared" si="0"/>
        <v>301</v>
      </c>
      <c r="D25" s="12">
        <f t="shared" si="3"/>
        <v>0.31903843300192908</v>
      </c>
      <c r="E25" s="13">
        <v>135</v>
      </c>
      <c r="F25" s="13">
        <v>166</v>
      </c>
      <c r="G25" s="13">
        <v>153</v>
      </c>
      <c r="H25" s="13">
        <v>109</v>
      </c>
      <c r="I25" s="13">
        <v>39</v>
      </c>
      <c r="J25" s="23"/>
    </row>
    <row r="26" spans="1:10" x14ac:dyDescent="0.2">
      <c r="B26" s="4" t="s">
        <v>33</v>
      </c>
      <c r="C26" s="16">
        <f t="shared" si="0"/>
        <v>939</v>
      </c>
      <c r="D26" s="12">
        <f>SUM(C26/C$11*100)</f>
        <v>0.99527271956415742</v>
      </c>
      <c r="E26" s="13">
        <v>395</v>
      </c>
      <c r="F26" s="13">
        <v>544</v>
      </c>
      <c r="G26" s="13">
        <v>615</v>
      </c>
      <c r="H26" s="13">
        <v>188</v>
      </c>
      <c r="I26" s="13">
        <v>136</v>
      </c>
      <c r="J26" s="23"/>
    </row>
    <row r="27" spans="1:10" x14ac:dyDescent="0.2">
      <c r="B27" s="4" t="s">
        <v>34</v>
      </c>
      <c r="C27" s="16">
        <f t="shared" si="0"/>
        <v>421</v>
      </c>
      <c r="D27" s="12">
        <f t="shared" si="3"/>
        <v>0.4462298348631632</v>
      </c>
      <c r="E27" s="13">
        <v>188</v>
      </c>
      <c r="F27" s="13">
        <v>233</v>
      </c>
      <c r="G27" s="13">
        <v>204</v>
      </c>
      <c r="H27" s="13">
        <v>205</v>
      </c>
      <c r="I27" s="13">
        <v>12</v>
      </c>
      <c r="J27" s="23"/>
    </row>
    <row r="28" spans="1:10" x14ac:dyDescent="0.2">
      <c r="B28" s="4" t="s">
        <v>35</v>
      </c>
      <c r="C28" s="16">
        <f t="shared" ref="C28" si="9">SUM(E28,F28)</f>
        <v>1952</v>
      </c>
      <c r="D28" s="12">
        <f t="shared" ref="D28" si="10">SUM(C28/C$11*100)</f>
        <v>2.0689801369427427</v>
      </c>
      <c r="E28" s="13">
        <v>1167</v>
      </c>
      <c r="F28" s="13">
        <v>785</v>
      </c>
      <c r="G28" s="13">
        <v>1286</v>
      </c>
      <c r="H28" s="13">
        <v>70</v>
      </c>
      <c r="I28" s="13">
        <v>596</v>
      </c>
      <c r="J28" s="23"/>
    </row>
    <row r="29" spans="1:10" x14ac:dyDescent="0.2">
      <c r="B29" s="4" t="s">
        <v>36</v>
      </c>
      <c r="C29" s="16">
        <f t="shared" si="0"/>
        <v>557</v>
      </c>
      <c r="D29" s="12">
        <f t="shared" si="3"/>
        <v>0.59038009030589533</v>
      </c>
      <c r="E29" s="13">
        <v>258</v>
      </c>
      <c r="F29" s="13">
        <v>299</v>
      </c>
      <c r="G29" s="13">
        <v>180</v>
      </c>
      <c r="H29" s="13">
        <v>280</v>
      </c>
      <c r="I29" s="13">
        <v>97</v>
      </c>
      <c r="J29" s="23"/>
    </row>
    <row r="30" spans="1:10" x14ac:dyDescent="0.2">
      <c r="B30" s="4" t="s">
        <v>37</v>
      </c>
      <c r="C30" s="16">
        <f t="shared" si="0"/>
        <v>613</v>
      </c>
      <c r="D30" s="12">
        <f t="shared" si="3"/>
        <v>0.64973607784113796</v>
      </c>
      <c r="E30" s="13">
        <v>252</v>
      </c>
      <c r="F30" s="13">
        <v>361</v>
      </c>
      <c r="G30" s="13">
        <v>373</v>
      </c>
      <c r="H30" s="13">
        <v>167</v>
      </c>
      <c r="I30" s="13">
        <v>73</v>
      </c>
      <c r="J30" s="23"/>
    </row>
    <row r="31" spans="1:10" x14ac:dyDescent="0.2">
      <c r="B31" s="4" t="s">
        <v>38</v>
      </c>
      <c r="C31" s="16">
        <f t="shared" si="0"/>
        <v>305</v>
      </c>
      <c r="D31" s="12">
        <f t="shared" si="3"/>
        <v>0.32327814639730357</v>
      </c>
      <c r="E31" s="13">
        <v>169</v>
      </c>
      <c r="F31" s="13">
        <v>136</v>
      </c>
      <c r="G31" s="13">
        <v>152</v>
      </c>
      <c r="H31" s="13">
        <v>95</v>
      </c>
      <c r="I31" s="13">
        <v>58</v>
      </c>
      <c r="J31" s="23"/>
    </row>
    <row r="32" spans="1:10" ht="18" customHeight="1" x14ac:dyDescent="0.2">
      <c r="A32" s="3" t="s">
        <v>58</v>
      </c>
      <c r="C32" s="16">
        <f t="shared" si="0"/>
        <v>3235</v>
      </c>
      <c r="D32" s="17">
        <f>SUM(C32/C$11*100)</f>
        <v>3.4288682085091047</v>
      </c>
      <c r="E32" s="16" t="s">
        <v>4</v>
      </c>
      <c r="F32" s="16">
        <f>SUM(F33:F34)</f>
        <v>3235</v>
      </c>
      <c r="G32" s="16">
        <f>SUM(G33:G34)</f>
        <v>1235</v>
      </c>
      <c r="H32" s="16">
        <f>SUM(H33:H34)</f>
        <v>1414</v>
      </c>
      <c r="I32" s="16">
        <f>SUM(I33:I34)</f>
        <v>586</v>
      </c>
      <c r="J32" s="23"/>
    </row>
    <row r="33" spans="1:10" ht="16.7" customHeight="1" x14ac:dyDescent="0.2">
      <c r="B33" s="4" t="s">
        <v>39</v>
      </c>
      <c r="C33" s="16">
        <f t="shared" si="0"/>
        <v>1073</v>
      </c>
      <c r="D33" s="12">
        <f t="shared" si="3"/>
        <v>1.1373031183092024</v>
      </c>
      <c r="E33" s="13" t="s">
        <v>14</v>
      </c>
      <c r="F33" s="13">
        <v>1073</v>
      </c>
      <c r="G33" s="13">
        <v>390</v>
      </c>
      <c r="H33" s="13">
        <v>624</v>
      </c>
      <c r="I33" s="13">
        <v>59</v>
      </c>
      <c r="J33" s="23"/>
    </row>
    <row r="34" spans="1:10" x14ac:dyDescent="0.2">
      <c r="B34" s="4" t="s">
        <v>40</v>
      </c>
      <c r="C34" s="16">
        <f t="shared" si="0"/>
        <v>2162</v>
      </c>
      <c r="D34" s="12">
        <f t="shared" si="3"/>
        <v>2.2915650901999025</v>
      </c>
      <c r="E34" s="13" t="s">
        <v>14</v>
      </c>
      <c r="F34" s="13">
        <v>2162</v>
      </c>
      <c r="G34" s="13">
        <v>845</v>
      </c>
      <c r="H34" s="13">
        <v>790</v>
      </c>
      <c r="I34" s="13">
        <v>527</v>
      </c>
      <c r="J34" s="23"/>
    </row>
    <row r="35" spans="1:10" ht="18" customHeight="1" x14ac:dyDescent="0.2">
      <c r="A35" s="3" t="s">
        <v>11</v>
      </c>
      <c r="C35" s="16">
        <f t="shared" si="0"/>
        <v>389</v>
      </c>
      <c r="D35" s="17">
        <f>SUM(C35/C$11*100)</f>
        <v>0.41231212770016745</v>
      </c>
      <c r="E35" s="16">
        <f>SUM(E36:E37)</f>
        <v>205</v>
      </c>
      <c r="F35" s="16">
        <f>SUM(F36:F37)</f>
        <v>184</v>
      </c>
      <c r="G35" s="16" t="s">
        <v>14</v>
      </c>
      <c r="H35" s="16">
        <f>SUM(H36:H37)</f>
        <v>329</v>
      </c>
      <c r="I35" s="16">
        <f>SUM(I36:I37)</f>
        <v>60</v>
      </c>
      <c r="J35" s="23"/>
    </row>
    <row r="36" spans="1:10" ht="16.7" customHeight="1" x14ac:dyDescent="0.2">
      <c r="B36" s="4" t="s">
        <v>41</v>
      </c>
      <c r="C36" s="16">
        <f t="shared" si="0"/>
        <v>95</v>
      </c>
      <c r="D36" s="12">
        <f t="shared" si="3"/>
        <v>0.10069319314014373</v>
      </c>
      <c r="E36" s="13">
        <v>47</v>
      </c>
      <c r="F36" s="13">
        <v>48</v>
      </c>
      <c r="G36" s="13" t="s">
        <v>14</v>
      </c>
      <c r="H36" s="13">
        <v>35</v>
      </c>
      <c r="I36" s="13">
        <v>60</v>
      </c>
      <c r="J36" s="23"/>
    </row>
    <row r="37" spans="1:10" x14ac:dyDescent="0.2">
      <c r="B37" s="4" t="s">
        <v>42</v>
      </c>
      <c r="C37" s="16">
        <f t="shared" si="0"/>
        <v>294</v>
      </c>
      <c r="D37" s="12">
        <f t="shared" si="3"/>
        <v>0.31161893456002371</v>
      </c>
      <c r="E37" s="13">
        <v>158</v>
      </c>
      <c r="F37" s="13">
        <v>136</v>
      </c>
      <c r="G37" s="24" t="s">
        <v>14</v>
      </c>
      <c r="H37" s="13">
        <v>294</v>
      </c>
      <c r="I37" s="13" t="s">
        <v>14</v>
      </c>
      <c r="J37" s="23"/>
    </row>
    <row r="38" spans="1:10" ht="18" customHeight="1" x14ac:dyDescent="0.2">
      <c r="A38" s="3" t="s">
        <v>12</v>
      </c>
      <c r="C38" s="16">
        <f>SUM(E38,F38)</f>
        <v>26890</v>
      </c>
      <c r="D38" s="17">
        <f>SUM(C38/C$11*100)</f>
        <v>28.501473300404896</v>
      </c>
      <c r="E38" s="16">
        <f>SUM(E39:E47)</f>
        <v>12590</v>
      </c>
      <c r="F38" s="16">
        <f>SUM(F39:F47)</f>
        <v>14300</v>
      </c>
      <c r="G38" s="16">
        <f>SUM(G39:G47)</f>
        <v>9179</v>
      </c>
      <c r="H38" s="16">
        <f>SUM(H39:H47)</f>
        <v>11228</v>
      </c>
      <c r="I38" s="16">
        <f>SUM(I39:I47)</f>
        <v>6483</v>
      </c>
      <c r="J38" s="23"/>
    </row>
    <row r="39" spans="1:10" ht="16.7" customHeight="1" x14ac:dyDescent="0.2">
      <c r="B39" s="4" t="s">
        <v>43</v>
      </c>
      <c r="C39" s="16">
        <f t="shared" si="0"/>
        <v>6417</v>
      </c>
      <c r="D39" s="12">
        <f t="shared" si="3"/>
        <v>6.8015602145294976</v>
      </c>
      <c r="E39" s="13">
        <v>2712</v>
      </c>
      <c r="F39" s="13">
        <v>3705</v>
      </c>
      <c r="G39" s="24" t="s">
        <v>14</v>
      </c>
      <c r="H39" s="13">
        <v>4378</v>
      </c>
      <c r="I39" s="13">
        <v>2039</v>
      </c>
      <c r="J39" s="23"/>
    </row>
    <row r="40" spans="1:10" x14ac:dyDescent="0.2">
      <c r="B40" s="4" t="s">
        <v>44</v>
      </c>
      <c r="C40" s="16">
        <f t="shared" si="0"/>
        <v>11269</v>
      </c>
      <c r="D40" s="12">
        <f t="shared" si="3"/>
        <v>11.944332563118733</v>
      </c>
      <c r="E40" s="13">
        <v>5181</v>
      </c>
      <c r="F40" s="13">
        <v>6088</v>
      </c>
      <c r="G40" s="13">
        <v>6845</v>
      </c>
      <c r="H40" s="13">
        <v>3923</v>
      </c>
      <c r="I40" s="13">
        <v>501</v>
      </c>
      <c r="J40" s="23"/>
    </row>
    <row r="41" spans="1:10" x14ac:dyDescent="0.2">
      <c r="B41" s="4" t="s">
        <v>45</v>
      </c>
      <c r="C41" s="16">
        <f>SUM(E41,F41)</f>
        <v>1345</v>
      </c>
      <c r="D41" s="12">
        <f t="shared" si="3"/>
        <v>1.4256036291946665</v>
      </c>
      <c r="E41" s="13">
        <v>682</v>
      </c>
      <c r="F41" s="13">
        <v>663</v>
      </c>
      <c r="G41" s="13">
        <v>147</v>
      </c>
      <c r="H41" s="13">
        <v>753</v>
      </c>
      <c r="I41" s="13">
        <v>445</v>
      </c>
      <c r="J41" s="23"/>
    </row>
    <row r="42" spans="1:10" x14ac:dyDescent="0.2">
      <c r="B42" s="20" t="s">
        <v>46</v>
      </c>
      <c r="C42" s="16">
        <f>SUM(E42,F42)</f>
        <v>578</v>
      </c>
      <c r="D42" s="12">
        <f t="shared" si="3"/>
        <v>0.61263858563161133</v>
      </c>
      <c r="E42" s="13">
        <v>292</v>
      </c>
      <c r="F42" s="13">
        <v>286</v>
      </c>
      <c r="G42" s="13">
        <v>356</v>
      </c>
      <c r="H42" s="13">
        <v>222</v>
      </c>
      <c r="I42" s="13" t="s">
        <v>14</v>
      </c>
      <c r="J42" s="23"/>
    </row>
    <row r="43" spans="1:10" s="21" customFormat="1" x14ac:dyDescent="0.2">
      <c r="B43" s="20" t="s">
        <v>47</v>
      </c>
      <c r="C43" s="16">
        <f t="shared" si="0"/>
        <v>377</v>
      </c>
      <c r="D43" s="12">
        <f t="shared" si="3"/>
        <v>0.39959298751404404</v>
      </c>
      <c r="E43" s="13">
        <v>173</v>
      </c>
      <c r="F43" s="13">
        <v>204</v>
      </c>
      <c r="G43" s="13">
        <v>180</v>
      </c>
      <c r="H43" s="13">
        <v>91</v>
      </c>
      <c r="I43" s="13">
        <v>106</v>
      </c>
      <c r="J43" s="23"/>
    </row>
    <row r="44" spans="1:10" x14ac:dyDescent="0.2">
      <c r="B44" s="4" t="s">
        <v>48</v>
      </c>
      <c r="C44" s="16">
        <f t="shared" si="0"/>
        <v>896</v>
      </c>
      <c r="D44" s="12">
        <f t="shared" si="3"/>
        <v>0.94969580056388192</v>
      </c>
      <c r="E44" s="13">
        <v>423</v>
      </c>
      <c r="F44" s="13">
        <v>473</v>
      </c>
      <c r="G44" s="13">
        <v>693</v>
      </c>
      <c r="H44" s="13" t="s">
        <v>14</v>
      </c>
      <c r="I44" s="13">
        <v>203</v>
      </c>
      <c r="J44" s="23"/>
    </row>
    <row r="45" spans="1:10" x14ac:dyDescent="0.2">
      <c r="B45" s="4" t="s">
        <v>49</v>
      </c>
      <c r="C45" s="16">
        <f t="shared" si="0"/>
        <v>521</v>
      </c>
      <c r="D45" s="12">
        <f t="shared" si="3"/>
        <v>0.5522226697475251</v>
      </c>
      <c r="E45" s="13">
        <v>316</v>
      </c>
      <c r="F45" s="13">
        <v>205</v>
      </c>
      <c r="G45" s="13">
        <v>236</v>
      </c>
      <c r="H45" s="13">
        <v>285</v>
      </c>
      <c r="I45" s="13" t="s">
        <v>14</v>
      </c>
      <c r="J45" s="23"/>
    </row>
    <row r="46" spans="1:10" x14ac:dyDescent="0.2">
      <c r="B46" s="4" t="s">
        <v>50</v>
      </c>
      <c r="C46" s="16">
        <f t="shared" si="0"/>
        <v>3304</v>
      </c>
      <c r="D46" s="12">
        <f>SUM(C46/C$11*100)</f>
        <v>3.5020032645793147</v>
      </c>
      <c r="E46" s="13">
        <v>1823</v>
      </c>
      <c r="F46" s="13">
        <v>1481</v>
      </c>
      <c r="G46" s="13">
        <v>634</v>
      </c>
      <c r="H46" s="13">
        <v>1491</v>
      </c>
      <c r="I46" s="13">
        <v>1179</v>
      </c>
      <c r="J46" s="23"/>
    </row>
    <row r="47" spans="1:10" x14ac:dyDescent="0.2">
      <c r="B47" s="4" t="s">
        <v>51</v>
      </c>
      <c r="C47" s="16">
        <f>SUM(E47,F47)</f>
        <v>2183</v>
      </c>
      <c r="D47" s="12">
        <f t="shared" si="3"/>
        <v>2.3138235855256184</v>
      </c>
      <c r="E47" s="13">
        <v>988</v>
      </c>
      <c r="F47" s="13">
        <v>1195</v>
      </c>
      <c r="G47" s="13">
        <v>88</v>
      </c>
      <c r="H47" s="13">
        <v>85</v>
      </c>
      <c r="I47" s="13">
        <v>2010</v>
      </c>
      <c r="J47" s="23"/>
    </row>
    <row r="48" spans="1:10" ht="18" customHeight="1" x14ac:dyDescent="0.2">
      <c r="A48" s="3" t="s">
        <v>13</v>
      </c>
      <c r="C48" s="16">
        <f t="shared" si="0"/>
        <v>42743</v>
      </c>
      <c r="D48" s="17">
        <f t="shared" si="3"/>
        <v>45.304517414622772</v>
      </c>
      <c r="E48" s="16">
        <f>SUM(E49:E53)</f>
        <v>17302</v>
      </c>
      <c r="F48" s="16">
        <f>SUM(F49:F53)</f>
        <v>25441</v>
      </c>
      <c r="G48" s="16">
        <f>SUM(G49:G53)</f>
        <v>7174</v>
      </c>
      <c r="H48" s="16">
        <f>SUM(H49:H53)</f>
        <v>22998</v>
      </c>
      <c r="I48" s="16">
        <f>SUM(I49:I53)</f>
        <v>12571</v>
      </c>
      <c r="J48" s="23"/>
    </row>
    <row r="49" spans="1:10" ht="16.7" customHeight="1" x14ac:dyDescent="0.2">
      <c r="B49" s="4" t="s">
        <v>52</v>
      </c>
      <c r="C49" s="16">
        <f t="shared" si="0"/>
        <v>24653</v>
      </c>
      <c r="D49" s="12">
        <f>SUM(C49/C$11*100)</f>
        <v>26.130413584041719</v>
      </c>
      <c r="E49" s="13">
        <v>11315</v>
      </c>
      <c r="F49" s="13">
        <v>13338</v>
      </c>
      <c r="G49" s="13">
        <v>3983</v>
      </c>
      <c r="H49" s="13">
        <v>11771</v>
      </c>
      <c r="I49" s="13">
        <v>8899</v>
      </c>
      <c r="J49" s="23"/>
    </row>
    <row r="50" spans="1:10" x14ac:dyDescent="0.2">
      <c r="B50" s="4" t="s">
        <v>53</v>
      </c>
      <c r="C50" s="16">
        <f t="shared" si="0"/>
        <v>3904</v>
      </c>
      <c r="D50" s="12">
        <f>SUM(C50/C$11*100)</f>
        <v>4.1379602738854855</v>
      </c>
      <c r="E50" s="13" t="s">
        <v>14</v>
      </c>
      <c r="F50" s="13">
        <v>3904</v>
      </c>
      <c r="G50" s="13">
        <v>717</v>
      </c>
      <c r="H50" s="13">
        <v>2668</v>
      </c>
      <c r="I50" s="13">
        <v>519</v>
      </c>
      <c r="J50" s="23"/>
    </row>
    <row r="51" spans="1:10" x14ac:dyDescent="0.2">
      <c r="B51" s="4" t="s">
        <v>40</v>
      </c>
      <c r="C51" s="16">
        <f t="shared" si="0"/>
        <v>3367</v>
      </c>
      <c r="D51" s="12">
        <f>SUM(C51/C$11*100)</f>
        <v>3.5687787505564623</v>
      </c>
      <c r="E51" s="24" t="s">
        <v>14</v>
      </c>
      <c r="F51" s="13">
        <v>3367</v>
      </c>
      <c r="G51" s="13">
        <v>353</v>
      </c>
      <c r="H51" s="13">
        <v>92</v>
      </c>
      <c r="I51" s="13">
        <v>2922</v>
      </c>
      <c r="J51" s="23"/>
    </row>
    <row r="52" spans="1:10" x14ac:dyDescent="0.2">
      <c r="B52" s="4" t="s">
        <v>23</v>
      </c>
      <c r="C52" s="16">
        <f t="shared" si="0"/>
        <v>10646</v>
      </c>
      <c r="D52" s="12">
        <f>SUM(C52/C$11*100)</f>
        <v>11.283997201789159</v>
      </c>
      <c r="E52" s="13">
        <v>5868</v>
      </c>
      <c r="F52" s="13">
        <v>4778</v>
      </c>
      <c r="G52" s="13">
        <v>2079</v>
      </c>
      <c r="H52" s="13">
        <v>8393</v>
      </c>
      <c r="I52" s="13">
        <v>174</v>
      </c>
      <c r="J52" s="23"/>
    </row>
    <row r="53" spans="1:10" x14ac:dyDescent="0.2">
      <c r="B53" s="4" t="s">
        <v>25</v>
      </c>
      <c r="C53" s="16">
        <f t="shared" si="0"/>
        <v>173</v>
      </c>
      <c r="D53" s="12">
        <f>SUM(C53/C$11*100)</f>
        <v>0.18336760434994595</v>
      </c>
      <c r="E53" s="13">
        <v>119</v>
      </c>
      <c r="F53" s="13">
        <v>54</v>
      </c>
      <c r="G53" s="13">
        <v>42</v>
      </c>
      <c r="H53" s="13">
        <v>74</v>
      </c>
      <c r="I53" s="13">
        <v>57</v>
      </c>
      <c r="J53" s="23"/>
    </row>
    <row r="54" spans="1:10" ht="13.5" customHeight="1" x14ac:dyDescent="0.2">
      <c r="A54" s="27"/>
      <c r="B54" s="28"/>
      <c r="C54" s="5"/>
      <c r="D54" s="6"/>
      <c r="E54" s="5"/>
      <c r="F54" s="5"/>
      <c r="G54" s="7"/>
      <c r="H54" s="7"/>
      <c r="I54" s="8"/>
    </row>
    <row r="55" spans="1:10" ht="9.1999999999999993" customHeight="1" x14ac:dyDescent="0.2">
      <c r="B55" s="9"/>
      <c r="C55" s="1"/>
      <c r="D55" s="1"/>
      <c r="E55" s="1"/>
      <c r="F55" s="1"/>
      <c r="G55" s="1"/>
      <c r="H55" s="9"/>
      <c r="I55" s="9"/>
    </row>
    <row r="56" spans="1:10" ht="15" customHeight="1" x14ac:dyDescent="0.2">
      <c r="A56" s="10" t="s">
        <v>59</v>
      </c>
      <c r="B56" s="11"/>
      <c r="C56" s="11"/>
      <c r="E56" s="11"/>
      <c r="F56" s="11"/>
      <c r="G56" s="11"/>
      <c r="H56" s="11"/>
      <c r="I56" s="11"/>
    </row>
    <row r="57" spans="1:10" ht="15" customHeight="1" x14ac:dyDescent="0.2">
      <c r="A57" s="3" t="s">
        <v>7</v>
      </c>
      <c r="B57" s="11"/>
      <c r="C57" s="11"/>
      <c r="E57" s="11"/>
      <c r="F57" s="11"/>
      <c r="G57" s="11"/>
      <c r="H57" s="11"/>
      <c r="I57" s="11"/>
    </row>
    <row r="58" spans="1:10" ht="15" customHeight="1" x14ac:dyDescent="0.2">
      <c r="A58" s="10" t="s">
        <v>8</v>
      </c>
    </row>
    <row r="59" spans="1:10" ht="15" customHeight="1" x14ac:dyDescent="0.2">
      <c r="A59" s="29" t="s">
        <v>55</v>
      </c>
      <c r="B59" s="29"/>
      <c r="C59" s="29"/>
      <c r="E59" s="18"/>
      <c r="F59" s="18"/>
    </row>
    <row r="60" spans="1:10" ht="15" customHeight="1" x14ac:dyDescent="0.2">
      <c r="A60" s="25" t="s">
        <v>19</v>
      </c>
      <c r="B60" s="18"/>
      <c r="C60" s="18"/>
      <c r="D60" s="18"/>
      <c r="E60" s="18"/>
      <c r="F60" s="18"/>
    </row>
    <row r="62" spans="1:10" x14ac:dyDescent="0.2">
      <c r="D62" s="22"/>
    </row>
  </sheetData>
  <mergeCells count="13">
    <mergeCell ref="A1:I1"/>
    <mergeCell ref="A2:I2"/>
    <mergeCell ref="A4:B9"/>
    <mergeCell ref="F7:F9"/>
    <mergeCell ref="G7:G9"/>
    <mergeCell ref="C4:I4"/>
    <mergeCell ref="E5:F6"/>
    <mergeCell ref="G5:I6"/>
    <mergeCell ref="I7:I9"/>
    <mergeCell ref="C5:C9"/>
    <mergeCell ref="D5:D9"/>
    <mergeCell ref="E7:E9"/>
    <mergeCell ref="H7:H9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45.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D'AMIL</dc:creator>
  <cp:lastModifiedBy>ILZI GUERRA</cp:lastModifiedBy>
  <cp:lastPrinted>2022-09-23T19:07:43Z</cp:lastPrinted>
  <dcterms:created xsi:type="dcterms:W3CDTF">2018-03-26T19:28:54Z</dcterms:created>
  <dcterms:modified xsi:type="dcterms:W3CDTF">2022-09-23T19:10:38Z</dcterms:modified>
</cp:coreProperties>
</file>