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14" sheetId="4" r:id="rId1"/>
  </sheets>
  <definedNames>
    <definedName name="_xlnm.Print_Area" localSheetId="0">'341-14'!$A$1:$G$85</definedName>
    <definedName name="_xlnm.Print_Titles" localSheetId="0">'341-14'!$1:$9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4" l="1"/>
  <c r="F70" i="4"/>
  <c r="E70" i="4"/>
  <c r="D70" i="4"/>
  <c r="C70" i="4"/>
  <c r="B70" i="4"/>
  <c r="G66" i="4"/>
  <c r="F66" i="4"/>
  <c r="E66" i="4"/>
  <c r="D66" i="4"/>
  <c r="C66" i="4"/>
  <c r="B66" i="4"/>
  <c r="G65" i="4"/>
  <c r="F65" i="4"/>
  <c r="E65" i="4"/>
  <c r="D65" i="4"/>
  <c r="D48" i="4" s="1"/>
  <c r="D36" i="4" s="1"/>
  <c r="D13" i="4" s="1"/>
  <c r="C65" i="4"/>
  <c r="B65" i="4"/>
  <c r="G64" i="4"/>
  <c r="F64" i="4"/>
  <c r="F47" i="4" s="1"/>
  <c r="F35" i="4" s="1"/>
  <c r="F12" i="4" s="1"/>
  <c r="E64" i="4"/>
  <c r="D64" i="4"/>
  <c r="C64" i="4"/>
  <c r="B64" i="4"/>
  <c r="B47" i="4" s="1"/>
  <c r="B35" i="4" s="1"/>
  <c r="B12" i="4" s="1"/>
  <c r="G63" i="4"/>
  <c r="F63" i="4"/>
  <c r="E63" i="4"/>
  <c r="D63" i="4"/>
  <c r="D62" i="4" s="1"/>
  <c r="C63" i="4"/>
  <c r="B63" i="4"/>
  <c r="G62" i="4"/>
  <c r="F62" i="4"/>
  <c r="E62" i="4"/>
  <c r="C62" i="4"/>
  <c r="B62" i="4"/>
  <c r="G57" i="4"/>
  <c r="F57" i="4"/>
  <c r="E57" i="4"/>
  <c r="D57" i="4"/>
  <c r="C57" i="4"/>
  <c r="B57" i="4"/>
  <c r="G53" i="4"/>
  <c r="F53" i="4"/>
  <c r="E53" i="4"/>
  <c r="D53" i="4"/>
  <c r="C53" i="4"/>
  <c r="B53" i="4"/>
  <c r="G49" i="4"/>
  <c r="F49" i="4"/>
  <c r="E49" i="4"/>
  <c r="D49" i="4"/>
  <c r="C49" i="4"/>
  <c r="B49" i="4"/>
  <c r="G48" i="4"/>
  <c r="F48" i="4"/>
  <c r="E48" i="4"/>
  <c r="C48" i="4"/>
  <c r="B48" i="4"/>
  <c r="G47" i="4"/>
  <c r="E47" i="4"/>
  <c r="D47" i="4"/>
  <c r="C47" i="4"/>
  <c r="G46" i="4"/>
  <c r="F46" i="4"/>
  <c r="F45" i="4" s="1"/>
  <c r="E46" i="4"/>
  <c r="C46" i="4"/>
  <c r="B46" i="4"/>
  <c r="G45" i="4"/>
  <c r="E45" i="4"/>
  <c r="C45" i="4"/>
  <c r="G41" i="4"/>
  <c r="F41" i="4"/>
  <c r="E41" i="4"/>
  <c r="D41" i="4"/>
  <c r="C41" i="4"/>
  <c r="B41" i="4"/>
  <c r="G37" i="4"/>
  <c r="F37" i="4"/>
  <c r="E37" i="4"/>
  <c r="D37" i="4"/>
  <c r="C37" i="4"/>
  <c r="B37" i="4"/>
  <c r="G36" i="4"/>
  <c r="F36" i="4"/>
  <c r="E36" i="4"/>
  <c r="C36" i="4"/>
  <c r="B36" i="4"/>
  <c r="G35" i="4"/>
  <c r="E35" i="4"/>
  <c r="D35" i="4"/>
  <c r="C35" i="4"/>
  <c r="G34" i="4"/>
  <c r="F34" i="4"/>
  <c r="E34" i="4"/>
  <c r="C34" i="4"/>
  <c r="B34" i="4"/>
  <c r="B33" i="4" s="1"/>
  <c r="G33" i="4"/>
  <c r="E33" i="4"/>
  <c r="C33" i="4"/>
  <c r="G29" i="4"/>
  <c r="F29" i="4"/>
  <c r="E29" i="4"/>
  <c r="D29" i="4"/>
  <c r="C29" i="4"/>
  <c r="B29" i="4"/>
  <c r="G25" i="4"/>
  <c r="F25" i="4"/>
  <c r="E25" i="4"/>
  <c r="D25" i="4"/>
  <c r="C25" i="4"/>
  <c r="B25" i="4"/>
  <c r="G20" i="4"/>
  <c r="F20" i="4"/>
  <c r="E20" i="4"/>
  <c r="D20" i="4"/>
  <c r="C20" i="4"/>
  <c r="B20" i="4"/>
  <c r="G19" i="4"/>
  <c r="E19" i="4"/>
  <c r="E14" i="4" s="1"/>
  <c r="C19" i="4"/>
  <c r="G18" i="4"/>
  <c r="G13" i="4" s="1"/>
  <c r="F18" i="4"/>
  <c r="E18" i="4"/>
  <c r="E13" i="4" s="1"/>
  <c r="D18" i="4"/>
  <c r="C18" i="4"/>
  <c r="C13" i="4" s="1"/>
  <c r="B18" i="4"/>
  <c r="G17" i="4"/>
  <c r="G12" i="4" s="1"/>
  <c r="F17" i="4"/>
  <c r="E17" i="4"/>
  <c r="E15" i="4" s="1"/>
  <c r="D17" i="4"/>
  <c r="C17" i="4"/>
  <c r="C12" i="4" s="1"/>
  <c r="B17" i="4"/>
  <c r="G16" i="4"/>
  <c r="G15" i="4" s="1"/>
  <c r="F16" i="4"/>
  <c r="E16" i="4"/>
  <c r="E11" i="4" s="1"/>
  <c r="D16" i="4"/>
  <c r="C16" i="4"/>
  <c r="C15" i="4" s="1"/>
  <c r="B16" i="4"/>
  <c r="F15" i="4"/>
  <c r="D15" i="4"/>
  <c r="B15" i="4"/>
  <c r="G14" i="4"/>
  <c r="C14" i="4"/>
  <c r="F13" i="4"/>
  <c r="B13" i="4"/>
  <c r="D12" i="4"/>
  <c r="F11" i="4"/>
  <c r="B11" i="4"/>
  <c r="B10" i="4" s="1"/>
  <c r="B45" i="4" l="1"/>
  <c r="F10" i="4"/>
  <c r="F33" i="4"/>
  <c r="C11" i="4"/>
  <c r="C10" i="4" s="1"/>
  <c r="G11" i="4"/>
  <c r="G10" i="4" s="1"/>
  <c r="E12" i="4"/>
  <c r="E10" i="4" s="1"/>
  <c r="D46" i="4"/>
  <c r="D34" i="4" l="1"/>
  <c r="D45" i="4"/>
  <c r="D33" i="4" l="1"/>
  <c r="D11" i="4"/>
  <c r="D10" i="4" s="1"/>
</calcChain>
</file>

<file path=xl/sharedStrings.xml><?xml version="1.0" encoding="utf-8"?>
<sst xmlns="http://schemas.openxmlformats.org/spreadsheetml/2006/main" count="120" uniqueCount="44">
  <si>
    <t>2016 (P)</t>
  </si>
  <si>
    <t>2017 (P)</t>
  </si>
  <si>
    <t>Número</t>
  </si>
  <si>
    <t xml:space="preserve">Gastos </t>
  </si>
  <si>
    <t>de</t>
  </si>
  <si>
    <t>(en miles de</t>
  </si>
  <si>
    <t>personas</t>
  </si>
  <si>
    <t>balboas)</t>
  </si>
  <si>
    <t>...</t>
  </si>
  <si>
    <t>…</t>
  </si>
  <si>
    <t>Clase de viaje y puerto de entrada</t>
  </si>
  <si>
    <t>(P) Cifras preliminares.</t>
  </si>
  <si>
    <t>Pasajeros residentes en el exterior</t>
  </si>
  <si>
    <t>Cuadro 14.  GASTOS EFECTUADOS EN LA REPÚBLICA, POR PASAJEROS RESIDENTES</t>
  </si>
  <si>
    <t>…   Información no disponible.</t>
  </si>
  <si>
    <t>0    Cuando la cantidad es menor a la mitad de la unidad o fracción decimal adoptada para la expresión del dato.</t>
  </si>
  <si>
    <t>EN EL EXTERIOR, SEGÚN CLASE DE VIAJE Y PUERTO DE ENTRADA: AÑOS 2016-18</t>
  </si>
  <si>
    <t>2018 (P)</t>
  </si>
  <si>
    <t>TOTAL</t>
  </si>
  <si>
    <t>Viajes de negocios</t>
  </si>
  <si>
    <t>Tocumen</t>
  </si>
  <si>
    <t>Balboa y Cristóbal</t>
  </si>
  <si>
    <t>Trabajadores fronterizos</t>
  </si>
  <si>
    <t>Viajes personales</t>
  </si>
  <si>
    <t>Negocios</t>
  </si>
  <si>
    <t>Misión oficial</t>
  </si>
  <si>
    <t>Tripulantes de naves y aeronaves</t>
  </si>
  <si>
    <t>Asuntos médicos</t>
  </si>
  <si>
    <t>Estudios</t>
  </si>
  <si>
    <t>Otros</t>
  </si>
  <si>
    <t>Recreo</t>
  </si>
  <si>
    <t>Asuntos de familia</t>
  </si>
  <si>
    <t>Tránsito</t>
  </si>
  <si>
    <t>Excursionistas</t>
  </si>
  <si>
    <t>Tránsito directo (1)</t>
  </si>
  <si>
    <t>Viajes personales: (Continuación)</t>
  </si>
  <si>
    <t xml:space="preserve">             dad de Aeronaútica Civil.</t>
  </si>
  <si>
    <t>(1)  Se refiere a los pasajeros cuya estadía en el país es momentánea porque continúan su viaje con destino a otros lugares.</t>
  </si>
  <si>
    <t>Otros puertos</t>
  </si>
  <si>
    <t xml:space="preserve">            por cuenta propia (visitas a sitios turísticos, centros comerciales y supermercados).</t>
  </si>
  <si>
    <t xml:space="preserve">            Este cuadro no incluye el transporte internacional de pasajeros.</t>
  </si>
  <si>
    <t xml:space="preserve">            La diferencia que se observa entre el total y los parciales, se debe al redondeo.</t>
  </si>
  <si>
    <t>Fuente: Estadísticas de Migración,  Encuesta de Turismo Receptor y Emisor, y  estadísticas de tránsito directo proporcionadas por la Autori-</t>
  </si>
  <si>
    <t>NOTA: Para mejorar la cobertura  se incluyeron datos de pasajeros en cruceros que no tomaron giras,  sin embargo,  bajaron a realizar giras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</si>
</sst>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1" fillId="3" borderId="6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left" indent="2"/>
    </xf>
    <xf numFmtId="3" fontId="2" fillId="2" borderId="8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left" indent="1"/>
    </xf>
    <xf numFmtId="3" fontId="2" fillId="2" borderId="8" xfId="0" applyNumberFormat="1" applyFont="1" applyFill="1" applyBorder="1"/>
    <xf numFmtId="3" fontId="2" fillId="2" borderId="9" xfId="0" applyNumberFormat="1" applyFont="1" applyFill="1" applyBorder="1"/>
    <xf numFmtId="3" fontId="2" fillId="2" borderId="8" xfId="1" applyNumberFormat="1" applyFont="1" applyFill="1" applyBorder="1"/>
    <xf numFmtId="3" fontId="2" fillId="2" borderId="8" xfId="0" applyNumberFormat="1" applyFon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3" fontId="2" fillId="2" borderId="8" xfId="1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left" indent="3"/>
    </xf>
    <xf numFmtId="3" fontId="2" fillId="2" borderId="9" xfId="1" applyNumberFormat="1" applyFont="1" applyFill="1" applyBorder="1"/>
    <xf numFmtId="3" fontId="2" fillId="2" borderId="9" xfId="1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left" indent="4"/>
    </xf>
    <xf numFmtId="3" fontId="1" fillId="2" borderId="8" xfId="0" applyNumberFormat="1" applyFont="1" applyFill="1" applyBorder="1"/>
    <xf numFmtId="3" fontId="1" fillId="0" borderId="8" xfId="0" applyNumberFormat="1" applyFont="1" applyFill="1" applyBorder="1"/>
    <xf numFmtId="3" fontId="1" fillId="0" borderId="9" xfId="0" applyNumberFormat="1" applyFont="1" applyFill="1" applyBorder="1"/>
    <xf numFmtId="3" fontId="2" fillId="4" borderId="8" xfId="0" applyNumberFormat="1" applyFont="1" applyFill="1" applyBorder="1"/>
    <xf numFmtId="3" fontId="2" fillId="4" borderId="9" xfId="0" applyNumberFormat="1" applyFont="1" applyFill="1" applyBorder="1"/>
    <xf numFmtId="3" fontId="1" fillId="2" borderId="9" xfId="0" applyNumberFormat="1" applyFont="1" applyFill="1" applyBorder="1"/>
    <xf numFmtId="3" fontId="3" fillId="2" borderId="8" xfId="0" applyNumberFormat="1" applyFont="1" applyFill="1" applyBorder="1" applyAlignment="1">
      <alignment horizontal="right"/>
    </xf>
    <xf numFmtId="3" fontId="3" fillId="2" borderId="9" xfId="0" applyNumberFormat="1" applyFont="1" applyFill="1" applyBorder="1" applyAlignment="1">
      <alignment horizontal="right"/>
    </xf>
    <xf numFmtId="3" fontId="3" fillId="2" borderId="8" xfId="0" applyNumberFormat="1" applyFont="1" applyFill="1" applyBorder="1"/>
    <xf numFmtId="3" fontId="3" fillId="2" borderId="9" xfId="0" applyNumberFormat="1" applyFont="1" applyFill="1" applyBorder="1"/>
    <xf numFmtId="0" fontId="2" fillId="0" borderId="1" xfId="0" applyNumberFormat="1" applyFont="1" applyFill="1" applyBorder="1" applyAlignment="1" applyProtection="1"/>
    <xf numFmtId="0" fontId="2" fillId="0" borderId="6" xfId="0" applyFont="1" applyBorder="1"/>
    <xf numFmtId="0" fontId="2" fillId="0" borderId="7" xfId="0" applyFont="1" applyBorder="1"/>
    <xf numFmtId="3" fontId="1" fillId="2" borderId="4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/>
    <xf numFmtId="0" fontId="2" fillId="2" borderId="11" xfId="0" applyNumberFormat="1" applyFont="1" applyFill="1" applyBorder="1" applyAlignment="1"/>
    <xf numFmtId="0" fontId="2" fillId="2" borderId="12" xfId="0" applyNumberFormat="1" applyFont="1" applyFill="1" applyBorder="1" applyAlignment="1"/>
    <xf numFmtId="3" fontId="2" fillId="2" borderId="4" xfId="0" applyNumberFormat="1" applyFont="1" applyFill="1" applyBorder="1"/>
    <xf numFmtId="0" fontId="2" fillId="0" borderId="0" xfId="0" applyFont="1"/>
    <xf numFmtId="0" fontId="2" fillId="2" borderId="0" xfId="0" applyNumberFormat="1" applyFont="1" applyFill="1" applyBorder="1" applyAlignment="1"/>
    <xf numFmtId="0" fontId="2" fillId="2" borderId="0" xfId="0" applyNumberFormat="1" applyFont="1" applyFill="1" applyBorder="1"/>
    <xf numFmtId="0" fontId="2" fillId="2" borderId="0" xfId="0" applyNumberFormat="1" applyFont="1" applyFill="1"/>
    <xf numFmtId="0" fontId="4" fillId="0" borderId="0" xfId="0" applyNumberFormat="1" applyFont="1"/>
    <xf numFmtId="0" fontId="1" fillId="2" borderId="0" xfId="0" applyNumberFormat="1" applyFont="1" applyFill="1" applyBorder="1" applyAlignment="1">
      <alignment horizont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0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viajes1980-2004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showGridLines="0" tabSelected="1" zoomScaleNormal="100" zoomScaleSheetLayoutView="100" workbookViewId="0">
      <selection sqref="A1:G1"/>
    </sheetView>
  </sheetViews>
  <sheetFormatPr baseColWidth="10" defaultRowHeight="12.75" customHeight="1" x14ac:dyDescent="0.2"/>
  <cols>
    <col min="1" max="1" width="37" style="39" customWidth="1"/>
    <col min="2" max="7" width="12.7109375" style="39" customWidth="1"/>
    <col min="8" max="16384" width="11.42578125" style="39"/>
  </cols>
  <sheetData>
    <row r="1" spans="1:7" ht="12.75" customHeight="1" x14ac:dyDescent="0.2">
      <c r="A1" s="44" t="s">
        <v>13</v>
      </c>
      <c r="B1" s="44"/>
      <c r="C1" s="44"/>
      <c r="D1" s="44"/>
      <c r="E1" s="44"/>
      <c r="F1" s="44"/>
      <c r="G1" s="44"/>
    </row>
    <row r="2" spans="1:7" ht="12.75" customHeight="1" x14ac:dyDescent="0.2">
      <c r="A2" s="44" t="s">
        <v>16</v>
      </c>
      <c r="B2" s="44"/>
      <c r="C2" s="44"/>
      <c r="D2" s="44"/>
      <c r="E2" s="44"/>
      <c r="F2" s="44"/>
      <c r="G2" s="44"/>
    </row>
    <row r="3" spans="1:7" ht="6" customHeight="1" x14ac:dyDescent="0.2"/>
    <row r="4" spans="1:7" ht="12.75" customHeight="1" x14ac:dyDescent="0.2">
      <c r="A4" s="45" t="s">
        <v>10</v>
      </c>
      <c r="B4" s="48" t="s">
        <v>12</v>
      </c>
      <c r="C4" s="49"/>
      <c r="D4" s="49"/>
      <c r="E4" s="49"/>
      <c r="F4" s="49"/>
      <c r="G4" s="49"/>
    </row>
    <row r="5" spans="1:7" ht="12.75" customHeight="1" x14ac:dyDescent="0.2">
      <c r="A5" s="46"/>
      <c r="B5" s="50" t="s">
        <v>0</v>
      </c>
      <c r="C5" s="50"/>
      <c r="D5" s="50" t="s">
        <v>1</v>
      </c>
      <c r="E5" s="50"/>
      <c r="F5" s="50" t="s">
        <v>17</v>
      </c>
      <c r="G5" s="48"/>
    </row>
    <row r="6" spans="1:7" ht="12.75" customHeight="1" x14ac:dyDescent="0.2">
      <c r="A6" s="46"/>
      <c r="B6" s="1" t="s">
        <v>2</v>
      </c>
      <c r="C6" s="1" t="s">
        <v>3</v>
      </c>
      <c r="D6" s="1" t="s">
        <v>2</v>
      </c>
      <c r="E6" s="1" t="s">
        <v>3</v>
      </c>
      <c r="F6" s="1" t="s">
        <v>2</v>
      </c>
      <c r="G6" s="2" t="s">
        <v>3</v>
      </c>
    </row>
    <row r="7" spans="1:7" ht="12.75" customHeight="1" x14ac:dyDescent="0.2">
      <c r="A7" s="46"/>
      <c r="B7" s="3" t="s">
        <v>4</v>
      </c>
      <c r="C7" s="3" t="s">
        <v>5</v>
      </c>
      <c r="D7" s="3" t="s">
        <v>4</v>
      </c>
      <c r="E7" s="3" t="s">
        <v>5</v>
      </c>
      <c r="F7" s="3" t="s">
        <v>4</v>
      </c>
      <c r="G7" s="4" t="s">
        <v>5</v>
      </c>
    </row>
    <row r="8" spans="1:7" ht="12.75" customHeight="1" x14ac:dyDescent="0.2">
      <c r="A8" s="47"/>
      <c r="B8" s="5" t="s">
        <v>6</v>
      </c>
      <c r="C8" s="5" t="s">
        <v>7</v>
      </c>
      <c r="D8" s="5" t="s">
        <v>6</v>
      </c>
      <c r="E8" s="5" t="s">
        <v>7</v>
      </c>
      <c r="F8" s="5" t="s">
        <v>6</v>
      </c>
      <c r="G8" s="6" t="s">
        <v>7</v>
      </c>
    </row>
    <row r="9" spans="1:7" ht="6" customHeight="1" x14ac:dyDescent="0.2">
      <c r="A9" s="31"/>
      <c r="B9" s="32"/>
      <c r="C9" s="32"/>
      <c r="D9" s="32"/>
      <c r="E9" s="32"/>
      <c r="F9" s="32"/>
      <c r="G9" s="33"/>
    </row>
    <row r="10" spans="1:7" ht="17.100000000000001" customHeight="1" x14ac:dyDescent="0.2">
      <c r="A10" s="34" t="s">
        <v>18</v>
      </c>
      <c r="B10" s="21">
        <f>SUM(B11:B14)</f>
        <v>7612740</v>
      </c>
      <c r="C10" s="22">
        <f t="shared" ref="C10:G10" si="0">SUM(C11:C14)</f>
        <v>4234314</v>
      </c>
      <c r="D10" s="22">
        <f t="shared" si="0"/>
        <v>8154165</v>
      </c>
      <c r="E10" s="22">
        <f t="shared" si="0"/>
        <v>4422040</v>
      </c>
      <c r="F10" s="22">
        <f t="shared" si="0"/>
        <v>8527621</v>
      </c>
      <c r="G10" s="23">
        <f t="shared" si="0"/>
        <v>4616856</v>
      </c>
    </row>
    <row r="11" spans="1:7" ht="15.6" customHeight="1" x14ac:dyDescent="0.2">
      <c r="A11" s="9" t="s">
        <v>20</v>
      </c>
      <c r="B11" s="24">
        <f>SUM(B16+B34)</f>
        <v>6916460</v>
      </c>
      <c r="C11" s="24">
        <f t="shared" ref="C11:G13" si="1">SUM(C16+C34)</f>
        <v>3907916</v>
      </c>
      <c r="D11" s="24">
        <f t="shared" si="1"/>
        <v>7369160</v>
      </c>
      <c r="E11" s="24">
        <f t="shared" si="1"/>
        <v>4069031</v>
      </c>
      <c r="F11" s="24">
        <f t="shared" si="1"/>
        <v>7763115</v>
      </c>
      <c r="G11" s="25">
        <f t="shared" si="1"/>
        <v>4333098</v>
      </c>
    </row>
    <row r="12" spans="1:7" ht="15.6" customHeight="1" x14ac:dyDescent="0.2">
      <c r="A12" s="9" t="s">
        <v>21</v>
      </c>
      <c r="B12" s="24">
        <f>SUM(B17+B35)</f>
        <v>322115</v>
      </c>
      <c r="C12" s="24">
        <f t="shared" si="1"/>
        <v>50049</v>
      </c>
      <c r="D12" s="24">
        <f t="shared" si="1"/>
        <v>386600</v>
      </c>
      <c r="E12" s="24">
        <f t="shared" si="1"/>
        <v>62267</v>
      </c>
      <c r="F12" s="24">
        <f t="shared" si="1"/>
        <v>375630</v>
      </c>
      <c r="G12" s="25">
        <f t="shared" si="1"/>
        <v>71227</v>
      </c>
    </row>
    <row r="13" spans="1:7" ht="15.6" customHeight="1" x14ac:dyDescent="0.2">
      <c r="A13" s="9" t="s">
        <v>38</v>
      </c>
      <c r="B13" s="24">
        <f>SUM(B18+B36)</f>
        <v>374165</v>
      </c>
      <c r="C13" s="24">
        <f t="shared" si="1"/>
        <v>274849</v>
      </c>
      <c r="D13" s="24">
        <f t="shared" si="1"/>
        <v>398405</v>
      </c>
      <c r="E13" s="24">
        <f t="shared" si="1"/>
        <v>288972</v>
      </c>
      <c r="F13" s="24">
        <f t="shared" si="1"/>
        <v>388876</v>
      </c>
      <c r="G13" s="25">
        <f t="shared" si="1"/>
        <v>210801</v>
      </c>
    </row>
    <row r="14" spans="1:7" ht="15.6" customHeight="1" x14ac:dyDescent="0.2">
      <c r="A14" s="9" t="s">
        <v>22</v>
      </c>
      <c r="B14" s="8" t="s">
        <v>8</v>
      </c>
      <c r="C14" s="24">
        <f>SUM(C19)</f>
        <v>1500</v>
      </c>
      <c r="D14" s="8" t="s">
        <v>8</v>
      </c>
      <c r="E14" s="24">
        <f>SUM(E19)</f>
        <v>1770</v>
      </c>
      <c r="F14" s="8" t="s">
        <v>8</v>
      </c>
      <c r="G14" s="25">
        <f>SUM(G19)</f>
        <v>1730</v>
      </c>
    </row>
    <row r="15" spans="1:7" ht="16.5" customHeight="1" x14ac:dyDescent="0.2">
      <c r="A15" s="38" t="s">
        <v>19</v>
      </c>
      <c r="B15" s="21">
        <f>SUM(B16:B19)</f>
        <v>135572</v>
      </c>
      <c r="C15" s="21">
        <f t="shared" ref="C15:G15" si="2">SUM(C16:C19)</f>
        <v>110777</v>
      </c>
      <c r="D15" s="21">
        <f t="shared" si="2"/>
        <v>146950</v>
      </c>
      <c r="E15" s="21">
        <f t="shared" si="2"/>
        <v>151936</v>
      </c>
      <c r="F15" s="21">
        <f t="shared" si="2"/>
        <v>152782</v>
      </c>
      <c r="G15" s="26">
        <f t="shared" si="2"/>
        <v>163432</v>
      </c>
    </row>
    <row r="16" spans="1:7" ht="14.65" customHeight="1" x14ac:dyDescent="0.2">
      <c r="A16" s="7" t="s">
        <v>20</v>
      </c>
      <c r="B16" s="10">
        <f>SUM(B21+B26+B30)</f>
        <v>122603</v>
      </c>
      <c r="C16" s="10">
        <f t="shared" ref="C16:G17" si="3">SUM(C21+C26+C30)</f>
        <v>104806</v>
      </c>
      <c r="D16" s="10">
        <f t="shared" si="3"/>
        <v>138790</v>
      </c>
      <c r="E16" s="10">
        <f t="shared" si="3"/>
        <v>145485</v>
      </c>
      <c r="F16" s="10">
        <f t="shared" si="3"/>
        <v>144198</v>
      </c>
      <c r="G16" s="11">
        <f t="shared" si="3"/>
        <v>155650</v>
      </c>
    </row>
    <row r="17" spans="1:7" ht="14.65" customHeight="1" x14ac:dyDescent="0.2">
      <c r="A17" s="7" t="s">
        <v>21</v>
      </c>
      <c r="B17" s="10">
        <f>SUM(B22+B27+B31)</f>
        <v>7419</v>
      </c>
      <c r="C17" s="10">
        <f t="shared" si="3"/>
        <v>895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1">
        <f t="shared" si="3"/>
        <v>0</v>
      </c>
    </row>
    <row r="18" spans="1:7" ht="14.65" customHeight="1" x14ac:dyDescent="0.2">
      <c r="A18" s="7" t="s">
        <v>38</v>
      </c>
      <c r="B18" s="10">
        <f>SUM(B23+B28)</f>
        <v>5550</v>
      </c>
      <c r="C18" s="10">
        <f t="shared" ref="C18:G18" si="4">SUM(C23+C28)</f>
        <v>3576</v>
      </c>
      <c r="D18" s="10">
        <f t="shared" si="4"/>
        <v>8160</v>
      </c>
      <c r="E18" s="10">
        <f t="shared" si="4"/>
        <v>4681</v>
      </c>
      <c r="F18" s="10">
        <f t="shared" si="4"/>
        <v>8584</v>
      </c>
      <c r="G18" s="11">
        <f t="shared" si="4"/>
        <v>6052</v>
      </c>
    </row>
    <row r="19" spans="1:7" ht="14.65" customHeight="1" x14ac:dyDescent="0.2">
      <c r="A19" s="7" t="s">
        <v>22</v>
      </c>
      <c r="B19" s="8" t="s">
        <v>8</v>
      </c>
      <c r="C19" s="10">
        <f>SUM(C24)</f>
        <v>1500</v>
      </c>
      <c r="D19" s="8" t="s">
        <v>8</v>
      </c>
      <c r="E19" s="10">
        <f>SUM(E24)</f>
        <v>1770</v>
      </c>
      <c r="F19" s="8" t="s">
        <v>8</v>
      </c>
      <c r="G19" s="11">
        <f>SUM(G24)</f>
        <v>1730</v>
      </c>
    </row>
    <row r="20" spans="1:7" ht="14.45" customHeight="1" x14ac:dyDescent="0.2">
      <c r="A20" s="9" t="s">
        <v>24</v>
      </c>
      <c r="B20" s="27">
        <f>SUM(B21:B24)</f>
        <v>81888</v>
      </c>
      <c r="C20" s="27">
        <f t="shared" ref="C20:G20" si="5">SUM(C21:C24)</f>
        <v>86697</v>
      </c>
      <c r="D20" s="27">
        <f t="shared" si="5"/>
        <v>133440</v>
      </c>
      <c r="E20" s="27">
        <f t="shared" si="5"/>
        <v>140964</v>
      </c>
      <c r="F20" s="27">
        <f t="shared" si="5"/>
        <v>139223</v>
      </c>
      <c r="G20" s="28">
        <f t="shared" si="5"/>
        <v>152620</v>
      </c>
    </row>
    <row r="21" spans="1:7" ht="14.45" customHeight="1" x14ac:dyDescent="0.2">
      <c r="A21" s="7" t="s">
        <v>20</v>
      </c>
      <c r="B21" s="10">
        <v>75911</v>
      </c>
      <c r="C21" s="10">
        <v>81378</v>
      </c>
      <c r="D21" s="10">
        <v>125829</v>
      </c>
      <c r="E21" s="11">
        <v>134670</v>
      </c>
      <c r="F21" s="10">
        <v>131236</v>
      </c>
      <c r="G21" s="11">
        <v>145019</v>
      </c>
    </row>
    <row r="22" spans="1:7" ht="14.45" customHeight="1" x14ac:dyDescent="0.2">
      <c r="A22" s="7" t="s">
        <v>21</v>
      </c>
      <c r="B22" s="13">
        <v>563</v>
      </c>
      <c r="C22" s="13">
        <v>282</v>
      </c>
      <c r="D22" s="10">
        <v>0</v>
      </c>
      <c r="E22" s="11">
        <v>0</v>
      </c>
      <c r="F22" s="10">
        <v>0</v>
      </c>
      <c r="G22" s="11">
        <v>0</v>
      </c>
    </row>
    <row r="23" spans="1:7" ht="14.45" customHeight="1" x14ac:dyDescent="0.2">
      <c r="A23" s="7" t="s">
        <v>38</v>
      </c>
      <c r="B23" s="10">
        <v>5414</v>
      </c>
      <c r="C23" s="10">
        <v>3537</v>
      </c>
      <c r="D23" s="10">
        <v>7611</v>
      </c>
      <c r="E23" s="11">
        <v>4524</v>
      </c>
      <c r="F23" s="10">
        <v>7987</v>
      </c>
      <c r="G23" s="11">
        <v>5871</v>
      </c>
    </row>
    <row r="24" spans="1:7" ht="14.45" customHeight="1" x14ac:dyDescent="0.2">
      <c r="A24" s="7" t="s">
        <v>22</v>
      </c>
      <c r="B24" s="8" t="s">
        <v>8</v>
      </c>
      <c r="C24" s="8">
        <v>1500</v>
      </c>
      <c r="D24" s="8" t="s">
        <v>8</v>
      </c>
      <c r="E24" s="14">
        <v>1770</v>
      </c>
      <c r="F24" s="8" t="s">
        <v>8</v>
      </c>
      <c r="G24" s="14">
        <v>1730</v>
      </c>
    </row>
    <row r="25" spans="1:7" ht="14.45" customHeight="1" x14ac:dyDescent="0.2">
      <c r="A25" s="9" t="s">
        <v>25</v>
      </c>
      <c r="B25" s="29">
        <f>SUM(B26:B28)</f>
        <v>4568</v>
      </c>
      <c r="C25" s="29">
        <f t="shared" ref="C25:G25" si="6">SUM(C26:C28)</f>
        <v>4363</v>
      </c>
      <c r="D25" s="29">
        <f t="shared" si="6"/>
        <v>9316</v>
      </c>
      <c r="E25" s="29">
        <f t="shared" si="6"/>
        <v>9081</v>
      </c>
      <c r="F25" s="29">
        <f t="shared" si="6"/>
        <v>10472</v>
      </c>
      <c r="G25" s="30">
        <f t="shared" si="6"/>
        <v>9352</v>
      </c>
    </row>
    <row r="26" spans="1:7" ht="14.45" customHeight="1" x14ac:dyDescent="0.2">
      <c r="A26" s="7" t="s">
        <v>20</v>
      </c>
      <c r="B26" s="10">
        <v>4301</v>
      </c>
      <c r="C26" s="10">
        <v>4318</v>
      </c>
      <c r="D26" s="10">
        <v>8767</v>
      </c>
      <c r="E26" s="11">
        <v>8924</v>
      </c>
      <c r="F26" s="10">
        <v>9875</v>
      </c>
      <c r="G26" s="11">
        <v>9171</v>
      </c>
    </row>
    <row r="27" spans="1:7" ht="14.45" customHeight="1" x14ac:dyDescent="0.2">
      <c r="A27" s="7" t="s">
        <v>21</v>
      </c>
      <c r="B27" s="10">
        <v>131</v>
      </c>
      <c r="C27" s="10">
        <v>6</v>
      </c>
      <c r="D27" s="10">
        <v>0</v>
      </c>
      <c r="E27" s="11">
        <v>0</v>
      </c>
      <c r="F27" s="10">
        <v>0</v>
      </c>
      <c r="G27" s="11">
        <v>0</v>
      </c>
    </row>
    <row r="28" spans="1:7" ht="14.45" customHeight="1" x14ac:dyDescent="0.2">
      <c r="A28" s="7" t="s">
        <v>38</v>
      </c>
      <c r="B28" s="10">
        <v>136</v>
      </c>
      <c r="C28" s="15">
        <v>39</v>
      </c>
      <c r="D28" s="10">
        <v>549</v>
      </c>
      <c r="E28" s="14">
        <v>157</v>
      </c>
      <c r="F28" s="10">
        <v>597</v>
      </c>
      <c r="G28" s="14">
        <v>181</v>
      </c>
    </row>
    <row r="29" spans="1:7" ht="14.45" customHeight="1" x14ac:dyDescent="0.2">
      <c r="A29" s="9" t="s">
        <v>26</v>
      </c>
      <c r="B29" s="27">
        <f>SUM(B30:B32)</f>
        <v>49116</v>
      </c>
      <c r="C29" s="27">
        <f t="shared" ref="C29:G29" si="7">SUM(C30:C32)</f>
        <v>19717</v>
      </c>
      <c r="D29" s="27">
        <f t="shared" si="7"/>
        <v>4194</v>
      </c>
      <c r="E29" s="27">
        <f t="shared" si="7"/>
        <v>1891</v>
      </c>
      <c r="F29" s="27">
        <f t="shared" si="7"/>
        <v>3087</v>
      </c>
      <c r="G29" s="28">
        <f t="shared" si="7"/>
        <v>1460</v>
      </c>
    </row>
    <row r="30" spans="1:7" ht="14.45" customHeight="1" x14ac:dyDescent="0.2">
      <c r="A30" s="7" t="s">
        <v>20</v>
      </c>
      <c r="B30" s="10">
        <v>42391</v>
      </c>
      <c r="C30" s="10">
        <v>19110</v>
      </c>
      <c r="D30" s="10">
        <v>4194</v>
      </c>
      <c r="E30" s="11">
        <v>1891</v>
      </c>
      <c r="F30" s="10">
        <v>3087</v>
      </c>
      <c r="G30" s="11">
        <v>1460</v>
      </c>
    </row>
    <row r="31" spans="1:7" ht="14.45" customHeight="1" x14ac:dyDescent="0.2">
      <c r="A31" s="7" t="s">
        <v>21</v>
      </c>
      <c r="B31" s="10">
        <v>6725</v>
      </c>
      <c r="C31" s="10">
        <v>607</v>
      </c>
      <c r="D31" s="10">
        <v>0</v>
      </c>
      <c r="E31" s="11">
        <v>0</v>
      </c>
      <c r="F31" s="10">
        <v>0</v>
      </c>
      <c r="G31" s="11">
        <v>0</v>
      </c>
    </row>
    <row r="32" spans="1:7" ht="14.45" customHeight="1" x14ac:dyDescent="0.2">
      <c r="A32" s="7" t="s">
        <v>38</v>
      </c>
      <c r="B32" s="16" t="s">
        <v>9</v>
      </c>
      <c r="C32" s="16" t="s">
        <v>9</v>
      </c>
      <c r="D32" s="16" t="s">
        <v>8</v>
      </c>
      <c r="E32" s="8" t="s">
        <v>9</v>
      </c>
      <c r="F32" s="16" t="s">
        <v>8</v>
      </c>
      <c r="G32" s="14" t="s">
        <v>9</v>
      </c>
    </row>
    <row r="33" spans="1:7" ht="16.5" customHeight="1" x14ac:dyDescent="0.2">
      <c r="A33" s="38" t="s">
        <v>23</v>
      </c>
      <c r="B33" s="21">
        <f t="shared" ref="B33:G33" si="8">SUM(B34:B36)</f>
        <v>7477168</v>
      </c>
      <c r="C33" s="21">
        <f t="shared" si="8"/>
        <v>4123537</v>
      </c>
      <c r="D33" s="21">
        <f t="shared" si="8"/>
        <v>8007215</v>
      </c>
      <c r="E33" s="21">
        <f t="shared" si="8"/>
        <v>4270104</v>
      </c>
      <c r="F33" s="21">
        <f t="shared" si="8"/>
        <v>8374839</v>
      </c>
      <c r="G33" s="26">
        <f t="shared" si="8"/>
        <v>4453424</v>
      </c>
    </row>
    <row r="34" spans="1:7" ht="14.65" customHeight="1" x14ac:dyDescent="0.2">
      <c r="A34" s="7" t="s">
        <v>20</v>
      </c>
      <c r="B34" s="16">
        <f>SUM(B38+B42+B46)</f>
        <v>6793857</v>
      </c>
      <c r="C34" s="16">
        <f t="shared" ref="C34:G36" si="9">SUM(C38+C42+C46)</f>
        <v>3803110</v>
      </c>
      <c r="D34" s="16">
        <f t="shared" si="9"/>
        <v>7230370</v>
      </c>
      <c r="E34" s="16">
        <f t="shared" si="9"/>
        <v>3923546</v>
      </c>
      <c r="F34" s="16">
        <f t="shared" si="9"/>
        <v>7618917</v>
      </c>
      <c r="G34" s="19">
        <f t="shared" si="9"/>
        <v>4177448</v>
      </c>
    </row>
    <row r="35" spans="1:7" ht="14.65" customHeight="1" x14ac:dyDescent="0.2">
      <c r="A35" s="7" t="s">
        <v>21</v>
      </c>
      <c r="B35" s="10">
        <f>SUM(B39+B43+B47)</f>
        <v>314696</v>
      </c>
      <c r="C35" s="10">
        <f t="shared" si="9"/>
        <v>49154</v>
      </c>
      <c r="D35" s="10">
        <f t="shared" si="9"/>
        <v>386600</v>
      </c>
      <c r="E35" s="10">
        <f t="shared" si="9"/>
        <v>62267</v>
      </c>
      <c r="F35" s="10">
        <f t="shared" si="9"/>
        <v>375630</v>
      </c>
      <c r="G35" s="11">
        <f t="shared" si="9"/>
        <v>71227</v>
      </c>
    </row>
    <row r="36" spans="1:7" ht="14.65" customHeight="1" x14ac:dyDescent="0.2">
      <c r="A36" s="7" t="s">
        <v>38</v>
      </c>
      <c r="B36" s="10">
        <f>SUM(B40+B44+B48)</f>
        <v>368615</v>
      </c>
      <c r="C36" s="10">
        <f t="shared" si="9"/>
        <v>271273</v>
      </c>
      <c r="D36" s="10">
        <f t="shared" si="9"/>
        <v>390245</v>
      </c>
      <c r="E36" s="10">
        <f t="shared" si="9"/>
        <v>284291</v>
      </c>
      <c r="F36" s="10">
        <f t="shared" si="9"/>
        <v>380292</v>
      </c>
      <c r="G36" s="11">
        <f t="shared" si="9"/>
        <v>204749</v>
      </c>
    </row>
    <row r="37" spans="1:7" ht="14.45" customHeight="1" x14ac:dyDescent="0.2">
      <c r="A37" s="9" t="s">
        <v>27</v>
      </c>
      <c r="B37" s="29">
        <f t="shared" ref="B37:G37" si="10">SUM(B38:B40)</f>
        <v>4648</v>
      </c>
      <c r="C37" s="29">
        <f t="shared" si="10"/>
        <v>8033</v>
      </c>
      <c r="D37" s="29">
        <f t="shared" si="10"/>
        <v>4462</v>
      </c>
      <c r="E37" s="29">
        <f t="shared" si="10"/>
        <v>7784</v>
      </c>
      <c r="F37" s="29">
        <f t="shared" si="10"/>
        <v>4356</v>
      </c>
      <c r="G37" s="30">
        <f t="shared" si="10"/>
        <v>7431</v>
      </c>
    </row>
    <row r="38" spans="1:7" ht="14.45" customHeight="1" x14ac:dyDescent="0.2">
      <c r="A38" s="7" t="s">
        <v>20</v>
      </c>
      <c r="B38" s="10">
        <v>4648</v>
      </c>
      <c r="C38" s="10">
        <v>8033</v>
      </c>
      <c r="D38" s="10">
        <v>4462</v>
      </c>
      <c r="E38" s="11">
        <v>7784</v>
      </c>
      <c r="F38" s="10">
        <v>4356</v>
      </c>
      <c r="G38" s="11">
        <v>7431</v>
      </c>
    </row>
    <row r="39" spans="1:7" ht="14.45" customHeight="1" x14ac:dyDescent="0.2">
      <c r="A39" s="7" t="s">
        <v>21</v>
      </c>
      <c r="B39" s="10">
        <v>0</v>
      </c>
      <c r="C39" s="10">
        <v>0</v>
      </c>
      <c r="D39" s="10">
        <v>0</v>
      </c>
      <c r="E39" s="11">
        <v>0</v>
      </c>
      <c r="F39" s="10">
        <v>0</v>
      </c>
      <c r="G39" s="11">
        <v>0</v>
      </c>
    </row>
    <row r="40" spans="1:7" ht="14.45" customHeight="1" x14ac:dyDescent="0.2">
      <c r="A40" s="7" t="s">
        <v>38</v>
      </c>
      <c r="B40" s="10">
        <v>0</v>
      </c>
      <c r="C40" s="10">
        <v>0</v>
      </c>
      <c r="D40" s="10">
        <v>0</v>
      </c>
      <c r="E40" s="11">
        <v>0</v>
      </c>
      <c r="F40" s="10">
        <v>0</v>
      </c>
      <c r="G40" s="11">
        <v>0</v>
      </c>
    </row>
    <row r="41" spans="1:7" ht="14.45" customHeight="1" x14ac:dyDescent="0.2">
      <c r="A41" s="9" t="s">
        <v>28</v>
      </c>
      <c r="B41" s="29">
        <f t="shared" ref="B41:G41" si="11">SUM(B42:B44)</f>
        <v>2611</v>
      </c>
      <c r="C41" s="29">
        <f t="shared" si="11"/>
        <v>2712</v>
      </c>
      <c r="D41" s="29">
        <f t="shared" si="11"/>
        <v>4398</v>
      </c>
      <c r="E41" s="29">
        <f t="shared" si="11"/>
        <v>4604</v>
      </c>
      <c r="F41" s="29">
        <f t="shared" si="11"/>
        <v>4956</v>
      </c>
      <c r="G41" s="30">
        <f t="shared" si="11"/>
        <v>5173</v>
      </c>
    </row>
    <row r="42" spans="1:7" ht="14.45" customHeight="1" x14ac:dyDescent="0.2">
      <c r="A42" s="7" t="s">
        <v>20</v>
      </c>
      <c r="B42" s="10">
        <v>2405</v>
      </c>
      <c r="C42" s="10">
        <v>2579</v>
      </c>
      <c r="D42" s="10">
        <v>4174</v>
      </c>
      <c r="E42" s="11">
        <v>4466</v>
      </c>
      <c r="F42" s="10">
        <v>4713</v>
      </c>
      <c r="G42" s="11">
        <v>4991</v>
      </c>
    </row>
    <row r="43" spans="1:7" ht="14.45" customHeight="1" x14ac:dyDescent="0.2">
      <c r="A43" s="7" t="s">
        <v>21</v>
      </c>
      <c r="B43" s="10">
        <v>0</v>
      </c>
      <c r="C43" s="10">
        <v>0</v>
      </c>
      <c r="D43" s="10">
        <v>0</v>
      </c>
      <c r="E43" s="11">
        <v>0</v>
      </c>
      <c r="F43" s="10">
        <v>0</v>
      </c>
      <c r="G43" s="11">
        <v>0</v>
      </c>
    </row>
    <row r="44" spans="1:7" ht="14.45" customHeight="1" x14ac:dyDescent="0.2">
      <c r="A44" s="7" t="s">
        <v>38</v>
      </c>
      <c r="B44" s="10">
        <v>206</v>
      </c>
      <c r="C44" s="10">
        <v>133</v>
      </c>
      <c r="D44" s="10">
        <v>224</v>
      </c>
      <c r="E44" s="11">
        <v>138</v>
      </c>
      <c r="F44" s="10">
        <v>243</v>
      </c>
      <c r="G44" s="11">
        <v>182</v>
      </c>
    </row>
    <row r="45" spans="1:7" ht="14.45" customHeight="1" x14ac:dyDescent="0.2">
      <c r="A45" s="9" t="s">
        <v>29</v>
      </c>
      <c r="B45" s="29">
        <f t="shared" ref="B45:G45" si="12">SUM(B46:B48)</f>
        <v>7469909</v>
      </c>
      <c r="C45" s="29">
        <f t="shared" si="12"/>
        <v>4112792</v>
      </c>
      <c r="D45" s="29">
        <f t="shared" si="12"/>
        <v>7998355</v>
      </c>
      <c r="E45" s="29">
        <f t="shared" si="12"/>
        <v>4257716</v>
      </c>
      <c r="F45" s="29">
        <f t="shared" si="12"/>
        <v>8365527</v>
      </c>
      <c r="G45" s="30">
        <f t="shared" si="12"/>
        <v>4440820</v>
      </c>
    </row>
    <row r="46" spans="1:7" ht="14.45" customHeight="1" x14ac:dyDescent="0.2">
      <c r="A46" s="7" t="s">
        <v>20</v>
      </c>
      <c r="B46" s="10">
        <f t="shared" ref="B46:G48" si="13">SUM(B50+B54+B58+B63)</f>
        <v>6786804</v>
      </c>
      <c r="C46" s="10">
        <f t="shared" si="13"/>
        <v>3792498</v>
      </c>
      <c r="D46" s="10">
        <f t="shared" si="13"/>
        <v>7221734</v>
      </c>
      <c r="E46" s="10">
        <f t="shared" si="13"/>
        <v>3911296</v>
      </c>
      <c r="F46" s="10">
        <f t="shared" si="13"/>
        <v>7609848</v>
      </c>
      <c r="G46" s="11">
        <f t="shared" si="13"/>
        <v>4165026</v>
      </c>
    </row>
    <row r="47" spans="1:7" ht="14.45" customHeight="1" x14ac:dyDescent="0.2">
      <c r="A47" s="7" t="s">
        <v>21</v>
      </c>
      <c r="B47" s="10">
        <f t="shared" si="13"/>
        <v>314696</v>
      </c>
      <c r="C47" s="10">
        <f t="shared" si="13"/>
        <v>49154</v>
      </c>
      <c r="D47" s="10">
        <f t="shared" si="13"/>
        <v>386600</v>
      </c>
      <c r="E47" s="10">
        <f t="shared" si="13"/>
        <v>62267</v>
      </c>
      <c r="F47" s="10">
        <f t="shared" si="13"/>
        <v>375630</v>
      </c>
      <c r="G47" s="11">
        <f t="shared" si="13"/>
        <v>71227</v>
      </c>
    </row>
    <row r="48" spans="1:7" ht="14.45" customHeight="1" x14ac:dyDescent="0.2">
      <c r="A48" s="7" t="s">
        <v>38</v>
      </c>
      <c r="B48" s="10">
        <f t="shared" si="13"/>
        <v>368409</v>
      </c>
      <c r="C48" s="10">
        <f t="shared" si="13"/>
        <v>271140</v>
      </c>
      <c r="D48" s="10">
        <f t="shared" si="13"/>
        <v>390021</v>
      </c>
      <c r="E48" s="10">
        <f t="shared" si="13"/>
        <v>284153</v>
      </c>
      <c r="F48" s="10">
        <f t="shared" si="13"/>
        <v>380049</v>
      </c>
      <c r="G48" s="11">
        <f t="shared" si="13"/>
        <v>204567</v>
      </c>
    </row>
    <row r="49" spans="1:7" ht="14.45" customHeight="1" x14ac:dyDescent="0.2">
      <c r="A49" s="7" t="s">
        <v>30</v>
      </c>
      <c r="B49" s="29">
        <f t="shared" ref="B49:G49" si="14">SUM(B50:B52)</f>
        <v>1715066</v>
      </c>
      <c r="C49" s="29">
        <f t="shared" si="14"/>
        <v>1651946</v>
      </c>
      <c r="D49" s="29">
        <f t="shared" si="14"/>
        <v>1551451</v>
      </c>
      <c r="E49" s="29">
        <f t="shared" si="14"/>
        <v>1484837</v>
      </c>
      <c r="F49" s="29">
        <f t="shared" si="14"/>
        <v>1402820</v>
      </c>
      <c r="G49" s="30">
        <f t="shared" si="14"/>
        <v>1247808</v>
      </c>
    </row>
    <row r="50" spans="1:7" ht="14.45" customHeight="1" x14ac:dyDescent="0.2">
      <c r="A50" s="17" t="s">
        <v>20</v>
      </c>
      <c r="B50" s="10">
        <v>1399870</v>
      </c>
      <c r="C50" s="10">
        <v>1412710</v>
      </c>
      <c r="D50" s="10">
        <v>1214696</v>
      </c>
      <c r="E50" s="11">
        <v>1226944</v>
      </c>
      <c r="F50" s="10">
        <v>1091824</v>
      </c>
      <c r="G50" s="11">
        <v>1078132</v>
      </c>
    </row>
    <row r="51" spans="1:7" ht="14.45" customHeight="1" x14ac:dyDescent="0.2">
      <c r="A51" s="17" t="s">
        <v>21</v>
      </c>
      <c r="B51" s="10">
        <v>0</v>
      </c>
      <c r="C51" s="10">
        <v>0</v>
      </c>
      <c r="D51" s="10">
        <v>1854</v>
      </c>
      <c r="E51" s="11">
        <v>557</v>
      </c>
      <c r="F51" s="10">
        <v>1491</v>
      </c>
      <c r="G51" s="11">
        <v>470</v>
      </c>
    </row>
    <row r="52" spans="1:7" ht="14.45" customHeight="1" x14ac:dyDescent="0.2">
      <c r="A52" s="17" t="s">
        <v>38</v>
      </c>
      <c r="B52" s="10">
        <v>315196</v>
      </c>
      <c r="C52" s="10">
        <v>239236</v>
      </c>
      <c r="D52" s="10">
        <v>334901</v>
      </c>
      <c r="E52" s="11">
        <v>257336</v>
      </c>
      <c r="F52" s="10">
        <v>309505</v>
      </c>
      <c r="G52" s="11">
        <v>169206</v>
      </c>
    </row>
    <row r="53" spans="1:7" ht="14.45" customHeight="1" x14ac:dyDescent="0.2">
      <c r="A53" s="7" t="s">
        <v>31</v>
      </c>
      <c r="B53" s="29">
        <f t="shared" ref="B53:G53" si="15">SUM(B54:B56)</f>
        <v>6482</v>
      </c>
      <c r="C53" s="29">
        <f t="shared" si="15"/>
        <v>5377</v>
      </c>
      <c r="D53" s="29">
        <f t="shared" si="15"/>
        <v>7593</v>
      </c>
      <c r="E53" s="29">
        <f t="shared" si="15"/>
        <v>5955</v>
      </c>
      <c r="F53" s="29">
        <f t="shared" si="15"/>
        <v>7272</v>
      </c>
      <c r="G53" s="30">
        <f t="shared" si="15"/>
        <v>6401</v>
      </c>
    </row>
    <row r="54" spans="1:7" ht="14.45" customHeight="1" x14ac:dyDescent="0.2">
      <c r="A54" s="17" t="s">
        <v>20</v>
      </c>
      <c r="B54" s="12">
        <v>6310</v>
      </c>
      <c r="C54" s="12">
        <v>5276</v>
      </c>
      <c r="D54" s="12">
        <v>6884</v>
      </c>
      <c r="E54" s="18">
        <v>5556</v>
      </c>
      <c r="F54" s="12">
        <v>6838</v>
      </c>
      <c r="G54" s="18">
        <v>6168</v>
      </c>
    </row>
    <row r="55" spans="1:7" ht="14.45" customHeight="1" x14ac:dyDescent="0.2">
      <c r="A55" s="17" t="s">
        <v>21</v>
      </c>
      <c r="B55" s="16">
        <v>0</v>
      </c>
      <c r="C55" s="16">
        <v>0</v>
      </c>
      <c r="D55" s="16">
        <v>0</v>
      </c>
      <c r="E55" s="19">
        <v>0</v>
      </c>
      <c r="F55" s="16">
        <v>0</v>
      </c>
      <c r="G55" s="19">
        <v>0</v>
      </c>
    </row>
    <row r="56" spans="1:7" ht="14.45" customHeight="1" x14ac:dyDescent="0.2">
      <c r="A56" s="17" t="s">
        <v>38</v>
      </c>
      <c r="B56" s="12">
        <v>172</v>
      </c>
      <c r="C56" s="12">
        <v>101</v>
      </c>
      <c r="D56" s="12">
        <v>709</v>
      </c>
      <c r="E56" s="18">
        <v>399</v>
      </c>
      <c r="F56" s="12">
        <v>434</v>
      </c>
      <c r="G56" s="18">
        <v>233</v>
      </c>
    </row>
    <row r="57" spans="1:7" ht="14.45" customHeight="1" x14ac:dyDescent="0.2">
      <c r="A57" s="7" t="s">
        <v>29</v>
      </c>
      <c r="B57" s="29">
        <f t="shared" ref="B57:G57" si="16">SUM(B58:B60)</f>
        <v>89898</v>
      </c>
      <c r="C57" s="29">
        <f t="shared" si="16"/>
        <v>86166</v>
      </c>
      <c r="D57" s="29">
        <f t="shared" si="16"/>
        <v>147197</v>
      </c>
      <c r="E57" s="29">
        <f t="shared" si="16"/>
        <v>147809</v>
      </c>
      <c r="F57" s="29">
        <f t="shared" si="16"/>
        <v>243672</v>
      </c>
      <c r="G57" s="30">
        <f t="shared" si="16"/>
        <v>236165</v>
      </c>
    </row>
    <row r="58" spans="1:7" ht="14.45" customHeight="1" x14ac:dyDescent="0.2">
      <c r="A58" s="17" t="s">
        <v>20</v>
      </c>
      <c r="B58" s="12">
        <v>55506</v>
      </c>
      <c r="C58" s="12">
        <v>61795</v>
      </c>
      <c r="D58" s="12">
        <v>121731</v>
      </c>
      <c r="E58" s="18">
        <v>133029</v>
      </c>
      <c r="F58" s="12">
        <v>203216</v>
      </c>
      <c r="G58" s="18">
        <v>213653</v>
      </c>
    </row>
    <row r="59" spans="1:7" ht="14.45" customHeight="1" x14ac:dyDescent="0.2">
      <c r="A59" s="17" t="s">
        <v>21</v>
      </c>
      <c r="B59" s="16">
        <v>131</v>
      </c>
      <c r="C59" s="16">
        <v>26</v>
      </c>
      <c r="D59" s="16">
        <v>140</v>
      </c>
      <c r="E59" s="19">
        <v>28</v>
      </c>
      <c r="F59" s="16">
        <v>200</v>
      </c>
      <c r="G59" s="19">
        <v>42</v>
      </c>
    </row>
    <row r="60" spans="1:7" ht="14.45" customHeight="1" x14ac:dyDescent="0.2">
      <c r="A60" s="17" t="s">
        <v>38</v>
      </c>
      <c r="B60" s="12">
        <v>34261</v>
      </c>
      <c r="C60" s="12">
        <v>24345</v>
      </c>
      <c r="D60" s="12">
        <v>25326</v>
      </c>
      <c r="E60" s="18">
        <v>14752</v>
      </c>
      <c r="F60" s="12">
        <v>40256</v>
      </c>
      <c r="G60" s="18">
        <v>22470</v>
      </c>
    </row>
    <row r="61" spans="1:7" ht="14.25" customHeight="1" x14ac:dyDescent="0.2">
      <c r="A61" s="38" t="s">
        <v>35</v>
      </c>
      <c r="B61" s="21"/>
      <c r="C61" s="21"/>
      <c r="D61" s="21"/>
      <c r="E61" s="21"/>
      <c r="F61" s="21"/>
      <c r="G61" s="26"/>
    </row>
    <row r="62" spans="1:7" ht="14.45" customHeight="1" x14ac:dyDescent="0.2">
      <c r="A62" s="7" t="s">
        <v>32</v>
      </c>
      <c r="B62" s="29">
        <f>SUM(B63:B65)</f>
        <v>5658463</v>
      </c>
      <c r="C62" s="29">
        <f t="shared" ref="C62:G62" si="17">SUM(C63:C65)</f>
        <v>2369303</v>
      </c>
      <c r="D62" s="29">
        <f t="shared" si="17"/>
        <v>6292114</v>
      </c>
      <c r="E62" s="29">
        <f t="shared" si="17"/>
        <v>2619115</v>
      </c>
      <c r="F62" s="29">
        <f t="shared" si="17"/>
        <v>6711763</v>
      </c>
      <c r="G62" s="30">
        <f t="shared" si="17"/>
        <v>2950446</v>
      </c>
    </row>
    <row r="63" spans="1:7" ht="14.45" customHeight="1" x14ac:dyDescent="0.2">
      <c r="A63" s="17" t="s">
        <v>20</v>
      </c>
      <c r="B63" s="10">
        <f t="shared" ref="B63:G64" si="18">SUM(B67+B71)</f>
        <v>5325118</v>
      </c>
      <c r="C63" s="10">
        <f t="shared" si="18"/>
        <v>2312717</v>
      </c>
      <c r="D63" s="10">
        <f t="shared" si="18"/>
        <v>5878423</v>
      </c>
      <c r="E63" s="10">
        <f t="shared" si="18"/>
        <v>2545767</v>
      </c>
      <c r="F63" s="10">
        <f t="shared" si="18"/>
        <v>6307970</v>
      </c>
      <c r="G63" s="11">
        <f t="shared" si="18"/>
        <v>2867073</v>
      </c>
    </row>
    <row r="64" spans="1:7" ht="14.45" customHeight="1" x14ac:dyDescent="0.2">
      <c r="A64" s="17" t="s">
        <v>21</v>
      </c>
      <c r="B64" s="8">
        <f t="shared" si="18"/>
        <v>314565</v>
      </c>
      <c r="C64" s="8">
        <f t="shared" si="18"/>
        <v>49128</v>
      </c>
      <c r="D64" s="8">
        <f t="shared" si="18"/>
        <v>384606</v>
      </c>
      <c r="E64" s="8">
        <f t="shared" si="18"/>
        <v>61682</v>
      </c>
      <c r="F64" s="8">
        <f t="shared" si="18"/>
        <v>373939</v>
      </c>
      <c r="G64" s="14">
        <f t="shared" si="18"/>
        <v>70715</v>
      </c>
    </row>
    <row r="65" spans="1:7" ht="14.45" customHeight="1" x14ac:dyDescent="0.2">
      <c r="A65" s="17" t="s">
        <v>38</v>
      </c>
      <c r="B65" s="10">
        <f t="shared" ref="B65:G65" si="19">SUM(B69)</f>
        <v>18780</v>
      </c>
      <c r="C65" s="10">
        <f t="shared" si="19"/>
        <v>7458</v>
      </c>
      <c r="D65" s="10">
        <f t="shared" si="19"/>
        <v>29085</v>
      </c>
      <c r="E65" s="10">
        <f t="shared" si="19"/>
        <v>11666</v>
      </c>
      <c r="F65" s="10">
        <f t="shared" si="19"/>
        <v>29854</v>
      </c>
      <c r="G65" s="11">
        <f t="shared" si="19"/>
        <v>12658</v>
      </c>
    </row>
    <row r="66" spans="1:7" ht="14.45" customHeight="1" x14ac:dyDescent="0.2">
      <c r="A66" s="17" t="s">
        <v>33</v>
      </c>
      <c r="B66" s="29">
        <f t="shared" ref="B66:G66" si="20">SUM(B67:B69)</f>
        <v>524976</v>
      </c>
      <c r="C66" s="29">
        <f t="shared" si="20"/>
        <v>103092</v>
      </c>
      <c r="D66" s="29">
        <f t="shared" si="20"/>
        <v>673529</v>
      </c>
      <c r="E66" s="29">
        <f t="shared" si="20"/>
        <v>136469</v>
      </c>
      <c r="F66" s="29">
        <f t="shared" si="20"/>
        <v>704654</v>
      </c>
      <c r="G66" s="30">
        <f t="shared" si="20"/>
        <v>188771</v>
      </c>
    </row>
    <row r="67" spans="1:7" ht="14.45" customHeight="1" x14ac:dyDescent="0.2">
      <c r="A67" s="20" t="s">
        <v>20</v>
      </c>
      <c r="B67" s="12">
        <v>191631</v>
      </c>
      <c r="C67" s="12">
        <v>46506</v>
      </c>
      <c r="D67" s="12">
        <v>259838</v>
      </c>
      <c r="E67" s="18">
        <v>63121</v>
      </c>
      <c r="F67" s="12">
        <v>300861</v>
      </c>
      <c r="G67" s="18">
        <v>105398</v>
      </c>
    </row>
    <row r="68" spans="1:7" ht="14.45" customHeight="1" x14ac:dyDescent="0.2">
      <c r="A68" s="20" t="s">
        <v>21</v>
      </c>
      <c r="B68" s="12">
        <v>314565</v>
      </c>
      <c r="C68" s="16">
        <v>49128</v>
      </c>
      <c r="D68" s="12">
        <v>384606</v>
      </c>
      <c r="E68" s="19">
        <v>61682</v>
      </c>
      <c r="F68" s="12">
        <v>373939</v>
      </c>
      <c r="G68" s="19">
        <v>70715</v>
      </c>
    </row>
    <row r="69" spans="1:7" ht="14.45" customHeight="1" x14ac:dyDescent="0.2">
      <c r="A69" s="20" t="s">
        <v>38</v>
      </c>
      <c r="B69" s="12">
        <v>18780</v>
      </c>
      <c r="C69" s="12">
        <v>7458</v>
      </c>
      <c r="D69" s="12">
        <v>29085</v>
      </c>
      <c r="E69" s="18">
        <v>11666</v>
      </c>
      <c r="F69" s="12">
        <v>29854</v>
      </c>
      <c r="G69" s="18">
        <v>12658</v>
      </c>
    </row>
    <row r="70" spans="1:7" ht="14.45" customHeight="1" x14ac:dyDescent="0.2">
      <c r="A70" s="17" t="s">
        <v>34</v>
      </c>
      <c r="B70" s="29">
        <f>SUM(B71:B73)</f>
        <v>5133487</v>
      </c>
      <c r="C70" s="29">
        <f t="shared" ref="C70:G70" si="21">SUM(C71:C73)</f>
        <v>2266211</v>
      </c>
      <c r="D70" s="29">
        <f t="shared" si="21"/>
        <v>5618585</v>
      </c>
      <c r="E70" s="29">
        <f t="shared" si="21"/>
        <v>2482646</v>
      </c>
      <c r="F70" s="29">
        <f t="shared" si="21"/>
        <v>6007109</v>
      </c>
      <c r="G70" s="30">
        <f t="shared" si="21"/>
        <v>2761675</v>
      </c>
    </row>
    <row r="71" spans="1:7" ht="14.45" customHeight="1" x14ac:dyDescent="0.2">
      <c r="A71" s="20" t="s">
        <v>20</v>
      </c>
      <c r="B71" s="12">
        <v>5133487</v>
      </c>
      <c r="C71" s="12">
        <v>2266211</v>
      </c>
      <c r="D71" s="12">
        <v>5618585</v>
      </c>
      <c r="E71" s="18">
        <v>2482646</v>
      </c>
      <c r="F71" s="12">
        <v>6007109</v>
      </c>
      <c r="G71" s="18">
        <v>2761675</v>
      </c>
    </row>
    <row r="72" spans="1:7" ht="14.45" customHeight="1" x14ac:dyDescent="0.2">
      <c r="A72" s="20" t="s">
        <v>21</v>
      </c>
      <c r="B72" s="16">
        <v>0</v>
      </c>
      <c r="C72" s="16">
        <v>0</v>
      </c>
      <c r="D72" s="16">
        <v>0</v>
      </c>
      <c r="E72" s="19">
        <v>0</v>
      </c>
      <c r="F72" s="16">
        <v>0</v>
      </c>
      <c r="G72" s="19">
        <v>0</v>
      </c>
    </row>
    <row r="73" spans="1:7" ht="14.45" customHeight="1" x14ac:dyDescent="0.2">
      <c r="A73" s="20" t="s">
        <v>38</v>
      </c>
      <c r="B73" s="16" t="s">
        <v>9</v>
      </c>
      <c r="C73" s="16" t="s">
        <v>9</v>
      </c>
      <c r="D73" s="16" t="s">
        <v>9</v>
      </c>
      <c r="E73" s="16" t="s">
        <v>9</v>
      </c>
      <c r="F73" s="16" t="s">
        <v>9</v>
      </c>
      <c r="G73" s="19" t="s">
        <v>9</v>
      </c>
    </row>
    <row r="74" spans="1:7" ht="6" customHeight="1" x14ac:dyDescent="0.2">
      <c r="A74" s="35"/>
      <c r="B74" s="36"/>
      <c r="C74" s="36"/>
      <c r="D74" s="36"/>
      <c r="E74" s="36"/>
      <c r="F74" s="36"/>
      <c r="G74" s="37"/>
    </row>
    <row r="75" spans="1:7" ht="6" customHeight="1" x14ac:dyDescent="0.2">
      <c r="A75" s="40"/>
      <c r="B75" s="41"/>
      <c r="C75" s="41"/>
      <c r="D75" s="41"/>
      <c r="E75" s="41"/>
      <c r="F75" s="41"/>
      <c r="G75" s="41"/>
    </row>
    <row r="76" spans="1:7" ht="12.75" customHeight="1" x14ac:dyDescent="0.2">
      <c r="A76" s="41" t="s">
        <v>43</v>
      </c>
      <c r="B76" s="41"/>
      <c r="C76" s="41"/>
      <c r="D76" s="41"/>
      <c r="E76" s="41"/>
      <c r="F76" s="42"/>
      <c r="G76" s="42"/>
    </row>
    <row r="77" spans="1:7" ht="12.75" customHeight="1" x14ac:dyDescent="0.2">
      <c r="A77" s="41" t="s">
        <v>39</v>
      </c>
      <c r="B77" s="41"/>
      <c r="C77" s="41"/>
      <c r="D77" s="41"/>
      <c r="E77" s="41"/>
      <c r="F77" s="42"/>
      <c r="G77" s="42"/>
    </row>
    <row r="78" spans="1:7" ht="12.75" customHeight="1" x14ac:dyDescent="0.2">
      <c r="A78" s="41" t="s">
        <v>40</v>
      </c>
      <c r="B78" s="41"/>
      <c r="C78" s="41"/>
      <c r="D78" s="41"/>
      <c r="E78" s="41"/>
      <c r="F78" s="42"/>
      <c r="G78" s="42"/>
    </row>
    <row r="79" spans="1:7" ht="12.75" customHeight="1" x14ac:dyDescent="0.2">
      <c r="A79" s="41" t="s">
        <v>41</v>
      </c>
      <c r="B79" s="41"/>
      <c r="C79" s="41"/>
      <c r="D79" s="41"/>
      <c r="E79" s="41"/>
      <c r="F79" s="42"/>
      <c r="G79" s="42"/>
    </row>
    <row r="80" spans="1:7" ht="12.75" customHeight="1" x14ac:dyDescent="0.2">
      <c r="A80" s="41" t="s">
        <v>37</v>
      </c>
      <c r="B80" s="41"/>
      <c r="C80" s="41"/>
      <c r="D80" s="41"/>
      <c r="E80" s="41"/>
      <c r="F80" s="41"/>
      <c r="G80" s="40"/>
    </row>
    <row r="81" spans="1:7" ht="12.75" customHeight="1" x14ac:dyDescent="0.2">
      <c r="A81" s="40" t="s">
        <v>14</v>
      </c>
      <c r="B81" s="42"/>
      <c r="C81" s="42"/>
      <c r="D81" s="42"/>
      <c r="E81" s="42"/>
      <c r="F81" s="42"/>
      <c r="G81" s="42"/>
    </row>
    <row r="82" spans="1:7" ht="12.75" customHeight="1" x14ac:dyDescent="0.2">
      <c r="A82" s="43" t="s">
        <v>15</v>
      </c>
      <c r="B82" s="43"/>
      <c r="C82" s="43"/>
      <c r="D82" s="43"/>
      <c r="E82" s="43"/>
      <c r="F82" s="43"/>
      <c r="G82" s="43"/>
    </row>
    <row r="83" spans="1:7" ht="12.75" customHeight="1" x14ac:dyDescent="0.2">
      <c r="A83" s="43" t="s">
        <v>11</v>
      </c>
      <c r="B83" s="43"/>
      <c r="C83" s="43"/>
      <c r="D83" s="43"/>
      <c r="E83" s="43"/>
      <c r="F83" s="43"/>
      <c r="G83" s="43"/>
    </row>
    <row r="84" spans="1:7" ht="12.75" customHeight="1" x14ac:dyDescent="0.2">
      <c r="A84" s="40" t="s">
        <v>42</v>
      </c>
      <c r="B84" s="43"/>
      <c r="C84" s="43"/>
      <c r="D84" s="43"/>
      <c r="E84" s="43"/>
      <c r="F84" s="43"/>
      <c r="G84" s="43"/>
    </row>
    <row r="85" spans="1:7" ht="12.75" customHeight="1" x14ac:dyDescent="0.2">
      <c r="A85" s="40" t="s">
        <v>36</v>
      </c>
      <c r="B85" s="43"/>
      <c r="C85" s="43"/>
      <c r="D85" s="43"/>
      <c r="E85" s="43"/>
      <c r="F85" s="43"/>
      <c r="G85" s="43"/>
    </row>
  </sheetData>
  <mergeCells count="7">
    <mergeCell ref="A1:G1"/>
    <mergeCell ref="A2:G2"/>
    <mergeCell ref="A4:A8"/>
    <mergeCell ref="B4:G4"/>
    <mergeCell ref="B5:C5"/>
    <mergeCell ref="D5:E5"/>
    <mergeCell ref="F5:G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341-14</vt:lpstr>
      <vt:lpstr>'341-14'!Área_de_impresión</vt:lpstr>
      <vt:lpstr>'341-14'!Títulos_a_imprimir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2020-02-18T14:31:47Z</cp:lastPrinted>
  <dcterms:created xsi:type="dcterms:W3CDTF">2018-10-11T20:06:51Z</dcterms:created>
  <dcterms:modified xsi:type="dcterms:W3CDTF">2020-02-18T14:31:51Z</dcterms:modified>
</cp:coreProperties>
</file>