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0" sheetId="1" r:id="rId1"/>
  </sheets>
  <externalReferences>
    <externalReference r:id="rId2"/>
  </externalReferences>
  <definedNames>
    <definedName name="_xlnm.Print_Area" localSheetId="0">'10'!$A$1:$H$65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G31" i="1"/>
  <c r="B31" i="1"/>
  <c r="D30" i="1"/>
  <c r="B30" i="1"/>
  <c r="D29" i="1"/>
  <c r="B29" i="1"/>
  <c r="D28" i="1"/>
  <c r="B28" i="1"/>
  <c r="B26" i="1"/>
  <c r="B24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<sst xmlns="http://schemas.openxmlformats.org/spreadsheetml/2006/main" count="28" uniqueCount="21">
  <si>
    <t>Cuadro 10.  GENERACIÓN BRUTA DE ELECTRICIDAD EN LA REPÚBLICA:
 AÑOS 2015-19</t>
  </si>
  <si>
    <t>Año</t>
  </si>
  <si>
    <t>Generación bruta de electricidad  (en gigavatios-hora)</t>
  </si>
  <si>
    <t>Total</t>
  </si>
  <si>
    <t>Hidráulica</t>
  </si>
  <si>
    <t>Térmica</t>
  </si>
  <si>
    <t>Eólica</t>
  </si>
  <si>
    <t>Solar</t>
  </si>
  <si>
    <t>Biogas</t>
  </si>
  <si>
    <t>Gas Natural</t>
  </si>
  <si>
    <t>2006.………………………………………………….</t>
  </si>
  <si>
    <t>T</t>
  </si>
  <si>
    <t>2007………………....................................</t>
  </si>
  <si>
    <t>2011...........................................................</t>
  </si>
  <si>
    <t>-</t>
  </si>
  <si>
    <t>2016</t>
  </si>
  <si>
    <t>2019 (P)</t>
  </si>
  <si>
    <t>-     Cantidad nula o cero.</t>
  </si>
  <si>
    <t>(P) Cifras preliminares.</t>
  </si>
  <si>
    <t>Fuente: Secretaría Nacional de Energía, Ministerio de la Presidencia.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</si>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</sst>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.0_ ;[Red]\-#,##0.0\ "/>
    <numFmt numFmtId="167" formatCode="_(* #,##0.00_);_(* \(#,##0.00\);_(* &quot;-&quot;??_);_(@_)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7" xfId="0" applyNumberFormat="1" applyBorder="1"/>
    <xf numFmtId="2" fontId="0" fillId="0" borderId="7" xfId="0" applyNumberFormat="1" applyBorder="1"/>
    <xf numFmtId="0" fontId="4" fillId="0" borderId="7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3" fontId="0" fillId="0" borderId="5" xfId="0" applyNumberFormat="1" applyFill="1" applyBorder="1"/>
    <xf numFmtId="3" fontId="0" fillId="0" borderId="5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0" borderId="7" xfId="0" applyBorder="1"/>
    <xf numFmtId="166" fontId="5" fillId="0" borderId="4" xfId="0" applyNumberFormat="1" applyFont="1" applyFill="1" applyBorder="1" applyAlignment="1" applyProtection="1">
      <alignment horizontal="right" vertical="center"/>
    </xf>
    <xf numFmtId="0" fontId="3" fillId="0" borderId="7" xfId="0" applyFont="1" applyBorder="1"/>
    <xf numFmtId="0" fontId="1" fillId="0" borderId="0" xfId="0" applyFont="1" applyFill="1" applyAlignment="1">
      <alignment horizontal="left"/>
    </xf>
    <xf numFmtId="165" fontId="1" fillId="0" borderId="7" xfId="1" applyNumberFormat="1" applyFont="1" applyFill="1" applyBorder="1"/>
    <xf numFmtId="165" fontId="1" fillId="0" borderId="5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6" fillId="0" borderId="7" xfId="1" applyNumberFormat="1" applyFont="1" applyFill="1" applyBorder="1"/>
    <xf numFmtId="0" fontId="3" fillId="0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165" fontId="2" fillId="0" borderId="7" xfId="1" applyNumberFormat="1" applyFont="1" applyFill="1" applyBorder="1"/>
    <xf numFmtId="165" fontId="3" fillId="0" borderId="5" xfId="1" applyNumberFormat="1" applyFont="1" applyFill="1" applyBorder="1"/>
    <xf numFmtId="0" fontId="3" fillId="0" borderId="5" xfId="0" applyFont="1" applyFill="1" applyBorder="1"/>
    <xf numFmtId="0" fontId="3" fillId="0" borderId="7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65" fontId="0" fillId="0" borderId="5" xfId="0" applyNumberFormat="1" applyFill="1" applyBorder="1"/>
    <xf numFmtId="165" fontId="0" fillId="0" borderId="0" xfId="0" applyNumberFormat="1" applyFill="1" applyBorder="1"/>
    <xf numFmtId="165" fontId="0" fillId="0" borderId="7" xfId="0" applyNumberFormat="1" applyBorder="1"/>
    <xf numFmtId="164" fontId="3" fillId="0" borderId="7" xfId="0" applyNumberFormat="1" applyFont="1" applyFill="1" applyBorder="1"/>
    <xf numFmtId="0" fontId="3" fillId="0" borderId="10" xfId="0" applyFont="1" applyBorder="1" applyAlignment="1">
      <alignment horizontal="left"/>
    </xf>
    <xf numFmtId="165" fontId="2" fillId="0" borderId="5" xfId="1" applyNumberFormat="1" applyFont="1" applyFill="1" applyBorder="1"/>
    <xf numFmtId="165" fontId="3" fillId="0" borderId="5" xfId="0" applyNumberFormat="1" applyFont="1" applyFill="1" applyBorder="1"/>
    <xf numFmtId="165" fontId="3" fillId="0" borderId="7" xfId="0" applyNumberFormat="1" applyFont="1" applyFill="1" applyBorder="1"/>
    <xf numFmtId="0" fontId="3" fillId="0" borderId="1" xfId="0" applyFont="1" applyBorder="1" applyAlignment="1">
      <alignment horizontal="left"/>
    </xf>
    <xf numFmtId="168" fontId="0" fillId="0" borderId="9" xfId="0" applyNumberFormat="1" applyFill="1" applyBorder="1"/>
    <xf numFmtId="0" fontId="0" fillId="0" borderId="9" xfId="0" applyFill="1" applyBorder="1"/>
    <xf numFmtId="0" fontId="0" fillId="0" borderId="9" xfId="0" applyBorder="1"/>
    <xf numFmtId="0" fontId="3" fillId="0" borderId="9" xfId="0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9" fontId="3" fillId="0" borderId="0" xfId="0" applyNumberFormat="1" applyFont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3" fillId="0" borderId="0" xfId="0" applyFont="1"/>
    <xf numFmtId="0" fontId="4" fillId="0" borderId="0" xfId="0" applyFont="1" applyFill="1" applyBorder="1"/>
    <xf numFmtId="0" fontId="1" fillId="0" borderId="0" xfId="0" applyFont="1" applyFill="1" applyBorder="1" applyAlignment="1">
      <alignment horizontal="left"/>
    </xf>
    <xf numFmtId="168" fontId="2" fillId="0" borderId="0" xfId="1" applyNumberFormat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1" fontId="0" fillId="0" borderId="0" xfId="0" applyNumberFormat="1"/>
    <xf numFmtId="2" fontId="0" fillId="0" borderId="0" xfId="0" applyNumberFormat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B843D"/>
      <color rgb="FFD7E4BD"/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41</xdr:row>
      <xdr:rowOff>0</xdr:rowOff>
    </xdr:from>
    <xdr:to>
      <xdr:col>7</xdr:col>
      <xdr:colOff>561189</xdr:colOff>
      <xdr:row>64</xdr:row>
      <xdr:rowOff>104296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48150"/>
          <a:ext cx="6285714" cy="3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%20ENERG&#205;A%20(10-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0"/>
      <sheetName val="11"/>
      <sheetName val="12"/>
      <sheetName val="13"/>
      <sheetName val="1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Hidraúlica</v>
          </cell>
          <cell r="C3" t="str">
            <v>Térmica</v>
          </cell>
          <cell r="D3" t="str">
            <v>Eólica</v>
          </cell>
          <cell r="E3" t="str">
            <v>Solar</v>
          </cell>
          <cell r="F3" t="str">
            <v>Biogas</v>
          </cell>
          <cell r="G3" t="str">
            <v>Gas Natural</v>
          </cell>
        </row>
        <row r="19">
          <cell r="A19">
            <v>2015</v>
          </cell>
          <cell r="B19">
            <v>6256.6</v>
          </cell>
          <cell r="C19">
            <v>3570.3</v>
          </cell>
          <cell r="D19">
            <v>418.5</v>
          </cell>
          <cell r="E19">
            <v>16.399999999999999</v>
          </cell>
        </row>
        <row r="20">
          <cell r="A20">
            <v>2016</v>
          </cell>
          <cell r="B20">
            <v>6522.5</v>
          </cell>
          <cell r="C20">
            <v>3633.9</v>
          </cell>
          <cell r="D20">
            <v>625.20000000000005</v>
          </cell>
          <cell r="E20">
            <v>71.400000000000006</v>
          </cell>
          <cell r="F20">
            <v>0.16</v>
          </cell>
        </row>
        <row r="21">
          <cell r="A21">
            <v>2017</v>
          </cell>
          <cell r="B21">
            <v>7253.5230000000001</v>
          </cell>
          <cell r="C21">
            <v>3108.7359999999999</v>
          </cell>
          <cell r="D21">
            <v>491.19799999999998</v>
          </cell>
          <cell r="E21">
            <v>155.92400000000001</v>
          </cell>
          <cell r="F21">
            <v>9.4</v>
          </cell>
        </row>
        <row r="22">
          <cell r="A22">
            <v>2018</v>
          </cell>
          <cell r="B22">
            <v>7855.2</v>
          </cell>
          <cell r="C22">
            <v>1872.3</v>
          </cell>
          <cell r="D22">
            <v>587.9</v>
          </cell>
          <cell r="E22">
            <v>232.6</v>
          </cell>
          <cell r="F22">
            <v>17.600000000000001</v>
          </cell>
          <cell r="G22">
            <v>623.4</v>
          </cell>
        </row>
        <row r="23">
          <cell r="A23" t="str">
            <v>2019 (P)</v>
          </cell>
          <cell r="B23">
            <v>5096.3</v>
          </cell>
          <cell r="C23">
            <v>2694.3</v>
          </cell>
          <cell r="D23">
            <v>724.6</v>
          </cell>
          <cell r="E23">
            <v>294.8</v>
          </cell>
          <cell r="F23">
            <v>20.3</v>
          </cell>
          <cell r="G23">
            <v>2812.0039999999999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M62"/>
  <sheetViews>
    <sheetView tabSelected="1" zoomScaleNormal="100" workbookViewId="0">
      <selection activeCell="J39" sqref="J39"/>
    </sheetView>
  </sheetViews>
  <sheetFormatPr baseColWidth="10" defaultRowHeight="12.75" x14ac:dyDescent="0.2"/>
  <cols>
    <col min="1" max="8" width="13.5703125" customWidth="1"/>
  </cols>
  <sheetData>
    <row r="1" spans="1:12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2" x14ac:dyDescent="0.2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</row>
    <row r="3" spans="1:12" ht="29.25" customHeight="1" x14ac:dyDescent="0.2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</row>
    <row r="4" spans="1:12" ht="12.75" customHeight="1" x14ac:dyDescent="0.2">
      <c r="A4" s="3"/>
      <c r="B4" s="4"/>
      <c r="C4" s="4"/>
      <c r="D4" s="4"/>
      <c r="E4" s="5"/>
      <c r="F4" s="5"/>
      <c r="G4" s="5"/>
    </row>
    <row r="5" spans="1:12" ht="27" customHeight="1" x14ac:dyDescent="0.2">
      <c r="A5" s="6" t="s">
        <v>1</v>
      </c>
      <c r="B5" s="7" t="s">
        <v>2</v>
      </c>
      <c r="C5" s="8"/>
      <c r="D5" s="8"/>
      <c r="E5" s="8"/>
      <c r="F5" s="8"/>
      <c r="G5" s="8"/>
      <c r="H5" s="8"/>
    </row>
    <row r="6" spans="1:12" x14ac:dyDescent="0.2">
      <c r="A6" s="9"/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5"/>
    </row>
    <row r="7" spans="1:12" x14ac:dyDescent="0.2">
      <c r="A7" s="9"/>
      <c r="B7" s="10"/>
      <c r="C7" s="12"/>
      <c r="D7" s="12"/>
      <c r="E7" s="12"/>
      <c r="F7" s="12"/>
      <c r="G7" s="12"/>
      <c r="H7" s="12"/>
      <c r="I7" s="13"/>
      <c r="J7" s="14"/>
    </row>
    <row r="8" spans="1:12" ht="24.75" customHeight="1" x14ac:dyDescent="0.2">
      <c r="A8" s="15"/>
      <c r="B8" s="16"/>
      <c r="C8" s="17"/>
      <c r="D8" s="17"/>
      <c r="E8" s="17"/>
      <c r="F8" s="17"/>
      <c r="G8" s="17"/>
      <c r="H8" s="17"/>
      <c r="I8" s="13"/>
      <c r="J8" s="14"/>
    </row>
    <row r="9" spans="1:12" hidden="1" x14ac:dyDescent="0.2">
      <c r="A9" s="18">
        <v>1980</v>
      </c>
      <c r="B9" s="19">
        <f t="shared" ref="B9:B20" si="0">SUM(C9:D9)</f>
        <v>1811.7</v>
      </c>
      <c r="C9" s="20">
        <v>963.5</v>
      </c>
      <c r="D9" s="21">
        <v>848.2</v>
      </c>
      <c r="E9" s="22"/>
      <c r="F9" s="23"/>
      <c r="G9" s="24"/>
      <c r="H9" s="24"/>
      <c r="I9" s="13"/>
      <c r="J9" s="14"/>
    </row>
    <row r="10" spans="1:12" hidden="1" x14ac:dyDescent="0.2">
      <c r="A10" s="18">
        <v>1981</v>
      </c>
      <c r="B10" s="19">
        <f t="shared" si="0"/>
        <v>1897.2</v>
      </c>
      <c r="C10" s="20">
        <v>1334.2</v>
      </c>
      <c r="D10" s="21">
        <v>563</v>
      </c>
      <c r="E10" s="22"/>
      <c r="F10" s="23"/>
      <c r="G10" s="24"/>
      <c r="H10" s="24"/>
      <c r="I10" s="13"/>
      <c r="J10" s="14"/>
    </row>
    <row r="11" spans="1:12" hidden="1" x14ac:dyDescent="0.2">
      <c r="A11" s="18">
        <v>1982</v>
      </c>
      <c r="B11" s="19">
        <f t="shared" si="0"/>
        <v>2088</v>
      </c>
      <c r="C11" s="20">
        <v>1074.3</v>
      </c>
      <c r="D11" s="21">
        <v>1013.7</v>
      </c>
      <c r="E11" s="22"/>
      <c r="F11" s="23"/>
      <c r="G11" s="24"/>
      <c r="H11" s="24"/>
      <c r="I11" s="13"/>
      <c r="J11" s="14"/>
    </row>
    <row r="12" spans="1:12" hidden="1" x14ac:dyDescent="0.2">
      <c r="A12" s="18">
        <v>1983</v>
      </c>
      <c r="B12" s="19">
        <f t="shared" si="0"/>
        <v>2238.1999999999998</v>
      </c>
      <c r="C12" s="20">
        <v>865.7</v>
      </c>
      <c r="D12" s="21">
        <v>1372.5</v>
      </c>
      <c r="E12" s="22"/>
      <c r="F12" s="23"/>
      <c r="G12" s="24"/>
      <c r="H12" s="24"/>
      <c r="I12" s="13"/>
      <c r="J12" s="14"/>
    </row>
    <row r="13" spans="1:12" hidden="1" x14ac:dyDescent="0.2">
      <c r="A13" s="18">
        <v>1984</v>
      </c>
      <c r="B13" s="19">
        <f t="shared" si="0"/>
        <v>2210.6</v>
      </c>
      <c r="C13" s="20">
        <v>1491.5</v>
      </c>
      <c r="D13" s="21">
        <v>719.1</v>
      </c>
      <c r="E13" s="22"/>
      <c r="F13" s="23"/>
      <c r="G13" s="24"/>
      <c r="H13" s="24"/>
      <c r="I13" s="13"/>
      <c r="J13" s="14"/>
    </row>
    <row r="14" spans="1:12" hidden="1" x14ac:dyDescent="0.2">
      <c r="A14" s="18">
        <v>1985</v>
      </c>
      <c r="B14" s="19">
        <f t="shared" si="0"/>
        <v>2420.3000000000002</v>
      </c>
      <c r="C14" s="20">
        <v>1929.2</v>
      </c>
      <c r="D14" s="21">
        <v>491.1</v>
      </c>
      <c r="E14" s="22"/>
      <c r="F14" s="23"/>
      <c r="G14" s="24"/>
      <c r="H14" s="24"/>
      <c r="I14" s="13"/>
      <c r="J14" s="14"/>
    </row>
    <row r="15" spans="1:12" hidden="1" x14ac:dyDescent="0.2">
      <c r="A15" s="18">
        <v>1986</v>
      </c>
      <c r="B15" s="19">
        <f t="shared" si="0"/>
        <v>2586</v>
      </c>
      <c r="C15" s="20">
        <v>2095.5</v>
      </c>
      <c r="D15" s="21">
        <v>490.5</v>
      </c>
      <c r="E15" s="22"/>
      <c r="F15" s="23"/>
      <c r="G15" s="24"/>
      <c r="H15" s="24"/>
      <c r="I15" s="13"/>
      <c r="J15" s="14"/>
    </row>
    <row r="16" spans="1:12" hidden="1" x14ac:dyDescent="0.2">
      <c r="A16" s="18">
        <v>1987</v>
      </c>
      <c r="B16" s="19">
        <f t="shared" si="0"/>
        <v>2670.8999999999996</v>
      </c>
      <c r="C16" s="20">
        <v>2031.6</v>
      </c>
      <c r="D16" s="21">
        <v>639.29999999999995</v>
      </c>
      <c r="E16" s="22"/>
      <c r="F16" s="23"/>
      <c r="G16" s="24"/>
      <c r="H16" s="24"/>
      <c r="I16" s="13"/>
      <c r="J16" s="14"/>
    </row>
    <row r="17" spans="1:10" hidden="1" x14ac:dyDescent="0.2">
      <c r="A17" s="18">
        <v>1988</v>
      </c>
      <c r="B17" s="19">
        <f t="shared" si="0"/>
        <v>2558.5</v>
      </c>
      <c r="C17" s="20">
        <v>2198.9</v>
      </c>
      <c r="D17" s="21">
        <v>359.6</v>
      </c>
      <c r="E17" s="22"/>
      <c r="F17" s="23"/>
      <c r="G17" s="24"/>
      <c r="H17" s="24"/>
      <c r="I17" s="13"/>
      <c r="J17" s="14"/>
    </row>
    <row r="18" spans="1:10" hidden="1" x14ac:dyDescent="0.2">
      <c r="A18" s="18">
        <v>1989</v>
      </c>
      <c r="B18" s="19">
        <f t="shared" si="0"/>
        <v>2579.6999999999998</v>
      </c>
      <c r="C18" s="20">
        <v>2180.6999999999998</v>
      </c>
      <c r="D18" s="21">
        <v>399</v>
      </c>
      <c r="E18" s="22"/>
      <c r="F18" s="23"/>
      <c r="G18" s="24"/>
      <c r="H18" s="24"/>
      <c r="I18" s="13"/>
      <c r="J18" s="14"/>
    </row>
    <row r="19" spans="1:10" hidden="1" x14ac:dyDescent="0.2">
      <c r="A19" s="18">
        <v>1990</v>
      </c>
      <c r="B19" s="19">
        <f t="shared" si="0"/>
        <v>2660.2</v>
      </c>
      <c r="C19" s="20">
        <v>2212.6999999999998</v>
      </c>
      <c r="D19" s="21">
        <v>447.5</v>
      </c>
      <c r="E19" s="22"/>
      <c r="F19" s="23"/>
      <c r="G19" s="24"/>
      <c r="H19" s="24"/>
      <c r="I19" s="13"/>
      <c r="J19" s="14"/>
    </row>
    <row r="20" spans="1:10" hidden="1" x14ac:dyDescent="0.2">
      <c r="A20" s="18">
        <v>1991</v>
      </c>
      <c r="B20" s="25">
        <f t="shared" si="0"/>
        <v>2790.3</v>
      </c>
      <c r="C20" s="26">
        <v>2036.1</v>
      </c>
      <c r="D20" s="21">
        <v>754.2</v>
      </c>
      <c r="E20" s="22"/>
      <c r="F20" s="23"/>
      <c r="G20" s="24"/>
      <c r="H20" s="24"/>
      <c r="I20" s="13"/>
      <c r="J20" s="14"/>
    </row>
    <row r="21" spans="1:10" hidden="1" x14ac:dyDescent="0.2">
      <c r="A21" s="18">
        <v>1992</v>
      </c>
      <c r="B21" s="27">
        <v>2902.7</v>
      </c>
      <c r="C21" s="28">
        <v>1891.1</v>
      </c>
      <c r="D21" s="29">
        <v>1011.6</v>
      </c>
      <c r="E21" s="22"/>
      <c r="F21" s="23"/>
      <c r="G21" s="24"/>
      <c r="H21" s="24"/>
      <c r="I21" s="13"/>
      <c r="J21" s="14"/>
    </row>
    <row r="22" spans="1:10" hidden="1" x14ac:dyDescent="0.2">
      <c r="A22" s="18">
        <v>1993</v>
      </c>
      <c r="B22" s="27">
        <v>3146.7</v>
      </c>
      <c r="C22" s="28">
        <v>2294.5</v>
      </c>
      <c r="D22" s="29">
        <v>852.2</v>
      </c>
      <c r="E22" s="22"/>
      <c r="F22" s="23"/>
      <c r="G22" s="24"/>
      <c r="H22" s="24"/>
      <c r="I22" s="13"/>
      <c r="J22" s="14"/>
    </row>
    <row r="23" spans="1:10" ht="15.95" hidden="1" customHeight="1" x14ac:dyDescent="0.2">
      <c r="A23" s="18"/>
      <c r="B23" s="27"/>
      <c r="C23" s="28"/>
      <c r="D23" s="29"/>
      <c r="E23" s="22"/>
      <c r="F23" s="23"/>
      <c r="G23" s="24"/>
      <c r="H23" s="24"/>
      <c r="I23" s="13"/>
      <c r="J23" s="14"/>
    </row>
    <row r="24" spans="1:10" ht="15.95" hidden="1" customHeight="1" x14ac:dyDescent="0.2">
      <c r="A24" s="18" t="s">
        <v>10</v>
      </c>
      <c r="B24" s="30">
        <f>SUM(C24:D24)</f>
        <v>5730510</v>
      </c>
      <c r="C24" s="31">
        <v>3902519</v>
      </c>
      <c r="D24" s="32">
        <v>1827991</v>
      </c>
      <c r="E24" s="22"/>
      <c r="F24" s="33"/>
      <c r="G24" s="24"/>
      <c r="H24" s="24"/>
      <c r="I24" s="13"/>
      <c r="J24" s="14"/>
    </row>
    <row r="25" spans="1:10" ht="15.95" hidden="1" customHeight="1" x14ac:dyDescent="0.2">
      <c r="A25" s="18"/>
      <c r="B25" s="30"/>
      <c r="C25" s="31"/>
      <c r="D25" s="32"/>
      <c r="E25" s="22"/>
      <c r="F25" s="33"/>
      <c r="G25" s="24"/>
      <c r="H25" s="24"/>
      <c r="I25" s="13" t="s">
        <v>11</v>
      </c>
      <c r="J25" s="14"/>
    </row>
    <row r="26" spans="1:10" ht="15.95" hidden="1" customHeight="1" x14ac:dyDescent="0.2">
      <c r="A26" s="18" t="s">
        <v>12</v>
      </c>
      <c r="B26" s="30">
        <f>SUM(C26:D26)</f>
        <v>6155787</v>
      </c>
      <c r="C26" s="31">
        <v>3962252</v>
      </c>
      <c r="D26" s="32">
        <v>2193535</v>
      </c>
      <c r="E26" s="22"/>
      <c r="F26" s="33"/>
      <c r="G26" s="24"/>
      <c r="H26" s="24"/>
      <c r="I26" s="34">
        <v>2725.1</v>
      </c>
      <c r="J26" s="14"/>
    </row>
    <row r="27" spans="1:10" ht="15.95" customHeight="1" x14ac:dyDescent="0.2">
      <c r="A27" s="18"/>
      <c r="B27" s="30"/>
      <c r="C27" s="31"/>
      <c r="D27" s="32"/>
      <c r="E27" s="22"/>
      <c r="F27" s="33"/>
      <c r="G27" s="35"/>
      <c r="H27" s="35"/>
    </row>
    <row r="28" spans="1:10" ht="15.95" hidden="1" customHeight="1" x14ac:dyDescent="0.2">
      <c r="A28" s="36" t="s">
        <v>13</v>
      </c>
      <c r="B28" s="37">
        <f>SUM(C28:F28)</f>
        <v>7798.5999999999995</v>
      </c>
      <c r="C28" s="37">
        <v>4098.2</v>
      </c>
      <c r="D28" s="38">
        <f>2344.7+903.7+452</f>
        <v>3700.3999999999996</v>
      </c>
      <c r="E28" s="39" t="s">
        <v>14</v>
      </c>
      <c r="F28" s="40" t="s">
        <v>14</v>
      </c>
      <c r="G28" s="35"/>
      <c r="H28" s="35"/>
    </row>
    <row r="29" spans="1:10" ht="18" hidden="1" customHeight="1" x14ac:dyDescent="0.25">
      <c r="A29" s="36">
        <v>2012</v>
      </c>
      <c r="B29" s="41">
        <f>SUM(C29:F29)</f>
        <v>8577.5</v>
      </c>
      <c r="C29" s="37">
        <v>5388.1</v>
      </c>
      <c r="D29" s="38">
        <f>2213.2+308+668.2</f>
        <v>3189.3999999999996</v>
      </c>
      <c r="E29" s="39" t="s">
        <v>14</v>
      </c>
      <c r="F29" s="40" t="s">
        <v>14</v>
      </c>
      <c r="G29" s="42"/>
      <c r="H29" s="42"/>
    </row>
    <row r="30" spans="1:10" ht="18" customHeight="1" x14ac:dyDescent="0.2">
      <c r="A30" s="43">
        <v>2015</v>
      </c>
      <c r="B30" s="44">
        <f>SUM(C30:H30)</f>
        <v>10261.799999999999</v>
      </c>
      <c r="C30" s="45">
        <v>6256.6</v>
      </c>
      <c r="D30" s="38">
        <f>2608.6+249.7+712</f>
        <v>3570.2999999999997</v>
      </c>
      <c r="E30" s="46">
        <v>418.5</v>
      </c>
      <c r="F30" s="47">
        <v>16.399999999999999</v>
      </c>
      <c r="G30" s="48" t="s">
        <v>14</v>
      </c>
      <c r="H30" s="48" t="s">
        <v>14</v>
      </c>
    </row>
    <row r="31" spans="1:10" ht="18" customHeight="1" x14ac:dyDescent="0.2">
      <c r="A31" s="49" t="s">
        <v>15</v>
      </c>
      <c r="B31" s="44">
        <f>SUM(C31:H31)</f>
        <v>10853.16</v>
      </c>
      <c r="C31" s="45">
        <v>6522.5</v>
      </c>
      <c r="D31" s="38">
        <v>3633.9</v>
      </c>
      <c r="E31" s="46">
        <v>625.20000000000005</v>
      </c>
      <c r="F31" s="47">
        <v>71.400000000000006</v>
      </c>
      <c r="G31" s="48">
        <f>16/100</f>
        <v>0.16</v>
      </c>
      <c r="H31" s="48" t="s">
        <v>14</v>
      </c>
    </row>
    <row r="32" spans="1:10" ht="18" customHeight="1" x14ac:dyDescent="0.2">
      <c r="A32" s="50">
        <v>2017</v>
      </c>
      <c r="B32" s="44">
        <f>SUM(C32:H32)</f>
        <v>11018.826000000001</v>
      </c>
      <c r="C32" s="51">
        <v>7253.5230000000001</v>
      </c>
      <c r="D32" s="52">
        <v>3108.7359999999999</v>
      </c>
      <c r="E32" s="53">
        <v>491.19799999999998</v>
      </c>
      <c r="F32" s="53">
        <v>155.92400000000001</v>
      </c>
      <c r="G32" s="54">
        <v>9.4450000000000003</v>
      </c>
      <c r="H32" s="48" t="s">
        <v>14</v>
      </c>
    </row>
    <row r="33" spans="1:13" ht="18" customHeight="1" x14ac:dyDescent="0.2">
      <c r="A33" s="55">
        <v>2018</v>
      </c>
      <c r="B33" s="44">
        <f>SUM(C33:H33)</f>
        <v>11189</v>
      </c>
      <c r="C33" s="51">
        <v>7855.2</v>
      </c>
      <c r="D33" s="51">
        <v>1872.3</v>
      </c>
      <c r="E33" s="53">
        <v>587.9</v>
      </c>
      <c r="F33" s="53">
        <v>232.6</v>
      </c>
      <c r="G33" s="54">
        <v>17.600000000000001</v>
      </c>
      <c r="H33" s="48">
        <v>623.4</v>
      </c>
    </row>
    <row r="34" spans="1:13" ht="18" customHeight="1" x14ac:dyDescent="0.2">
      <c r="A34" s="49" t="s">
        <v>16</v>
      </c>
      <c r="B34" s="56">
        <f>SUM(C34:H34)</f>
        <v>11642.304</v>
      </c>
      <c r="C34" s="57">
        <v>5096.3</v>
      </c>
      <c r="D34" s="57">
        <v>2694.3</v>
      </c>
      <c r="E34" s="57">
        <v>724.6</v>
      </c>
      <c r="F34" s="57">
        <v>294.8</v>
      </c>
      <c r="G34" s="46">
        <v>20.3</v>
      </c>
      <c r="H34" s="58">
        <v>2812.0039999999999</v>
      </c>
    </row>
    <row r="35" spans="1:13" s="5" customFormat="1" ht="12.75" customHeight="1" x14ac:dyDescent="0.2">
      <c r="A35" s="59"/>
      <c r="B35" s="60"/>
      <c r="C35" s="61"/>
      <c r="D35" s="61"/>
      <c r="E35" s="62"/>
      <c r="F35" s="62"/>
      <c r="G35" s="63"/>
      <c r="H35" s="63"/>
    </row>
    <row r="36" spans="1:13" ht="7.5" customHeight="1" x14ac:dyDescent="0.2">
      <c r="A36" s="64"/>
      <c r="F36" s="5"/>
      <c r="G36" s="65"/>
    </row>
    <row r="37" spans="1:13" ht="12.75" customHeight="1" x14ac:dyDescent="0.2">
      <c r="A37" s="66" t="s">
        <v>17</v>
      </c>
      <c r="B37" s="5"/>
      <c r="C37" s="67"/>
      <c r="D37" s="5"/>
      <c r="E37" s="5"/>
    </row>
    <row r="38" spans="1:13" ht="12.75" customHeight="1" x14ac:dyDescent="0.2">
      <c r="A38" s="68" t="s">
        <v>18</v>
      </c>
      <c r="B38" s="5"/>
      <c r="C38" s="67"/>
      <c r="D38" s="5"/>
      <c r="E38" s="5"/>
    </row>
    <row r="39" spans="1:13" x14ac:dyDescent="0.2">
      <c r="A39" s="69" t="s">
        <v>19</v>
      </c>
      <c r="F39" s="5"/>
      <c r="G39" s="65"/>
    </row>
    <row r="40" spans="1:13" x14ac:dyDescent="0.2">
      <c r="F40" s="5"/>
      <c r="G40" s="70"/>
    </row>
    <row r="41" spans="1:13" x14ac:dyDescent="0.2">
      <c r="F41" s="5"/>
      <c r="G41" s="71"/>
      <c r="H41" s="72"/>
      <c r="I41" s="72"/>
      <c r="J41" s="72"/>
      <c r="K41" s="5"/>
    </row>
    <row r="42" spans="1:13" x14ac:dyDescent="0.2">
      <c r="F42" s="5"/>
      <c r="G42" s="5"/>
      <c r="H42" s="5"/>
      <c r="I42" s="5"/>
      <c r="J42" s="5"/>
      <c r="K42" s="5"/>
    </row>
    <row r="45" spans="1:13" x14ac:dyDescent="0.2">
      <c r="H45" s="73"/>
      <c r="I45" s="74"/>
      <c r="J45" s="74"/>
      <c r="K45" s="74"/>
      <c r="L45" s="74"/>
      <c r="M45" s="74"/>
    </row>
    <row r="46" spans="1:13" x14ac:dyDescent="0.2">
      <c r="F46" t="s">
        <v>20</v>
      </c>
      <c r="H46" s="73"/>
      <c r="I46" s="73"/>
      <c r="J46" s="73"/>
      <c r="K46" s="73"/>
      <c r="L46" s="73"/>
      <c r="M46" s="73"/>
    </row>
    <row r="47" spans="1:13" x14ac:dyDescent="0.2">
      <c r="H47" s="75"/>
      <c r="I47" s="75"/>
      <c r="J47" s="75"/>
      <c r="K47" s="75"/>
      <c r="L47" s="75"/>
      <c r="M47" s="75"/>
    </row>
    <row r="48" spans="1:13" x14ac:dyDescent="0.2">
      <c r="H48" s="73"/>
      <c r="I48" s="73"/>
      <c r="J48" s="73"/>
      <c r="K48" s="73"/>
      <c r="L48" s="73"/>
      <c r="M48" s="73"/>
    </row>
    <row r="49" spans="1:13" x14ac:dyDescent="0.2">
      <c r="H49" s="73"/>
      <c r="I49" s="73"/>
      <c r="J49" s="73"/>
      <c r="K49" s="73"/>
      <c r="L49" s="73"/>
      <c r="M49" s="73"/>
    </row>
    <row r="50" spans="1:13" x14ac:dyDescent="0.2">
      <c r="H50" s="73"/>
      <c r="I50" s="73"/>
      <c r="J50" s="73"/>
      <c r="K50" s="73"/>
      <c r="L50" s="73"/>
      <c r="M50" s="76"/>
    </row>
    <row r="51" spans="1:13" x14ac:dyDescent="0.2">
      <c r="H51" s="75"/>
      <c r="I51" s="77"/>
      <c r="J51" s="77"/>
      <c r="K51" s="77"/>
      <c r="L51" s="77"/>
      <c r="M51" s="77"/>
    </row>
    <row r="52" spans="1:13" x14ac:dyDescent="0.2">
      <c r="H52" s="75"/>
      <c r="I52" s="75"/>
      <c r="J52" s="75"/>
      <c r="K52" s="75"/>
      <c r="L52" s="75"/>
      <c r="M52" s="75"/>
    </row>
    <row r="53" spans="1:13" x14ac:dyDescent="0.2">
      <c r="H53" s="75"/>
      <c r="I53" s="75"/>
      <c r="J53" s="75"/>
      <c r="K53" s="75"/>
      <c r="L53" s="75"/>
      <c r="M53" s="75"/>
    </row>
    <row r="54" spans="1:13" x14ac:dyDescent="0.2">
      <c r="G54" s="78"/>
      <c r="H54" s="75"/>
      <c r="I54" s="75"/>
      <c r="J54" s="75"/>
      <c r="K54" s="75"/>
      <c r="L54" s="75"/>
      <c r="M54" s="75"/>
    </row>
    <row r="55" spans="1:13" x14ac:dyDescent="0.2">
      <c r="H55" s="75"/>
      <c r="I55" s="75"/>
      <c r="J55" s="75"/>
      <c r="K55" s="75"/>
      <c r="L55" s="75"/>
      <c r="M55" s="75"/>
    </row>
    <row r="56" spans="1:13" x14ac:dyDescent="0.2">
      <c r="G56" s="79"/>
      <c r="H56" s="75"/>
      <c r="I56" s="75"/>
      <c r="J56" s="75"/>
      <c r="K56" s="75"/>
      <c r="L56" s="75"/>
      <c r="M56" s="75"/>
    </row>
    <row r="57" spans="1:13" x14ac:dyDescent="0.2">
      <c r="H57" s="75"/>
      <c r="I57" s="75"/>
      <c r="J57" s="75"/>
      <c r="K57" s="75"/>
      <c r="L57" s="75"/>
      <c r="M57" s="75"/>
    </row>
    <row r="58" spans="1:13" x14ac:dyDescent="0.2">
      <c r="H58" s="75"/>
      <c r="I58" s="75"/>
      <c r="J58" s="75"/>
      <c r="K58" s="75"/>
      <c r="L58" s="75"/>
      <c r="M58" s="75"/>
    </row>
    <row r="59" spans="1:13" x14ac:dyDescent="0.2">
      <c r="H59" s="75"/>
      <c r="I59" s="75"/>
      <c r="J59" s="75"/>
      <c r="K59" s="75"/>
      <c r="L59" s="75"/>
      <c r="M59" s="75"/>
    </row>
    <row r="60" spans="1:13" x14ac:dyDescent="0.2">
      <c r="H60" s="73"/>
      <c r="I60" s="75"/>
      <c r="J60" s="75"/>
      <c r="K60" s="73"/>
      <c r="L60" s="73"/>
      <c r="M60" s="73"/>
    </row>
    <row r="61" spans="1:13" x14ac:dyDescent="0.2">
      <c r="A61" s="80"/>
      <c r="H61" s="73"/>
      <c r="I61" s="75"/>
      <c r="J61" s="75"/>
      <c r="K61" s="73"/>
      <c r="L61" s="73"/>
      <c r="M61" s="73"/>
    </row>
    <row r="62" spans="1:13" x14ac:dyDescent="0.2">
      <c r="H62" s="70"/>
      <c r="I62" s="70"/>
      <c r="J62" s="70"/>
      <c r="K62" s="75"/>
      <c r="L62" s="75"/>
      <c r="M62" s="75"/>
    </row>
  </sheetData>
  <mergeCells count="10">
    <mergeCell ref="A1:H3"/>
    <mergeCell ref="A5:A8"/>
    <mergeCell ref="B5:H5"/>
    <mergeCell ref="B6:B8"/>
    <mergeCell ref="C6:C8"/>
    <mergeCell ref="D6:D8"/>
    <mergeCell ref="E6:E8"/>
    <mergeCell ref="F6:F8"/>
    <mergeCell ref="G6:G8"/>
    <mergeCell ref="H6:H8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2021-04-14T22:06:32Z</cp:lastPrinted>
  <dcterms:created xsi:type="dcterms:W3CDTF">2021-04-14T21:59:32Z</dcterms:created>
  <dcterms:modified xsi:type="dcterms:W3CDTF">2021-04-14T22:06:54Z</dcterms:modified>
</cp:coreProperties>
</file>