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ALUD\Preparacion de cuadros para el boletin\2021\Cuadros por Enisel\"/>
    </mc:Choice>
  </mc:AlternateContent>
  <bookViews>
    <workbookView xWindow="-225" yWindow="4410" windowWidth="17400" windowHeight="4245"/>
  </bookViews>
  <sheets>
    <sheet name="Cuadro 48." sheetId="1" r:id="rId1"/>
  </sheets>
  <definedNames>
    <definedName name="_xlnm.Print_Area" localSheetId="0">'Cuadro 48.'!$A$1:$J$138</definedName>
    <definedName name="_xlnm.Print_Titles" localSheetId="0">'Cuadro 48.'!$1:$9</definedName>
  </definedNames>
  <calcPr calcId="152511"/>
</workbook>
</file>

<file path=xl/calcChain.xml><?xml version="1.0" encoding="utf-8"?>
<calcChain xmlns="http://schemas.openxmlformats.org/spreadsheetml/2006/main">
  <c r="G34" i="1" l="1"/>
  <c r="B49" i="1"/>
  <c r="B48" i="1"/>
  <c r="B47" i="1"/>
  <c r="B46" i="1"/>
  <c r="B45" i="1"/>
  <c r="B44" i="1"/>
  <c r="B43" i="1"/>
  <c r="B42" i="1"/>
  <c r="B41" i="1"/>
  <c r="B40" i="1"/>
  <c r="B39" i="1"/>
  <c r="B37" i="1"/>
  <c r="B34" i="1"/>
  <c r="B33" i="1"/>
  <c r="B32" i="1"/>
  <c r="B31" i="1"/>
  <c r="B30" i="1"/>
  <c r="B29" i="1"/>
  <c r="B28" i="1"/>
  <c r="B26" i="1"/>
  <c r="B25" i="1"/>
  <c r="B24" i="1"/>
  <c r="B22" i="1"/>
  <c r="B21" i="1"/>
  <c r="B20" i="1"/>
  <c r="B19" i="1"/>
  <c r="B18" i="1"/>
  <c r="B17" i="1"/>
  <c r="B16" i="1"/>
  <c r="B15" i="1"/>
  <c r="B14" i="1"/>
  <c r="B13" i="1"/>
  <c r="B12" i="1"/>
  <c r="B11" i="1"/>
  <c r="B50" i="1"/>
  <c r="B10" i="1" l="1"/>
  <c r="I50" i="1"/>
  <c r="G50" i="1"/>
  <c r="C50" i="1"/>
  <c r="I87" i="1"/>
  <c r="G87" i="1"/>
  <c r="B87" i="1"/>
  <c r="C87" i="1"/>
  <c r="F50" i="1" l="1"/>
  <c r="I37" i="1"/>
  <c r="H38" i="1"/>
  <c r="I38" i="1"/>
  <c r="I39" i="1"/>
  <c r="I40" i="1"/>
  <c r="I41" i="1"/>
  <c r="I42" i="1"/>
  <c r="I43" i="1"/>
  <c r="I44" i="1"/>
  <c r="I45" i="1"/>
  <c r="I46" i="1"/>
  <c r="I47" i="1"/>
  <c r="I48" i="1"/>
  <c r="I49" i="1"/>
  <c r="H43" i="1"/>
  <c r="G43" i="1"/>
  <c r="C43" i="1"/>
  <c r="D43" i="1"/>
  <c r="C40" i="1"/>
  <c r="D41" i="1"/>
  <c r="H41" i="1"/>
  <c r="G41" i="1"/>
  <c r="C41" i="1"/>
  <c r="H40" i="1"/>
  <c r="G40" i="1"/>
  <c r="D40" i="1"/>
  <c r="H39" i="1"/>
  <c r="G39" i="1"/>
  <c r="D39" i="1"/>
  <c r="C39" i="1"/>
  <c r="C35" i="1"/>
  <c r="D35" i="1"/>
  <c r="G38" i="1"/>
  <c r="D38" i="1"/>
  <c r="C38" i="1"/>
  <c r="H37" i="1"/>
  <c r="G37" i="1"/>
  <c r="C37" i="1"/>
  <c r="D37" i="1"/>
  <c r="I36" i="1"/>
  <c r="H36" i="1"/>
  <c r="G36" i="1"/>
  <c r="D36" i="1"/>
  <c r="C36" i="1"/>
  <c r="H34" i="1"/>
  <c r="I34" i="1"/>
  <c r="C34" i="1"/>
  <c r="D34" i="1"/>
  <c r="H33" i="1"/>
  <c r="I33" i="1"/>
  <c r="G33" i="1"/>
  <c r="C33" i="1"/>
  <c r="D33" i="1"/>
  <c r="H32" i="1"/>
  <c r="I32" i="1"/>
  <c r="G32" i="1"/>
  <c r="C32" i="1"/>
  <c r="D32" i="1"/>
  <c r="H31" i="1"/>
  <c r="I31" i="1"/>
  <c r="G31" i="1"/>
  <c r="C31" i="1"/>
  <c r="D31" i="1"/>
  <c r="H30" i="1"/>
  <c r="I30" i="1"/>
  <c r="G30" i="1"/>
  <c r="C30" i="1"/>
  <c r="D30" i="1"/>
  <c r="H29" i="1"/>
  <c r="I29" i="1"/>
  <c r="G29" i="1"/>
  <c r="C29" i="1"/>
  <c r="D29" i="1"/>
  <c r="H28" i="1"/>
  <c r="I28" i="1"/>
  <c r="G28" i="1"/>
  <c r="C28" i="1"/>
  <c r="D28" i="1"/>
  <c r="H27" i="1"/>
  <c r="I27" i="1"/>
  <c r="G27" i="1"/>
  <c r="C27" i="1"/>
  <c r="D27" i="1"/>
  <c r="H26" i="1"/>
  <c r="I26" i="1"/>
  <c r="G26" i="1"/>
  <c r="C26" i="1"/>
  <c r="D26" i="1"/>
  <c r="I25" i="1"/>
  <c r="H25" i="1"/>
  <c r="G25" i="1"/>
  <c r="C25" i="1"/>
  <c r="D25" i="1"/>
  <c r="I24" i="1"/>
  <c r="H24" i="1"/>
  <c r="G24" i="1"/>
  <c r="H23" i="1"/>
  <c r="I23" i="1"/>
  <c r="G23" i="1"/>
  <c r="C23" i="1"/>
  <c r="D23" i="1"/>
  <c r="I22" i="1"/>
  <c r="G22" i="1"/>
  <c r="H22" i="1"/>
  <c r="C22" i="1"/>
  <c r="D22" i="1"/>
  <c r="G20" i="1"/>
  <c r="I21" i="1"/>
  <c r="H21" i="1"/>
  <c r="G21" i="1"/>
  <c r="D21" i="1"/>
  <c r="C21" i="1"/>
  <c r="H20" i="1"/>
  <c r="I20" i="1"/>
  <c r="H19" i="1"/>
  <c r="I19" i="1"/>
  <c r="G19" i="1"/>
  <c r="C20" i="1"/>
  <c r="D20" i="1"/>
  <c r="C19" i="1"/>
  <c r="D19" i="1"/>
  <c r="H18" i="1"/>
  <c r="I18" i="1"/>
  <c r="G18" i="1"/>
  <c r="C18" i="1"/>
  <c r="D18" i="1"/>
  <c r="H17" i="1"/>
  <c r="I17" i="1"/>
  <c r="G17" i="1"/>
  <c r="C17" i="1"/>
  <c r="D17" i="1"/>
  <c r="H16" i="1"/>
  <c r="I16" i="1"/>
  <c r="G16" i="1"/>
  <c r="C16" i="1"/>
  <c r="D16" i="1"/>
  <c r="H15" i="1"/>
  <c r="I15" i="1"/>
  <c r="G15" i="1"/>
  <c r="C15" i="1"/>
  <c r="D15" i="1"/>
  <c r="H14" i="1"/>
  <c r="I14" i="1"/>
  <c r="G14" i="1"/>
  <c r="C14" i="1"/>
  <c r="D14" i="1"/>
  <c r="H13" i="1"/>
  <c r="I13" i="1"/>
  <c r="G13" i="1"/>
  <c r="C13" i="1"/>
  <c r="D13" i="1"/>
  <c r="H12" i="1"/>
  <c r="I12" i="1"/>
  <c r="G12" i="1"/>
  <c r="C12" i="1"/>
  <c r="D12" i="1"/>
  <c r="H11" i="1"/>
  <c r="I11" i="1"/>
  <c r="G11" i="1"/>
  <c r="C11" i="1"/>
  <c r="D11" i="1"/>
  <c r="F61" i="1"/>
  <c r="J61" i="1" s="1"/>
  <c r="E61" i="1"/>
  <c r="F108" i="1"/>
  <c r="J108" i="1" s="1"/>
  <c r="E108" i="1"/>
  <c r="F96" i="1"/>
  <c r="J96" i="1" s="1"/>
  <c r="E96" i="1"/>
  <c r="I10" i="1" l="1"/>
  <c r="F19" i="1"/>
  <c r="J19" i="1" s="1"/>
  <c r="F21" i="1"/>
  <c r="F34" i="1"/>
  <c r="E21" i="1"/>
  <c r="E19" i="1"/>
  <c r="E114" i="1"/>
  <c r="F114" i="1"/>
  <c r="J114" i="1" s="1"/>
  <c r="F30" i="1" l="1"/>
  <c r="F112" i="1"/>
  <c r="J112" i="1" s="1"/>
  <c r="E112" i="1"/>
  <c r="F88" i="1"/>
  <c r="J88" i="1" s="1"/>
  <c r="E88" i="1"/>
  <c r="F95" i="1"/>
  <c r="J95" i="1" s="1"/>
  <c r="E95" i="1"/>
  <c r="F73" i="1"/>
  <c r="J73" i="1" s="1"/>
  <c r="E73" i="1"/>
  <c r="F69" i="1"/>
  <c r="J69" i="1" s="1"/>
  <c r="E69" i="1"/>
  <c r="F51" i="1"/>
  <c r="J51" i="1" s="1"/>
  <c r="E51" i="1"/>
  <c r="F59" i="1"/>
  <c r="J59" i="1" s="1"/>
  <c r="E59" i="1"/>
  <c r="H49" i="1"/>
  <c r="G49" i="1"/>
  <c r="H48" i="1"/>
  <c r="G48" i="1"/>
  <c r="H47" i="1"/>
  <c r="G47" i="1"/>
  <c r="H46" i="1"/>
  <c r="G46" i="1"/>
  <c r="H45" i="1"/>
  <c r="G45" i="1"/>
  <c r="H44" i="1"/>
  <c r="G44" i="1"/>
  <c r="H42" i="1"/>
  <c r="G42" i="1"/>
  <c r="D49" i="1"/>
  <c r="C49" i="1"/>
  <c r="D48" i="1"/>
  <c r="C48" i="1"/>
  <c r="D47" i="1"/>
  <c r="C47" i="1"/>
  <c r="D46" i="1"/>
  <c r="C46" i="1"/>
  <c r="D45" i="1"/>
  <c r="C45" i="1"/>
  <c r="D44" i="1"/>
  <c r="C44" i="1"/>
  <c r="D42" i="1"/>
  <c r="C42" i="1"/>
  <c r="H35" i="1"/>
  <c r="G35" i="1"/>
  <c r="D24" i="1"/>
  <c r="F65" i="1"/>
  <c r="J65" i="1" s="1"/>
  <c r="E65" i="1"/>
  <c r="F103" i="1"/>
  <c r="J103" i="1" s="1"/>
  <c r="E103" i="1"/>
  <c r="F127" i="1"/>
  <c r="J127" i="1" s="1"/>
  <c r="E127" i="1"/>
  <c r="F126" i="1"/>
  <c r="J126" i="1" s="1"/>
  <c r="E126" i="1"/>
  <c r="F125" i="1"/>
  <c r="J125" i="1" s="1"/>
  <c r="E125" i="1"/>
  <c r="F124" i="1"/>
  <c r="J124" i="1" s="1"/>
  <c r="E124" i="1"/>
  <c r="F123" i="1"/>
  <c r="J123" i="1" s="1"/>
  <c r="E123" i="1"/>
  <c r="F122" i="1"/>
  <c r="E122" i="1"/>
  <c r="F121" i="1"/>
  <c r="E121" i="1"/>
  <c r="F120" i="1"/>
  <c r="E120" i="1"/>
  <c r="F119" i="1"/>
  <c r="E119" i="1"/>
  <c r="F118" i="1"/>
  <c r="E118" i="1"/>
  <c r="F117" i="1"/>
  <c r="J117" i="1" s="1"/>
  <c r="E117" i="1"/>
  <c r="F116" i="1"/>
  <c r="J116" i="1" s="1"/>
  <c r="E116" i="1"/>
  <c r="F115" i="1"/>
  <c r="E115" i="1"/>
  <c r="F113" i="1"/>
  <c r="E113" i="1"/>
  <c r="F111" i="1"/>
  <c r="E111" i="1"/>
  <c r="F110" i="1"/>
  <c r="E110" i="1"/>
  <c r="F109" i="1"/>
  <c r="E109" i="1"/>
  <c r="F107" i="1"/>
  <c r="E107" i="1"/>
  <c r="F106" i="1"/>
  <c r="E106" i="1"/>
  <c r="F105" i="1"/>
  <c r="E105" i="1"/>
  <c r="F104" i="1"/>
  <c r="E104" i="1"/>
  <c r="F102" i="1"/>
  <c r="E102" i="1"/>
  <c r="F101" i="1"/>
  <c r="E101" i="1"/>
  <c r="F100" i="1"/>
  <c r="E100" i="1"/>
  <c r="F99" i="1"/>
  <c r="E99" i="1"/>
  <c r="F97" i="1"/>
  <c r="E97" i="1"/>
  <c r="F94" i="1"/>
  <c r="E94" i="1"/>
  <c r="F93" i="1"/>
  <c r="E93" i="1"/>
  <c r="F92" i="1"/>
  <c r="J92" i="1" s="1"/>
  <c r="E92" i="1"/>
  <c r="F91" i="1"/>
  <c r="J91" i="1" s="1"/>
  <c r="E91" i="1"/>
  <c r="F90" i="1"/>
  <c r="J90" i="1" s="1"/>
  <c r="E90" i="1"/>
  <c r="F89" i="1"/>
  <c r="E89" i="1"/>
  <c r="F86" i="1"/>
  <c r="J86" i="1" s="1"/>
  <c r="E86" i="1"/>
  <c r="F85" i="1"/>
  <c r="J85" i="1" s="1"/>
  <c r="E85" i="1"/>
  <c r="F84" i="1"/>
  <c r="J84" i="1" s="1"/>
  <c r="E84" i="1"/>
  <c r="F83" i="1"/>
  <c r="J83" i="1" s="1"/>
  <c r="E83" i="1"/>
  <c r="F82" i="1"/>
  <c r="E82" i="1"/>
  <c r="F81" i="1"/>
  <c r="J81" i="1" s="1"/>
  <c r="E81" i="1"/>
  <c r="F80" i="1"/>
  <c r="E80" i="1"/>
  <c r="F79" i="1"/>
  <c r="E79" i="1"/>
  <c r="F78" i="1"/>
  <c r="E78" i="1"/>
  <c r="F77" i="1"/>
  <c r="E77" i="1"/>
  <c r="F76" i="1"/>
  <c r="J76" i="1" s="1"/>
  <c r="E76" i="1"/>
  <c r="F75" i="1"/>
  <c r="E75" i="1"/>
  <c r="F74" i="1"/>
  <c r="J74" i="1" s="1"/>
  <c r="E74" i="1"/>
  <c r="F72" i="1"/>
  <c r="E72" i="1"/>
  <c r="F71" i="1"/>
  <c r="E71" i="1"/>
  <c r="F70" i="1"/>
  <c r="E70" i="1"/>
  <c r="F68" i="1"/>
  <c r="E68" i="1"/>
  <c r="F67" i="1"/>
  <c r="E67" i="1"/>
  <c r="F66" i="1"/>
  <c r="E66" i="1"/>
  <c r="F64" i="1"/>
  <c r="E64" i="1"/>
  <c r="F63" i="1"/>
  <c r="E63" i="1"/>
  <c r="F62" i="1"/>
  <c r="E62" i="1"/>
  <c r="F60" i="1"/>
  <c r="E60" i="1"/>
  <c r="F58" i="1"/>
  <c r="E58" i="1"/>
  <c r="F57" i="1"/>
  <c r="E57" i="1"/>
  <c r="F56" i="1"/>
  <c r="J56" i="1" s="1"/>
  <c r="E56" i="1"/>
  <c r="F55" i="1"/>
  <c r="J55" i="1" s="1"/>
  <c r="E55" i="1"/>
  <c r="F53" i="1"/>
  <c r="J53" i="1" s="1"/>
  <c r="E53" i="1"/>
  <c r="F52" i="1"/>
  <c r="E52" i="1"/>
  <c r="E34" i="1" l="1"/>
  <c r="G10" i="1"/>
  <c r="F10" i="1" s="1"/>
  <c r="J10" i="1" s="1"/>
  <c r="E50" i="1"/>
  <c r="J34" i="1"/>
  <c r="F87" i="1"/>
  <c r="E30" i="1"/>
  <c r="F36" i="1"/>
  <c r="J36" i="1" s="1"/>
  <c r="E37" i="1"/>
  <c r="J30" i="1"/>
  <c r="F11" i="1"/>
  <c r="J11" i="1" s="1"/>
  <c r="E25" i="1"/>
  <c r="F25" i="1"/>
  <c r="J25" i="1" s="1"/>
  <c r="F31" i="1"/>
  <c r="E87" i="1"/>
  <c r="F47" i="1"/>
  <c r="E11" i="1"/>
  <c r="F39" i="1"/>
  <c r="J39" i="1" s="1"/>
  <c r="F38" i="1"/>
  <c r="J38" i="1" s="1"/>
  <c r="F35" i="1"/>
  <c r="E46" i="1"/>
  <c r="F48" i="1"/>
  <c r="J48" i="1" s="1"/>
  <c r="E48" i="1"/>
  <c r="F46" i="1"/>
  <c r="J46" i="1" s="1"/>
  <c r="F33" i="1"/>
  <c r="E49" i="1"/>
  <c r="E32" i="1"/>
  <c r="E36" i="1"/>
  <c r="E38" i="1"/>
  <c r="E15" i="1"/>
  <c r="F13" i="1"/>
  <c r="E31" i="1"/>
  <c r="E35" i="1"/>
  <c r="E47" i="1"/>
  <c r="F14" i="1"/>
  <c r="J14" i="1" s="1"/>
  <c r="F15" i="1"/>
  <c r="J15" i="1" s="1"/>
  <c r="F37" i="1"/>
  <c r="F49" i="1"/>
  <c r="E33" i="1"/>
  <c r="F28" i="1"/>
  <c r="F32" i="1"/>
  <c r="F18" i="1"/>
  <c r="J18" i="1" s="1"/>
  <c r="E18" i="1"/>
  <c r="F45" i="1"/>
  <c r="E45" i="1"/>
  <c r="E28" i="1"/>
  <c r="E22" i="1"/>
  <c r="F16" i="1"/>
  <c r="F22" i="1"/>
  <c r="E16" i="1"/>
  <c r="E14" i="1"/>
  <c r="E20" i="1"/>
  <c r="F17" i="1"/>
  <c r="E39" i="1"/>
  <c r="E17" i="1"/>
  <c r="E29" i="1"/>
  <c r="F20" i="1"/>
  <c r="E13" i="1"/>
  <c r="F29" i="1"/>
  <c r="J47" i="1"/>
  <c r="F44" i="1" l="1"/>
  <c r="F40" i="1"/>
  <c r="F26" i="1"/>
  <c r="C24" i="1"/>
  <c r="C10" i="1" s="1"/>
  <c r="E10" i="1" s="1"/>
  <c r="E23" i="1" l="1"/>
  <c r="F23" i="1"/>
  <c r="F41" i="1"/>
  <c r="F24" i="1"/>
  <c r="F12" i="1"/>
  <c r="F27" i="1"/>
  <c r="F42" i="1"/>
  <c r="F43" i="1"/>
  <c r="J13" i="1" l="1"/>
  <c r="E12" i="1" l="1"/>
  <c r="J107" i="1" l="1"/>
  <c r="J68" i="1" l="1"/>
  <c r="J52" i="1"/>
  <c r="E44" i="1"/>
  <c r="E43" i="1"/>
  <c r="E42" i="1"/>
  <c r="E41" i="1"/>
  <c r="E40" i="1"/>
  <c r="E27" i="1"/>
  <c r="E26" i="1"/>
  <c r="J80" i="1"/>
  <c r="E24" i="1" l="1"/>
  <c r="J29" i="1"/>
  <c r="J87" i="1"/>
  <c r="J122" i="1" l="1"/>
  <c r="J121" i="1"/>
  <c r="J120" i="1"/>
  <c r="J119" i="1"/>
  <c r="J118" i="1"/>
  <c r="J115" i="1"/>
  <c r="J111" i="1"/>
  <c r="J110" i="1"/>
  <c r="J109" i="1"/>
  <c r="J106" i="1"/>
  <c r="J105" i="1"/>
  <c r="J104" i="1"/>
  <c r="J102" i="1"/>
  <c r="J101" i="1"/>
  <c r="J100" i="1"/>
  <c r="J99" i="1"/>
  <c r="J97" i="1"/>
  <c r="J94" i="1"/>
  <c r="J93" i="1"/>
  <c r="J89" i="1"/>
  <c r="J79" i="1"/>
  <c r="J78" i="1"/>
  <c r="J77" i="1"/>
  <c r="J75" i="1"/>
  <c r="J72" i="1"/>
  <c r="J71" i="1"/>
  <c r="J70" i="1"/>
  <c r="J67" i="1"/>
  <c r="J66" i="1"/>
  <c r="J64" i="1"/>
  <c r="J63" i="1"/>
  <c r="J62" i="1"/>
  <c r="J60" i="1"/>
  <c r="J58" i="1"/>
  <c r="J57" i="1"/>
  <c r="J32" i="1" l="1"/>
  <c r="J33" i="1"/>
  <c r="J27" i="1"/>
  <c r="J45" i="1"/>
  <c r="J42" i="1"/>
  <c r="J24" i="1"/>
  <c r="J12" i="1"/>
  <c r="J28" i="1"/>
  <c r="J41" i="1"/>
  <c r="J17" i="1"/>
  <c r="J44" i="1"/>
  <c r="J49" i="1"/>
  <c r="J26" i="1"/>
  <c r="J40" i="1"/>
  <c r="J82" i="1"/>
  <c r="J16" i="1"/>
  <c r="J43" i="1"/>
  <c r="J22" i="1"/>
  <c r="J20" i="1"/>
  <c r="J23" i="1"/>
  <c r="J50" i="1"/>
  <c r="J31" i="1"/>
  <c r="J21" i="1"/>
  <c r="J37" i="1"/>
</calcChain>
</file>

<file path=xl/sharedStrings.xml><?xml version="1.0" encoding="utf-8"?>
<sst xmlns="http://schemas.openxmlformats.org/spreadsheetml/2006/main" count="172" uniqueCount="72">
  <si>
    <t xml:space="preserve"> </t>
  </si>
  <si>
    <t>Movimiento de pacientes</t>
  </si>
  <si>
    <t>Vienen del año y mes anterior</t>
  </si>
  <si>
    <t>Egresados</t>
  </si>
  <si>
    <t>Total</t>
  </si>
  <si>
    <t>Dados de alta</t>
  </si>
  <si>
    <t>Muertos</t>
  </si>
  <si>
    <t>-</t>
  </si>
  <si>
    <t>Admi-tidos</t>
  </si>
  <si>
    <t xml:space="preserve">Tasa de mortalidad hospitalaria </t>
  </si>
  <si>
    <t>Trata-dos</t>
  </si>
  <si>
    <t>Cuidados Intensivos de Medicina (Quirúrgica)</t>
  </si>
  <si>
    <t>Hematología (III)</t>
  </si>
  <si>
    <t>Infectología (SIDA)</t>
  </si>
  <si>
    <r>
      <t>KPC 3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H.G</t>
    </r>
  </si>
  <si>
    <t>Medicina (IV) Geriatría</t>
  </si>
  <si>
    <t>Semiintensivos de Cardio</t>
  </si>
  <si>
    <t>Semiintensivos de Cardiovascular</t>
  </si>
  <si>
    <t>Semiintensivos de Cirugía</t>
  </si>
  <si>
    <t>Especialidades (VI)</t>
  </si>
  <si>
    <t>Transición</t>
  </si>
  <si>
    <t>Unidad Transplante Renal</t>
  </si>
  <si>
    <t>Cirugía (VII)</t>
  </si>
  <si>
    <t>Cuidados Intensivos de Cardiovascular</t>
  </si>
  <si>
    <t>Cuidados Intensivos de Cirugía</t>
  </si>
  <si>
    <t>Medicina (V)</t>
  </si>
  <si>
    <t>Neurocirugía</t>
  </si>
  <si>
    <t>Paidosiquiatría</t>
  </si>
  <si>
    <t>Psiquiatría</t>
  </si>
  <si>
    <t>Cuidados Intensivos de Neurocirugía</t>
  </si>
  <si>
    <t>Semiintensivos de Neurocirugía</t>
  </si>
  <si>
    <t>Cuidados Int. Medicina Clínico</t>
  </si>
  <si>
    <t>Sala de Cardiología</t>
  </si>
  <si>
    <t>Pie Diabético</t>
  </si>
  <si>
    <t>Cuidados Intensivos Medicina Clínico</t>
  </si>
  <si>
    <t>C.E.G.O. (1)</t>
  </si>
  <si>
    <t>Ginecología</t>
  </si>
  <si>
    <t>Obstetricia (VIII)</t>
  </si>
  <si>
    <t>Corta Estancia</t>
  </si>
  <si>
    <t>Unidad de Cuidado Intensivo</t>
  </si>
  <si>
    <t>Unidad de Cuidado Respiratoria</t>
  </si>
  <si>
    <t>Transfe-ridos a</t>
  </si>
  <si>
    <t xml:space="preserve">Transfe-ridos de </t>
  </si>
  <si>
    <t>Cuidados Intensivos de Coronaria</t>
  </si>
  <si>
    <t>Aislamiento</t>
  </si>
  <si>
    <t>Medicina Física y Rehabilitación</t>
  </si>
  <si>
    <t>Observación</t>
  </si>
  <si>
    <t>Mujeres: (Continuación)</t>
  </si>
  <si>
    <t xml:space="preserve"> Cuadro 48. MOVIMIENTO DE PACIENTES EN EL COMPLEJO HOSPITALARIO METROPOLITANO DOCTOR ARNULFO ARIAS MADRID,</t>
  </si>
  <si>
    <t>..</t>
  </si>
  <si>
    <t>Unidad de Cuidado Intensivo COVID-19</t>
  </si>
  <si>
    <t>COVID-19</t>
  </si>
  <si>
    <t>COVID-19 Sospechoso</t>
  </si>
  <si>
    <t xml:space="preserve">  - Cantidad nula o cero.</t>
  </si>
  <si>
    <t xml:space="preserve"> .. Dato no aplicable al grupo o categoría.</t>
  </si>
  <si>
    <t xml:space="preserve">Cuidados Intensivos de Especialidades </t>
  </si>
  <si>
    <t>Cuidados Intensivos Especialidades</t>
  </si>
  <si>
    <t xml:space="preserve">Gastroenterología </t>
  </si>
  <si>
    <t xml:space="preserve"> SEGÚN SERVICIO Y SEXO: AÑO 2021</t>
  </si>
  <si>
    <t xml:space="preserve"> Servicio y sexo</t>
  </si>
  <si>
    <t>Fuente: Instalaciones hospitalarias que funcionan en la República.</t>
  </si>
  <si>
    <t xml:space="preserve">médico que  amerite, puede darse del  hospital  clínico al  hospital quirúrgico y viceversa o dentro de los mismos servicios. </t>
  </si>
  <si>
    <t xml:space="preserve">información. </t>
  </si>
  <si>
    <t>NOTA: Los transferidos  son  las  rotaciones  que se dan de  una sala a otra, aplicable  a los  pacientes internados  en  consideración al servicio</t>
  </si>
  <si>
    <t>TOTAL</t>
  </si>
  <si>
    <t>Hombres</t>
  </si>
  <si>
    <t>Hombres: (Continuación)</t>
  </si>
  <si>
    <t>Mujeres</t>
  </si>
  <si>
    <t>La  admisión  al  hospital  ya  ha  generado un registro estadístico, por lo cual no se  aplica la sumatoria a los totales  evitando, la  duplicidad de</t>
  </si>
  <si>
    <t>(1) Se refiere al servicio de Semiintensivo de Ginecología y Obstetricia.</t>
  </si>
  <si>
    <t>0.0  Cuando la cantidad es menor a la mitad de la unidad o fracción decimal adoptada, para la expresión del dato.</t>
  </si>
  <si>
    <t>Posparto (VII)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</si>
</sst>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12" xfId="0" applyFont="1" applyFill="1" applyBorder="1"/>
    <xf numFmtId="0" fontId="2" fillId="0" borderId="5" xfId="0" applyFont="1" applyFill="1" applyBorder="1"/>
    <xf numFmtId="3" fontId="2" fillId="0" borderId="8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3" fontId="2" fillId="0" borderId="10" xfId="0" applyNumberFormat="1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3" fontId="2" fillId="0" borderId="4" xfId="0" applyNumberFormat="1" applyFont="1" applyFill="1" applyBorder="1" applyProtection="1"/>
    <xf numFmtId="164" fontId="2" fillId="0" borderId="10" xfId="0" applyNumberFormat="1" applyFont="1" applyFill="1" applyBorder="1" applyAlignment="1" applyProtection="1">
      <alignment horizontal="right"/>
    </xf>
    <xf numFmtId="0" fontId="1" fillId="0" borderId="4" xfId="1" applyNumberFormat="1" applyFont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8" xfId="0" applyFont="1" applyFill="1" applyBorder="1"/>
    <xf numFmtId="0" fontId="4" fillId="0" borderId="8" xfId="0" applyFont="1" applyBorder="1"/>
    <xf numFmtId="0" fontId="4" fillId="0" borderId="11" xfId="0" applyFont="1" applyBorder="1"/>
    <xf numFmtId="3" fontId="2" fillId="0" borderId="1" xfId="0" applyNumberFormat="1" applyFont="1" applyFill="1" applyBorder="1" applyAlignment="1" applyProtection="1">
      <alignment horizontal="right"/>
    </xf>
    <xf numFmtId="3" fontId="2" fillId="0" borderId="11" xfId="0" applyNumberFormat="1" applyFont="1" applyFill="1" applyBorder="1" applyAlignment="1" applyProtection="1">
      <alignment horizontal="right"/>
    </xf>
    <xf numFmtId="3" fontId="2" fillId="0" borderId="11" xfId="0" applyNumberFormat="1" applyFont="1" applyFill="1" applyBorder="1" applyProtection="1"/>
    <xf numFmtId="0" fontId="4" fillId="0" borderId="0" xfId="0" applyFont="1"/>
    <xf numFmtId="164" fontId="2" fillId="0" borderId="0" xfId="0" applyNumberFormat="1" applyFont="1" applyFill="1" applyBorder="1" applyAlignment="1" applyProtection="1">
      <alignment horizontal="right"/>
    </xf>
    <xf numFmtId="0" fontId="2" fillId="0" borderId="9" xfId="0" applyFont="1" applyFill="1" applyBorder="1" applyAlignment="1">
      <alignment horizontal="right"/>
    </xf>
    <xf numFmtId="3" fontId="6" fillId="0" borderId="8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3" fontId="6" fillId="0" borderId="8" xfId="0" applyNumberFormat="1" applyFont="1" applyFill="1" applyBorder="1" applyProtection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2" fillId="0" borderId="8" xfId="0" applyNumberFormat="1" applyFont="1" applyFill="1" applyBorder="1" applyAlignment="1" applyProtection="1">
      <alignment horizontal="right" wrapText="1"/>
    </xf>
    <xf numFmtId="0" fontId="1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/>
    <xf numFmtId="0" fontId="4" fillId="0" borderId="8" xfId="0" applyFont="1" applyFill="1" applyBorder="1" applyAlignment="1">
      <alignment horizontal="right"/>
    </xf>
    <xf numFmtId="0" fontId="1" fillId="0" borderId="0" xfId="1" applyNumberFormat="1" applyFont="1" applyBorder="1" applyAlignment="1" applyProtection="1">
      <protection locked="0"/>
    </xf>
    <xf numFmtId="0" fontId="2" fillId="0" borderId="8" xfId="0" applyFont="1" applyFill="1" applyBorder="1" applyAlignment="1" applyProtection="1">
      <alignment horizontal="right" vertical="center" wrapText="1"/>
    </xf>
    <xf numFmtId="0" fontId="7" fillId="0" borderId="0" xfId="0" applyFont="1"/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abSelected="1" topLeftCell="A19" zoomScaleNormal="100" workbookViewId="0">
      <selection activeCell="C25" sqref="C25"/>
    </sheetView>
  </sheetViews>
  <sheetFormatPr baseColWidth="10" defaultRowHeight="12.75" x14ac:dyDescent="0.2"/>
  <cols>
    <col min="1" max="1" width="38.5703125" style="19" customWidth="1"/>
    <col min="2" max="2" width="10.5703125" style="19" customWidth="1"/>
    <col min="3" max="3" width="6.85546875" style="19" customWidth="1"/>
    <col min="4" max="4" width="8.42578125" style="19" customWidth="1"/>
    <col min="5" max="5" width="8.140625" style="19" customWidth="1"/>
    <col min="6" max="6" width="6.5703125" style="19" customWidth="1"/>
    <col min="7" max="7" width="9.5703125" style="19" customWidth="1"/>
    <col min="8" max="8" width="9.140625" style="19" customWidth="1"/>
    <col min="9" max="9" width="8.5703125" style="19" customWidth="1"/>
    <col min="10" max="10" width="11.5703125" style="27" customWidth="1"/>
    <col min="11" max="16384" width="11.42578125" style="19"/>
  </cols>
  <sheetData>
    <row r="1" spans="1:10" ht="15" customHeight="1" x14ac:dyDescent="0.2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x14ac:dyDescent="0.2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4.75" customHeight="1" x14ac:dyDescent="0.2">
      <c r="A4" s="41" t="s">
        <v>59</v>
      </c>
      <c r="B4" s="43" t="s">
        <v>1</v>
      </c>
      <c r="C4" s="44"/>
      <c r="D4" s="44"/>
      <c r="E4" s="44"/>
      <c r="F4" s="44"/>
      <c r="G4" s="44"/>
      <c r="H4" s="44"/>
      <c r="I4" s="44"/>
      <c r="J4" s="44"/>
    </row>
    <row r="5" spans="1:10" ht="21" customHeight="1" x14ac:dyDescent="0.2">
      <c r="A5" s="42"/>
      <c r="B5" s="45" t="s">
        <v>2</v>
      </c>
      <c r="C5" s="45" t="s">
        <v>8</v>
      </c>
      <c r="D5" s="45" t="s">
        <v>41</v>
      </c>
      <c r="E5" s="45" t="s">
        <v>10</v>
      </c>
      <c r="F5" s="47" t="s">
        <v>3</v>
      </c>
      <c r="G5" s="48"/>
      <c r="H5" s="48"/>
      <c r="I5" s="48"/>
      <c r="J5" s="48"/>
    </row>
    <row r="6" spans="1:10" ht="19.5" customHeight="1" x14ac:dyDescent="0.2">
      <c r="A6" s="42"/>
      <c r="B6" s="46"/>
      <c r="C6" s="46"/>
      <c r="D6" s="46"/>
      <c r="E6" s="46"/>
      <c r="F6" s="45" t="s">
        <v>4</v>
      </c>
      <c r="G6" s="45" t="s">
        <v>5</v>
      </c>
      <c r="H6" s="45" t="s">
        <v>42</v>
      </c>
      <c r="I6" s="45" t="s">
        <v>6</v>
      </c>
      <c r="J6" s="49" t="s">
        <v>9</v>
      </c>
    </row>
    <row r="7" spans="1:10" ht="16.5" customHeight="1" x14ac:dyDescent="0.2">
      <c r="A7" s="42"/>
      <c r="B7" s="46"/>
      <c r="C7" s="46"/>
      <c r="D7" s="46"/>
      <c r="E7" s="46"/>
      <c r="F7" s="46"/>
      <c r="G7" s="46"/>
      <c r="H7" s="46"/>
      <c r="I7" s="46"/>
      <c r="J7" s="50"/>
    </row>
    <row r="8" spans="1:10" ht="16.5" customHeight="1" x14ac:dyDescent="0.2">
      <c r="A8" s="42"/>
      <c r="B8" s="46"/>
      <c r="C8" s="46"/>
      <c r="D8" s="46"/>
      <c r="E8" s="46"/>
      <c r="F8" s="46"/>
      <c r="G8" s="46"/>
      <c r="H8" s="46"/>
      <c r="I8" s="46"/>
      <c r="J8" s="50"/>
    </row>
    <row r="9" spans="1:10" ht="15" customHeight="1" x14ac:dyDescent="0.2">
      <c r="A9" s="1"/>
      <c r="B9" s="2"/>
      <c r="C9" s="2"/>
      <c r="D9" s="2"/>
      <c r="E9" s="2"/>
      <c r="F9" s="2"/>
      <c r="G9" s="2"/>
      <c r="H9" s="2"/>
      <c r="I9" s="2"/>
      <c r="J9" s="21"/>
    </row>
    <row r="10" spans="1:10" ht="16.5" customHeight="1" x14ac:dyDescent="0.2">
      <c r="A10" s="23" t="s">
        <v>64</v>
      </c>
      <c r="B10" s="22">
        <f>SUM(B11:B49)</f>
        <v>556</v>
      </c>
      <c r="C10" s="22">
        <f>SUM(C11:C49)</f>
        <v>14772</v>
      </c>
      <c r="D10" s="22" t="s">
        <v>49</v>
      </c>
      <c r="E10" s="22">
        <f>SUM(B10:C10)</f>
        <v>15328</v>
      </c>
      <c r="F10" s="22">
        <f>SUM(G10,I10)</f>
        <v>14639</v>
      </c>
      <c r="G10" s="22">
        <f>SUM(G11:G49)</f>
        <v>12476</v>
      </c>
      <c r="H10" s="22" t="s">
        <v>49</v>
      </c>
      <c r="I10" s="22">
        <f>SUM(I11:I49)</f>
        <v>2163</v>
      </c>
      <c r="J10" s="9">
        <f>SUM(I10/F10)*100</f>
        <v>14.775599426190315</v>
      </c>
    </row>
    <row r="11" spans="1:10" ht="16.5" customHeight="1" x14ac:dyDescent="0.2">
      <c r="A11" s="5" t="s">
        <v>44</v>
      </c>
      <c r="B11" s="22">
        <f t="shared" ref="B11:D13" si="0">SUM(B51,B88)</f>
        <v>12</v>
      </c>
      <c r="C11" s="22">
        <f t="shared" si="0"/>
        <v>198</v>
      </c>
      <c r="D11" s="22">
        <f t="shared" si="0"/>
        <v>77</v>
      </c>
      <c r="E11" s="22">
        <f t="shared" ref="E11" si="1">SUM(B11:D11)</f>
        <v>287</v>
      </c>
      <c r="F11" s="22">
        <f t="shared" ref="F11" si="2">SUM(G11:I11)</f>
        <v>295</v>
      </c>
      <c r="G11" s="22">
        <f t="shared" ref="G11:I13" si="3">SUM(G51,G88)</f>
        <v>183</v>
      </c>
      <c r="H11" s="22">
        <f t="shared" si="3"/>
        <v>59</v>
      </c>
      <c r="I11" s="22">
        <f t="shared" si="3"/>
        <v>53</v>
      </c>
      <c r="J11" s="9">
        <f t="shared" ref="J11:J36" si="4">SUM(I11/F11)*100</f>
        <v>17.966101694915253</v>
      </c>
    </row>
    <row r="12" spans="1:10" ht="16.5" customHeight="1" x14ac:dyDescent="0.2">
      <c r="A12" s="5" t="s">
        <v>22</v>
      </c>
      <c r="B12" s="22">
        <f t="shared" si="0"/>
        <v>20</v>
      </c>
      <c r="C12" s="22">
        <f t="shared" si="0"/>
        <v>244</v>
      </c>
      <c r="D12" s="22">
        <f t="shared" si="0"/>
        <v>31</v>
      </c>
      <c r="E12" s="22">
        <f t="shared" ref="E12:E49" si="5">SUM(B12:D12)</f>
        <v>295</v>
      </c>
      <c r="F12" s="22">
        <f t="shared" ref="F12:F49" si="6">SUM(G12:I12)</f>
        <v>297</v>
      </c>
      <c r="G12" s="22">
        <f t="shared" si="3"/>
        <v>190</v>
      </c>
      <c r="H12" s="22">
        <f t="shared" si="3"/>
        <v>78</v>
      </c>
      <c r="I12" s="22">
        <f t="shared" si="3"/>
        <v>29</v>
      </c>
      <c r="J12" s="9">
        <f t="shared" si="4"/>
        <v>9.7643097643097647</v>
      </c>
    </row>
    <row r="13" spans="1:10" ht="16.5" customHeight="1" x14ac:dyDescent="0.2">
      <c r="A13" s="5" t="s">
        <v>38</v>
      </c>
      <c r="B13" s="22">
        <f t="shared" si="0"/>
        <v>12</v>
      </c>
      <c r="C13" s="22">
        <f t="shared" si="0"/>
        <v>105</v>
      </c>
      <c r="D13" s="22">
        <f t="shared" si="0"/>
        <v>48</v>
      </c>
      <c r="E13" s="22">
        <f t="shared" si="5"/>
        <v>165</v>
      </c>
      <c r="F13" s="22">
        <f t="shared" si="6"/>
        <v>125</v>
      </c>
      <c r="G13" s="22">
        <f t="shared" si="3"/>
        <v>84</v>
      </c>
      <c r="H13" s="22">
        <f t="shared" si="3"/>
        <v>21</v>
      </c>
      <c r="I13" s="22">
        <f t="shared" si="3"/>
        <v>20</v>
      </c>
      <c r="J13" s="9">
        <f t="shared" si="4"/>
        <v>16</v>
      </c>
    </row>
    <row r="14" spans="1:10" ht="16.5" customHeight="1" x14ac:dyDescent="0.2">
      <c r="A14" s="5" t="s">
        <v>51</v>
      </c>
      <c r="B14" s="22">
        <f t="shared" ref="B14:D20" si="7">SUM(B55,B91)</f>
        <v>5</v>
      </c>
      <c r="C14" s="22">
        <f t="shared" si="7"/>
        <v>439</v>
      </c>
      <c r="D14" s="22">
        <f t="shared" si="7"/>
        <v>34</v>
      </c>
      <c r="E14" s="22">
        <f t="shared" si="5"/>
        <v>478</v>
      </c>
      <c r="F14" s="22">
        <f t="shared" si="6"/>
        <v>173</v>
      </c>
      <c r="G14" s="22">
        <f t="shared" ref="G14:I20" si="8">SUM(G55,G91)</f>
        <v>100</v>
      </c>
      <c r="H14" s="22">
        <f t="shared" si="8"/>
        <v>47</v>
      </c>
      <c r="I14" s="22">
        <f t="shared" si="8"/>
        <v>26</v>
      </c>
      <c r="J14" s="9">
        <f t="shared" ref="J14" si="9">SUM(I14/F14)*100</f>
        <v>15.028901734104046</v>
      </c>
    </row>
    <row r="15" spans="1:10" ht="16.5" customHeight="1" x14ac:dyDescent="0.2">
      <c r="A15" s="5" t="s">
        <v>52</v>
      </c>
      <c r="B15" s="22">
        <f t="shared" si="7"/>
        <v>13</v>
      </c>
      <c r="C15" s="22">
        <f t="shared" si="7"/>
        <v>98</v>
      </c>
      <c r="D15" s="22">
        <f t="shared" si="7"/>
        <v>58</v>
      </c>
      <c r="E15" s="22">
        <f t="shared" si="5"/>
        <v>169</v>
      </c>
      <c r="F15" s="22">
        <f t="shared" si="6"/>
        <v>172</v>
      </c>
      <c r="G15" s="22">
        <f t="shared" si="8"/>
        <v>30</v>
      </c>
      <c r="H15" s="22">
        <f t="shared" si="8"/>
        <v>106</v>
      </c>
      <c r="I15" s="22">
        <f t="shared" si="8"/>
        <v>36</v>
      </c>
      <c r="J15" s="9">
        <f t="shared" ref="J15" si="10">SUM(I15/F15)*100</f>
        <v>20.930232558139537</v>
      </c>
    </row>
    <row r="16" spans="1:10" ht="16.5" customHeight="1" x14ac:dyDescent="0.2">
      <c r="A16" s="5" t="s">
        <v>23</v>
      </c>
      <c r="B16" s="22">
        <f t="shared" si="7"/>
        <v>20</v>
      </c>
      <c r="C16" s="22">
        <f t="shared" si="7"/>
        <v>297</v>
      </c>
      <c r="D16" s="22">
        <f t="shared" si="7"/>
        <v>38</v>
      </c>
      <c r="E16" s="22">
        <f t="shared" si="5"/>
        <v>355</v>
      </c>
      <c r="F16" s="22">
        <f t="shared" si="6"/>
        <v>245</v>
      </c>
      <c r="G16" s="22">
        <f t="shared" si="8"/>
        <v>124</v>
      </c>
      <c r="H16" s="22">
        <f t="shared" si="8"/>
        <v>58</v>
      </c>
      <c r="I16" s="22">
        <f t="shared" si="8"/>
        <v>63</v>
      </c>
      <c r="J16" s="9">
        <f t="shared" si="4"/>
        <v>25.714285714285712</v>
      </c>
    </row>
    <row r="17" spans="1:10" ht="16.5" customHeight="1" x14ac:dyDescent="0.2">
      <c r="A17" s="5" t="s">
        <v>24</v>
      </c>
      <c r="B17" s="22">
        <f t="shared" si="7"/>
        <v>5</v>
      </c>
      <c r="C17" s="22">
        <f t="shared" si="7"/>
        <v>246</v>
      </c>
      <c r="D17" s="22">
        <f t="shared" si="7"/>
        <v>39</v>
      </c>
      <c r="E17" s="22">
        <f t="shared" si="5"/>
        <v>290</v>
      </c>
      <c r="F17" s="22">
        <f t="shared" si="6"/>
        <v>94</v>
      </c>
      <c r="G17" s="22">
        <f t="shared" si="8"/>
        <v>49</v>
      </c>
      <c r="H17" s="22">
        <f t="shared" si="8"/>
        <v>20</v>
      </c>
      <c r="I17" s="22">
        <f t="shared" si="8"/>
        <v>25</v>
      </c>
      <c r="J17" s="9">
        <f t="shared" si="4"/>
        <v>26.595744680851062</v>
      </c>
    </row>
    <row r="18" spans="1:10" ht="16.5" customHeight="1" x14ac:dyDescent="0.2">
      <c r="A18" s="5" t="s">
        <v>43</v>
      </c>
      <c r="B18" s="22">
        <f t="shared" si="7"/>
        <v>12</v>
      </c>
      <c r="C18" s="22">
        <f t="shared" si="7"/>
        <v>170</v>
      </c>
      <c r="D18" s="22">
        <f t="shared" si="7"/>
        <v>101</v>
      </c>
      <c r="E18" s="22">
        <f t="shared" ref="E18:E19" si="11">SUM(B18:D18)</f>
        <v>283</v>
      </c>
      <c r="F18" s="22">
        <f t="shared" ref="F18:F19" si="12">SUM(G18:I18)</f>
        <v>211</v>
      </c>
      <c r="G18" s="22">
        <f t="shared" si="8"/>
        <v>134</v>
      </c>
      <c r="H18" s="22">
        <f t="shared" si="8"/>
        <v>53</v>
      </c>
      <c r="I18" s="22">
        <f t="shared" si="8"/>
        <v>24</v>
      </c>
      <c r="J18" s="9">
        <f t="shared" ref="J18:J19" si="13">SUM(I18/F18)*100</f>
        <v>11.374407582938389</v>
      </c>
    </row>
    <row r="19" spans="1:10" ht="16.5" customHeight="1" x14ac:dyDescent="0.2">
      <c r="A19" s="5" t="s">
        <v>56</v>
      </c>
      <c r="B19" s="22">
        <f t="shared" si="7"/>
        <v>23</v>
      </c>
      <c r="C19" s="22">
        <f t="shared" si="7"/>
        <v>2079</v>
      </c>
      <c r="D19" s="22">
        <f t="shared" si="7"/>
        <v>700</v>
      </c>
      <c r="E19" s="22">
        <f t="shared" si="11"/>
        <v>2802</v>
      </c>
      <c r="F19" s="22">
        <f t="shared" si="12"/>
        <v>1402</v>
      </c>
      <c r="G19" s="22">
        <f t="shared" si="8"/>
        <v>896</v>
      </c>
      <c r="H19" s="22">
        <f t="shared" si="8"/>
        <v>371</v>
      </c>
      <c r="I19" s="22">
        <f t="shared" si="8"/>
        <v>135</v>
      </c>
      <c r="J19" s="9">
        <f t="shared" si="13"/>
        <v>9.6291012838801713</v>
      </c>
    </row>
    <row r="20" spans="1:10" ht="16.5" customHeight="1" x14ac:dyDescent="0.2">
      <c r="A20" s="5" t="s">
        <v>34</v>
      </c>
      <c r="B20" s="22">
        <f t="shared" si="7"/>
        <v>20</v>
      </c>
      <c r="C20" s="22">
        <f t="shared" si="7"/>
        <v>662</v>
      </c>
      <c r="D20" s="22">
        <f t="shared" si="7"/>
        <v>67</v>
      </c>
      <c r="E20" s="22">
        <f t="shared" si="5"/>
        <v>749</v>
      </c>
      <c r="F20" s="22">
        <f t="shared" si="6"/>
        <v>1456</v>
      </c>
      <c r="G20" s="22">
        <f t="shared" si="8"/>
        <v>1206</v>
      </c>
      <c r="H20" s="22">
        <f t="shared" si="8"/>
        <v>192</v>
      </c>
      <c r="I20" s="22">
        <f t="shared" si="8"/>
        <v>58</v>
      </c>
      <c r="J20" s="9">
        <f t="shared" si="4"/>
        <v>3.9835164835164831</v>
      </c>
    </row>
    <row r="21" spans="1:10" ht="16.5" customHeight="1" x14ac:dyDescent="0.2">
      <c r="A21" s="5" t="s">
        <v>11</v>
      </c>
      <c r="B21" s="22">
        <f t="shared" ref="B21:D22" si="14">SUM(B62,B99)</f>
        <v>6</v>
      </c>
      <c r="C21" s="22">
        <f t="shared" si="14"/>
        <v>278</v>
      </c>
      <c r="D21" s="22">
        <f t="shared" si="14"/>
        <v>62</v>
      </c>
      <c r="E21" s="22">
        <f>SUM(B21:D21)</f>
        <v>346</v>
      </c>
      <c r="F21" s="22">
        <f>SUM(G21:I21)</f>
        <v>264</v>
      </c>
      <c r="G21" s="22">
        <f t="shared" ref="G21:I22" si="15">SUM(G62,G99)</f>
        <v>65</v>
      </c>
      <c r="H21" s="22">
        <f t="shared" si="15"/>
        <v>169</v>
      </c>
      <c r="I21" s="22">
        <f t="shared" si="15"/>
        <v>30</v>
      </c>
      <c r="J21" s="9">
        <f t="shared" si="4"/>
        <v>11.363636363636363</v>
      </c>
    </row>
    <row r="22" spans="1:10" ht="16.5" customHeight="1" x14ac:dyDescent="0.2">
      <c r="A22" s="5" t="s">
        <v>29</v>
      </c>
      <c r="B22" s="22">
        <f t="shared" si="14"/>
        <v>29</v>
      </c>
      <c r="C22" s="22">
        <f t="shared" si="14"/>
        <v>480</v>
      </c>
      <c r="D22" s="22">
        <f t="shared" si="14"/>
        <v>251</v>
      </c>
      <c r="E22" s="22">
        <f t="shared" si="5"/>
        <v>760</v>
      </c>
      <c r="F22" s="22">
        <f t="shared" si="6"/>
        <v>1172</v>
      </c>
      <c r="G22" s="22">
        <f t="shared" si="15"/>
        <v>759</v>
      </c>
      <c r="H22" s="22">
        <f t="shared" si="15"/>
        <v>306</v>
      </c>
      <c r="I22" s="22">
        <f t="shared" si="15"/>
        <v>107</v>
      </c>
      <c r="J22" s="9">
        <f t="shared" si="4"/>
        <v>9.1296928327645048</v>
      </c>
    </row>
    <row r="23" spans="1:10" ht="16.5" customHeight="1" x14ac:dyDescent="0.2">
      <c r="A23" s="5" t="s">
        <v>35</v>
      </c>
      <c r="B23" s="22" t="s">
        <v>7</v>
      </c>
      <c r="C23" s="22">
        <f>SUM(C101)</f>
        <v>12</v>
      </c>
      <c r="D23" s="22">
        <f t="shared" ref="D23" si="16">SUM(D101)</f>
        <v>13</v>
      </c>
      <c r="E23" s="22">
        <f t="shared" si="5"/>
        <v>25</v>
      </c>
      <c r="F23" s="22">
        <f t="shared" si="6"/>
        <v>17</v>
      </c>
      <c r="G23" s="22">
        <f>SUM(G101)</f>
        <v>11</v>
      </c>
      <c r="H23" s="22">
        <f t="shared" ref="H23:I23" si="17">SUM(H101)</f>
        <v>4</v>
      </c>
      <c r="I23" s="22">
        <f t="shared" si="17"/>
        <v>2</v>
      </c>
      <c r="J23" s="9">
        <f t="shared" si="4"/>
        <v>11.76470588235294</v>
      </c>
    </row>
    <row r="24" spans="1:10" ht="16.5" customHeight="1" x14ac:dyDescent="0.2">
      <c r="A24" s="5" t="s">
        <v>19</v>
      </c>
      <c r="B24" s="22">
        <f t="shared" ref="B24:D25" si="18">SUM(B64,B102)</f>
        <v>11</v>
      </c>
      <c r="C24" s="22">
        <f t="shared" si="18"/>
        <v>332</v>
      </c>
      <c r="D24" s="22">
        <f t="shared" si="18"/>
        <v>232</v>
      </c>
      <c r="E24" s="22">
        <f t="shared" si="5"/>
        <v>575</v>
      </c>
      <c r="F24" s="22">
        <f t="shared" si="6"/>
        <v>396</v>
      </c>
      <c r="G24" s="22">
        <f t="shared" ref="G24:I25" si="19">SUM(G64,G102)</f>
        <v>155</v>
      </c>
      <c r="H24" s="22">
        <f t="shared" si="19"/>
        <v>171</v>
      </c>
      <c r="I24" s="22">
        <f t="shared" si="19"/>
        <v>70</v>
      </c>
      <c r="J24" s="9">
        <f t="shared" si="4"/>
        <v>17.676767676767678</v>
      </c>
    </row>
    <row r="25" spans="1:10" ht="16.5" customHeight="1" x14ac:dyDescent="0.2">
      <c r="A25" s="5" t="s">
        <v>57</v>
      </c>
      <c r="B25" s="22">
        <f t="shared" si="18"/>
        <v>14</v>
      </c>
      <c r="C25" s="22">
        <f t="shared" si="18"/>
        <v>396</v>
      </c>
      <c r="D25" s="22">
        <f t="shared" si="18"/>
        <v>157</v>
      </c>
      <c r="E25" s="22">
        <f t="shared" ref="E25" si="20">SUM(B25:D25)</f>
        <v>567</v>
      </c>
      <c r="F25" s="22">
        <f t="shared" ref="F25" si="21">SUM(G25:I25)</f>
        <v>343</v>
      </c>
      <c r="G25" s="22">
        <f t="shared" si="19"/>
        <v>238</v>
      </c>
      <c r="H25" s="22">
        <f t="shared" si="19"/>
        <v>75</v>
      </c>
      <c r="I25" s="22">
        <f t="shared" si="19"/>
        <v>30</v>
      </c>
      <c r="J25" s="9">
        <f t="shared" ref="J25" si="22">SUM(I25/F25)*100</f>
        <v>8.7463556851311957</v>
      </c>
    </row>
    <row r="26" spans="1:10" ht="16.5" customHeight="1" x14ac:dyDescent="0.2">
      <c r="A26" s="5" t="s">
        <v>36</v>
      </c>
      <c r="B26" s="22">
        <f>SUM(B104)</f>
        <v>5</v>
      </c>
      <c r="C26" s="22">
        <f t="shared" ref="C26:D26" si="23">SUM(C104)</f>
        <v>16</v>
      </c>
      <c r="D26" s="22">
        <f t="shared" si="23"/>
        <v>22</v>
      </c>
      <c r="E26" s="22">
        <f t="shared" si="5"/>
        <v>43</v>
      </c>
      <c r="F26" s="22">
        <f t="shared" si="6"/>
        <v>37</v>
      </c>
      <c r="G26" s="22">
        <f>SUM(G104)</f>
        <v>11</v>
      </c>
      <c r="H26" s="22">
        <f t="shared" ref="H26:I26" si="24">SUM(H104)</f>
        <v>10</v>
      </c>
      <c r="I26" s="22">
        <f t="shared" si="24"/>
        <v>16</v>
      </c>
      <c r="J26" s="9">
        <f t="shared" si="4"/>
        <v>43.243243243243242</v>
      </c>
    </row>
    <row r="27" spans="1:10" ht="16.5" customHeight="1" x14ac:dyDescent="0.2">
      <c r="A27" s="5" t="s">
        <v>12</v>
      </c>
      <c r="B27" s="22" t="s">
        <v>7</v>
      </c>
      <c r="C27" s="22">
        <f t="shared" ref="C27:D34" si="25">SUM(C66,C105)</f>
        <v>1162</v>
      </c>
      <c r="D27" s="22">
        <f t="shared" si="25"/>
        <v>1041</v>
      </c>
      <c r="E27" s="22">
        <f t="shared" si="5"/>
        <v>2203</v>
      </c>
      <c r="F27" s="22">
        <f t="shared" si="6"/>
        <v>1841</v>
      </c>
      <c r="G27" s="22">
        <f t="shared" ref="G27:I34" si="26">SUM(G66,G105)</f>
        <v>990</v>
      </c>
      <c r="H27" s="22">
        <f t="shared" si="26"/>
        <v>831</v>
      </c>
      <c r="I27" s="22">
        <f t="shared" si="26"/>
        <v>20</v>
      </c>
      <c r="J27" s="9">
        <f t="shared" si="4"/>
        <v>1.0863661053775122</v>
      </c>
    </row>
    <row r="28" spans="1:10" ht="16.5" customHeight="1" x14ac:dyDescent="0.2">
      <c r="A28" s="5" t="s">
        <v>13</v>
      </c>
      <c r="B28" s="22">
        <f t="shared" ref="B28:B34" si="27">SUM(B67,B106)</f>
        <v>24</v>
      </c>
      <c r="C28" s="22">
        <f t="shared" si="25"/>
        <v>175</v>
      </c>
      <c r="D28" s="22">
        <f t="shared" si="25"/>
        <v>58</v>
      </c>
      <c r="E28" s="22">
        <f t="shared" si="5"/>
        <v>257</v>
      </c>
      <c r="F28" s="22">
        <f t="shared" si="6"/>
        <v>448</v>
      </c>
      <c r="G28" s="22">
        <f t="shared" si="26"/>
        <v>208</v>
      </c>
      <c r="H28" s="22">
        <f t="shared" si="26"/>
        <v>123</v>
      </c>
      <c r="I28" s="22">
        <f t="shared" si="26"/>
        <v>117</v>
      </c>
      <c r="J28" s="9">
        <f t="shared" si="4"/>
        <v>26.116071428571431</v>
      </c>
    </row>
    <row r="29" spans="1:10" ht="16.5" customHeight="1" x14ac:dyDescent="0.2">
      <c r="A29" s="10" t="s">
        <v>14</v>
      </c>
      <c r="B29" s="22">
        <f t="shared" si="27"/>
        <v>21</v>
      </c>
      <c r="C29" s="22">
        <f t="shared" si="25"/>
        <v>225</v>
      </c>
      <c r="D29" s="22">
        <f t="shared" si="25"/>
        <v>99</v>
      </c>
      <c r="E29" s="22">
        <f t="shared" si="5"/>
        <v>345</v>
      </c>
      <c r="F29" s="22">
        <f t="shared" si="6"/>
        <v>275</v>
      </c>
      <c r="G29" s="22">
        <f t="shared" si="26"/>
        <v>167</v>
      </c>
      <c r="H29" s="22">
        <f t="shared" si="26"/>
        <v>68</v>
      </c>
      <c r="I29" s="22">
        <f t="shared" si="26"/>
        <v>40</v>
      </c>
      <c r="J29" s="9">
        <f t="shared" si="4"/>
        <v>14.545454545454545</v>
      </c>
    </row>
    <row r="30" spans="1:10" ht="16.5" customHeight="1" x14ac:dyDescent="0.2">
      <c r="A30" s="5" t="s">
        <v>45</v>
      </c>
      <c r="B30" s="22">
        <f t="shared" si="27"/>
        <v>15</v>
      </c>
      <c r="C30" s="22">
        <f t="shared" si="25"/>
        <v>78</v>
      </c>
      <c r="D30" s="22">
        <f t="shared" si="25"/>
        <v>63</v>
      </c>
      <c r="E30" s="22">
        <f t="shared" ref="E30" si="28">SUM(B30:D30)</f>
        <v>156</v>
      </c>
      <c r="F30" s="22">
        <f t="shared" ref="F30" si="29">SUM(G30:I30)</f>
        <v>163</v>
      </c>
      <c r="G30" s="22">
        <f t="shared" si="26"/>
        <v>50</v>
      </c>
      <c r="H30" s="22">
        <f t="shared" si="26"/>
        <v>60</v>
      </c>
      <c r="I30" s="22">
        <f t="shared" si="26"/>
        <v>53</v>
      </c>
      <c r="J30" s="9">
        <f t="shared" si="4"/>
        <v>32.515337423312886</v>
      </c>
    </row>
    <row r="31" spans="1:10" ht="16.5" customHeight="1" x14ac:dyDescent="0.2">
      <c r="A31" s="5" t="s">
        <v>15</v>
      </c>
      <c r="B31" s="22">
        <f t="shared" si="27"/>
        <v>10</v>
      </c>
      <c r="C31" s="22">
        <f t="shared" si="25"/>
        <v>349</v>
      </c>
      <c r="D31" s="22">
        <f t="shared" si="25"/>
        <v>129</v>
      </c>
      <c r="E31" s="22">
        <f t="shared" si="5"/>
        <v>488</v>
      </c>
      <c r="F31" s="22">
        <f t="shared" si="6"/>
        <v>334</v>
      </c>
      <c r="G31" s="22">
        <f t="shared" si="26"/>
        <v>264</v>
      </c>
      <c r="H31" s="22">
        <f t="shared" si="26"/>
        <v>48</v>
      </c>
      <c r="I31" s="22">
        <f t="shared" si="26"/>
        <v>22</v>
      </c>
      <c r="J31" s="9">
        <f t="shared" si="4"/>
        <v>6.5868263473053901</v>
      </c>
    </row>
    <row r="32" spans="1:10" ht="16.5" customHeight="1" x14ac:dyDescent="0.2">
      <c r="A32" s="5" t="s">
        <v>25</v>
      </c>
      <c r="B32" s="22">
        <f t="shared" si="27"/>
        <v>11</v>
      </c>
      <c r="C32" s="22">
        <f t="shared" si="25"/>
        <v>229</v>
      </c>
      <c r="D32" s="22">
        <f t="shared" si="25"/>
        <v>85</v>
      </c>
      <c r="E32" s="22">
        <f t="shared" si="5"/>
        <v>325</v>
      </c>
      <c r="F32" s="22">
        <f t="shared" si="6"/>
        <v>342</v>
      </c>
      <c r="G32" s="22">
        <f t="shared" si="26"/>
        <v>275</v>
      </c>
      <c r="H32" s="22">
        <f t="shared" si="26"/>
        <v>35</v>
      </c>
      <c r="I32" s="22">
        <f t="shared" si="26"/>
        <v>32</v>
      </c>
      <c r="J32" s="9">
        <f t="shared" si="4"/>
        <v>9.3567251461988299</v>
      </c>
    </row>
    <row r="33" spans="1:10" ht="16.5" customHeight="1" x14ac:dyDescent="0.2">
      <c r="A33" s="5" t="s">
        <v>26</v>
      </c>
      <c r="B33" s="22">
        <f t="shared" si="27"/>
        <v>5</v>
      </c>
      <c r="C33" s="22">
        <f t="shared" si="25"/>
        <v>348</v>
      </c>
      <c r="D33" s="22">
        <f t="shared" si="25"/>
        <v>90</v>
      </c>
      <c r="E33" s="22">
        <f t="shared" si="5"/>
        <v>443</v>
      </c>
      <c r="F33" s="22">
        <f t="shared" si="6"/>
        <v>518</v>
      </c>
      <c r="G33" s="22">
        <f t="shared" si="26"/>
        <v>306</v>
      </c>
      <c r="H33" s="22">
        <f t="shared" si="26"/>
        <v>176</v>
      </c>
      <c r="I33" s="22">
        <f t="shared" si="26"/>
        <v>36</v>
      </c>
      <c r="J33" s="9">
        <f t="shared" si="4"/>
        <v>6.9498069498069501</v>
      </c>
    </row>
    <row r="34" spans="1:10" ht="16.5" customHeight="1" x14ac:dyDescent="0.2">
      <c r="A34" s="5" t="s">
        <v>46</v>
      </c>
      <c r="B34" s="22">
        <f t="shared" si="27"/>
        <v>12</v>
      </c>
      <c r="C34" s="22">
        <f t="shared" si="25"/>
        <v>77</v>
      </c>
      <c r="D34" s="22">
        <f t="shared" si="25"/>
        <v>40</v>
      </c>
      <c r="E34" s="22">
        <f>SUM(E73,E112)</f>
        <v>129</v>
      </c>
      <c r="F34" s="22">
        <f>SUM(G34:I34)</f>
        <v>124</v>
      </c>
      <c r="G34" s="22">
        <f t="shared" si="26"/>
        <v>37</v>
      </c>
      <c r="H34" s="22">
        <f t="shared" si="26"/>
        <v>42</v>
      </c>
      <c r="I34" s="22">
        <f t="shared" si="26"/>
        <v>45</v>
      </c>
      <c r="J34" s="9">
        <f t="shared" si="4"/>
        <v>36.29032258064516</v>
      </c>
    </row>
    <row r="35" spans="1:10" ht="16.5" customHeight="1" x14ac:dyDescent="0.2">
      <c r="A35" s="5" t="s">
        <v>37</v>
      </c>
      <c r="B35" s="22" t="s">
        <v>7</v>
      </c>
      <c r="C35" s="22">
        <f t="shared" ref="C35:D35" si="30">SUM(C113)</f>
        <v>5</v>
      </c>
      <c r="D35" s="22">
        <f t="shared" si="30"/>
        <v>2</v>
      </c>
      <c r="E35" s="22">
        <f t="shared" si="5"/>
        <v>7</v>
      </c>
      <c r="F35" s="22">
        <f t="shared" si="6"/>
        <v>9</v>
      </c>
      <c r="G35" s="22">
        <f>SUM(G113)</f>
        <v>7</v>
      </c>
      <c r="H35" s="22">
        <f>SUM(H113)</f>
        <v>2</v>
      </c>
      <c r="I35" s="22" t="s">
        <v>7</v>
      </c>
      <c r="J35" s="9">
        <v>0</v>
      </c>
    </row>
    <row r="36" spans="1:10" ht="16.5" customHeight="1" x14ac:dyDescent="0.2">
      <c r="A36" s="5" t="s">
        <v>27</v>
      </c>
      <c r="B36" s="22" t="s">
        <v>7</v>
      </c>
      <c r="C36" s="22">
        <f>SUM(C74,C114)</f>
        <v>122</v>
      </c>
      <c r="D36" s="22">
        <f>SUM(D74,D114)</f>
        <v>49</v>
      </c>
      <c r="E36" s="22">
        <f t="shared" si="5"/>
        <v>171</v>
      </c>
      <c r="F36" s="22">
        <f t="shared" si="6"/>
        <v>377</v>
      </c>
      <c r="G36" s="22">
        <f t="shared" ref="G36:I37" si="31">SUM(G74,G114)</f>
        <v>192</v>
      </c>
      <c r="H36" s="22">
        <f t="shared" si="31"/>
        <v>160</v>
      </c>
      <c r="I36" s="22">
        <f t="shared" si="31"/>
        <v>25</v>
      </c>
      <c r="J36" s="9">
        <f t="shared" si="4"/>
        <v>6.6312997347480112</v>
      </c>
    </row>
    <row r="37" spans="1:10" ht="16.5" customHeight="1" x14ac:dyDescent="0.2">
      <c r="A37" s="5" t="s">
        <v>33</v>
      </c>
      <c r="B37" s="22">
        <f>SUM(B75,B115)</f>
        <v>12</v>
      </c>
      <c r="C37" s="22">
        <f>SUM(C75,C115)</f>
        <v>201</v>
      </c>
      <c r="D37" s="22">
        <f>SUM(D75,D115)</f>
        <v>111</v>
      </c>
      <c r="E37" s="22">
        <f t="shared" si="5"/>
        <v>324</v>
      </c>
      <c r="F37" s="22">
        <f t="shared" si="6"/>
        <v>310</v>
      </c>
      <c r="G37" s="22">
        <f t="shared" si="31"/>
        <v>143</v>
      </c>
      <c r="H37" s="22">
        <f t="shared" si="31"/>
        <v>124</v>
      </c>
      <c r="I37" s="22">
        <f t="shared" si="31"/>
        <v>43</v>
      </c>
      <c r="J37" s="9">
        <f>SUM(I37/F37)*100</f>
        <v>13.870967741935484</v>
      </c>
    </row>
    <row r="38" spans="1:10" ht="16.5" customHeight="1" x14ac:dyDescent="0.2">
      <c r="A38" s="5" t="s">
        <v>71</v>
      </c>
      <c r="B38" s="22" t="s">
        <v>7</v>
      </c>
      <c r="C38" s="22">
        <f>SUM(C116)</f>
        <v>1042</v>
      </c>
      <c r="D38" s="22">
        <f>SUM(D116)</f>
        <v>698</v>
      </c>
      <c r="E38" s="22">
        <f t="shared" si="5"/>
        <v>1740</v>
      </c>
      <c r="F38" s="22">
        <f t="shared" si="6"/>
        <v>1698</v>
      </c>
      <c r="G38" s="22">
        <f>SUM(G116)</f>
        <v>1502</v>
      </c>
      <c r="H38" s="22">
        <f>SUM(H116)</f>
        <v>149</v>
      </c>
      <c r="I38" s="22">
        <f>SUM(I116)</f>
        <v>47</v>
      </c>
      <c r="J38" s="9">
        <f t="shared" ref="J38:J39" si="32">SUM(I38/F38)*100</f>
        <v>2.7679623085983507</v>
      </c>
    </row>
    <row r="39" spans="1:10" ht="16.5" customHeight="1" x14ac:dyDescent="0.2">
      <c r="A39" s="5" t="s">
        <v>28</v>
      </c>
      <c r="B39" s="22">
        <f t="shared" ref="B39:D49" si="33">SUM(B76,B117)</f>
        <v>16</v>
      </c>
      <c r="C39" s="22">
        <f t="shared" si="33"/>
        <v>220</v>
      </c>
      <c r="D39" s="22">
        <f t="shared" si="33"/>
        <v>63</v>
      </c>
      <c r="E39" s="22">
        <f t="shared" si="5"/>
        <v>299</v>
      </c>
      <c r="F39" s="22">
        <f t="shared" si="6"/>
        <v>139</v>
      </c>
      <c r="G39" s="22">
        <f t="shared" ref="G39:I49" si="34">SUM(G76,G117)</f>
        <v>53</v>
      </c>
      <c r="H39" s="22">
        <f t="shared" si="34"/>
        <v>54</v>
      </c>
      <c r="I39" s="22">
        <f t="shared" si="34"/>
        <v>32</v>
      </c>
      <c r="J39" s="9">
        <f t="shared" si="32"/>
        <v>23.021582733812952</v>
      </c>
    </row>
    <row r="40" spans="1:10" ht="16.5" customHeight="1" x14ac:dyDescent="0.2">
      <c r="A40" s="5" t="s">
        <v>32</v>
      </c>
      <c r="B40" s="22">
        <f t="shared" si="33"/>
        <v>10</v>
      </c>
      <c r="C40" s="22">
        <f t="shared" si="33"/>
        <v>89</v>
      </c>
      <c r="D40" s="22">
        <f t="shared" si="33"/>
        <v>68</v>
      </c>
      <c r="E40" s="22">
        <f t="shared" si="5"/>
        <v>167</v>
      </c>
      <c r="F40" s="22">
        <f t="shared" si="6"/>
        <v>180</v>
      </c>
      <c r="G40" s="22">
        <f t="shared" si="34"/>
        <v>48</v>
      </c>
      <c r="H40" s="22">
        <f t="shared" si="34"/>
        <v>89</v>
      </c>
      <c r="I40" s="22">
        <f t="shared" si="34"/>
        <v>43</v>
      </c>
      <c r="J40" s="9">
        <f t="shared" ref="J40:J72" si="35">SUM(I40/F40)*100</f>
        <v>23.888888888888889</v>
      </c>
    </row>
    <row r="41" spans="1:10" ht="16.5" customHeight="1" x14ac:dyDescent="0.2">
      <c r="A41" s="5" t="s">
        <v>16</v>
      </c>
      <c r="B41" s="22">
        <f t="shared" si="33"/>
        <v>16</v>
      </c>
      <c r="C41" s="22">
        <f t="shared" si="33"/>
        <v>492</v>
      </c>
      <c r="D41" s="22">
        <f t="shared" si="33"/>
        <v>269</v>
      </c>
      <c r="E41" s="22">
        <f t="shared" si="5"/>
        <v>777</v>
      </c>
      <c r="F41" s="22">
        <f t="shared" si="6"/>
        <v>504</v>
      </c>
      <c r="G41" s="22">
        <f t="shared" si="34"/>
        <v>245</v>
      </c>
      <c r="H41" s="22">
        <f t="shared" si="34"/>
        <v>195</v>
      </c>
      <c r="I41" s="22">
        <f t="shared" si="34"/>
        <v>64</v>
      </c>
      <c r="J41" s="9">
        <f t="shared" si="35"/>
        <v>12.698412698412698</v>
      </c>
    </row>
    <row r="42" spans="1:10" ht="16.5" customHeight="1" x14ac:dyDescent="0.2">
      <c r="A42" s="5" t="s">
        <v>17</v>
      </c>
      <c r="B42" s="22">
        <f t="shared" si="33"/>
        <v>25</v>
      </c>
      <c r="C42" s="22">
        <f t="shared" si="33"/>
        <v>380</v>
      </c>
      <c r="D42" s="22">
        <f t="shared" si="33"/>
        <v>129</v>
      </c>
      <c r="E42" s="22">
        <f t="shared" si="5"/>
        <v>534</v>
      </c>
      <c r="F42" s="22">
        <f t="shared" si="6"/>
        <v>465</v>
      </c>
      <c r="G42" s="22">
        <f t="shared" si="34"/>
        <v>277</v>
      </c>
      <c r="H42" s="22">
        <f t="shared" si="34"/>
        <v>135</v>
      </c>
      <c r="I42" s="22">
        <f t="shared" si="34"/>
        <v>53</v>
      </c>
      <c r="J42" s="9">
        <f t="shared" si="35"/>
        <v>11.397849462365592</v>
      </c>
    </row>
    <row r="43" spans="1:10" ht="16.5" customHeight="1" x14ac:dyDescent="0.2">
      <c r="A43" s="5" t="s">
        <v>18</v>
      </c>
      <c r="B43" s="22">
        <f t="shared" si="33"/>
        <v>9</v>
      </c>
      <c r="C43" s="22">
        <f t="shared" si="33"/>
        <v>401</v>
      </c>
      <c r="D43" s="22">
        <f t="shared" si="33"/>
        <v>218</v>
      </c>
      <c r="E43" s="22">
        <f t="shared" si="5"/>
        <v>628</v>
      </c>
      <c r="F43" s="22">
        <f t="shared" si="6"/>
        <v>414</v>
      </c>
      <c r="G43" s="22">
        <f t="shared" si="34"/>
        <v>201</v>
      </c>
      <c r="H43" s="22">
        <f t="shared" si="34"/>
        <v>148</v>
      </c>
      <c r="I43" s="22">
        <f t="shared" si="34"/>
        <v>65</v>
      </c>
      <c r="J43" s="9">
        <f t="shared" si="35"/>
        <v>15.70048309178744</v>
      </c>
    </row>
    <row r="44" spans="1:10" ht="16.5" customHeight="1" x14ac:dyDescent="0.2">
      <c r="A44" s="5" t="s">
        <v>30</v>
      </c>
      <c r="B44" s="22">
        <f t="shared" si="33"/>
        <v>6</v>
      </c>
      <c r="C44" s="22">
        <f t="shared" si="33"/>
        <v>413</v>
      </c>
      <c r="D44" s="22">
        <f t="shared" si="33"/>
        <v>286</v>
      </c>
      <c r="E44" s="22">
        <f t="shared" si="5"/>
        <v>705</v>
      </c>
      <c r="F44" s="22">
        <f t="shared" si="6"/>
        <v>1128</v>
      </c>
      <c r="G44" s="22">
        <f t="shared" si="34"/>
        <v>712</v>
      </c>
      <c r="H44" s="22">
        <f t="shared" si="34"/>
        <v>324</v>
      </c>
      <c r="I44" s="22">
        <f t="shared" si="34"/>
        <v>92</v>
      </c>
      <c r="J44" s="9">
        <f t="shared" si="35"/>
        <v>8.1560283687943276</v>
      </c>
    </row>
    <row r="45" spans="1:10" ht="16.5" customHeight="1" x14ac:dyDescent="0.2">
      <c r="A45" s="5" t="s">
        <v>20</v>
      </c>
      <c r="B45" s="22">
        <f t="shared" si="33"/>
        <v>51</v>
      </c>
      <c r="C45" s="22">
        <f t="shared" si="33"/>
        <v>199</v>
      </c>
      <c r="D45" s="22">
        <f t="shared" si="33"/>
        <v>104</v>
      </c>
      <c r="E45" s="22">
        <f t="shared" si="5"/>
        <v>354</v>
      </c>
      <c r="F45" s="22">
        <f t="shared" si="6"/>
        <v>690</v>
      </c>
      <c r="G45" s="22">
        <f t="shared" si="34"/>
        <v>365</v>
      </c>
      <c r="H45" s="22">
        <f t="shared" si="34"/>
        <v>243</v>
      </c>
      <c r="I45" s="22">
        <f t="shared" si="34"/>
        <v>82</v>
      </c>
      <c r="J45" s="9">
        <f t="shared" si="35"/>
        <v>11.884057971014492</v>
      </c>
    </row>
    <row r="46" spans="1:10" ht="16.5" customHeight="1" x14ac:dyDescent="0.2">
      <c r="A46" s="5" t="s">
        <v>39</v>
      </c>
      <c r="B46" s="22">
        <f t="shared" si="33"/>
        <v>87</v>
      </c>
      <c r="C46" s="22">
        <f t="shared" si="33"/>
        <v>1414</v>
      </c>
      <c r="D46" s="22">
        <f t="shared" si="33"/>
        <v>1147</v>
      </c>
      <c r="E46" s="22">
        <f t="shared" si="5"/>
        <v>2648</v>
      </c>
      <c r="F46" s="22">
        <f t="shared" si="6"/>
        <v>2476</v>
      </c>
      <c r="G46" s="22">
        <f t="shared" si="34"/>
        <v>1192</v>
      </c>
      <c r="H46" s="22">
        <f t="shared" si="34"/>
        <v>1115</v>
      </c>
      <c r="I46" s="22">
        <f t="shared" si="34"/>
        <v>169</v>
      </c>
      <c r="J46" s="9">
        <f t="shared" ref="J46" si="36">SUM(I46/F46)*100</f>
        <v>6.8255250403877223</v>
      </c>
    </row>
    <row r="47" spans="1:10" ht="16.5" customHeight="1" x14ac:dyDescent="0.2">
      <c r="A47" s="5" t="s">
        <v>50</v>
      </c>
      <c r="B47" s="22">
        <f t="shared" si="33"/>
        <v>3</v>
      </c>
      <c r="C47" s="22">
        <f t="shared" si="33"/>
        <v>333</v>
      </c>
      <c r="D47" s="22">
        <f t="shared" si="33"/>
        <v>106</v>
      </c>
      <c r="E47" s="22">
        <f t="shared" si="5"/>
        <v>442</v>
      </c>
      <c r="F47" s="22">
        <f t="shared" si="6"/>
        <v>539</v>
      </c>
      <c r="G47" s="22">
        <f t="shared" si="34"/>
        <v>231</v>
      </c>
      <c r="H47" s="22">
        <f t="shared" si="34"/>
        <v>155</v>
      </c>
      <c r="I47" s="22">
        <f t="shared" si="34"/>
        <v>153</v>
      </c>
      <c r="J47" s="9">
        <f t="shared" ref="J47:J48" si="37">SUM(I47/F47)*100</f>
        <v>28.385899814471244</v>
      </c>
    </row>
    <row r="48" spans="1:10" ht="16.5" customHeight="1" x14ac:dyDescent="0.2">
      <c r="A48" s="5" t="s">
        <v>40</v>
      </c>
      <c r="B48" s="22">
        <f t="shared" si="33"/>
        <v>3</v>
      </c>
      <c r="C48" s="22">
        <f t="shared" si="33"/>
        <v>248</v>
      </c>
      <c r="D48" s="22">
        <f t="shared" si="33"/>
        <v>138</v>
      </c>
      <c r="E48" s="22">
        <f t="shared" si="5"/>
        <v>389</v>
      </c>
      <c r="F48" s="22">
        <f t="shared" si="6"/>
        <v>341</v>
      </c>
      <c r="G48" s="22">
        <f t="shared" si="34"/>
        <v>51</v>
      </c>
      <c r="H48" s="22">
        <f t="shared" si="34"/>
        <v>194</v>
      </c>
      <c r="I48" s="22">
        <f t="shared" si="34"/>
        <v>96</v>
      </c>
      <c r="J48" s="9">
        <f t="shared" si="37"/>
        <v>28.152492668621704</v>
      </c>
    </row>
    <row r="49" spans="1:10" ht="16.5" customHeight="1" x14ac:dyDescent="0.2">
      <c r="A49" s="5" t="s">
        <v>21</v>
      </c>
      <c r="B49" s="22">
        <f t="shared" si="33"/>
        <v>13</v>
      </c>
      <c r="C49" s="22">
        <f t="shared" si="33"/>
        <v>518</v>
      </c>
      <c r="D49" s="22">
        <f t="shared" si="33"/>
        <v>291</v>
      </c>
      <c r="E49" s="22">
        <f t="shared" si="5"/>
        <v>822</v>
      </c>
      <c r="F49" s="22">
        <f t="shared" si="6"/>
        <v>1079</v>
      </c>
      <c r="G49" s="22">
        <f t="shared" si="34"/>
        <v>725</v>
      </c>
      <c r="H49" s="22">
        <f t="shared" si="34"/>
        <v>244</v>
      </c>
      <c r="I49" s="22">
        <f t="shared" si="34"/>
        <v>110</v>
      </c>
      <c r="J49" s="9">
        <f t="shared" si="35"/>
        <v>10.194624652455978</v>
      </c>
    </row>
    <row r="50" spans="1:10" ht="16.5" customHeight="1" x14ac:dyDescent="0.2">
      <c r="A50" s="29" t="s">
        <v>65</v>
      </c>
      <c r="B50" s="22">
        <f>SUM(B51:B86)</f>
        <v>300</v>
      </c>
      <c r="C50" s="22">
        <f>SUM(C51:C86)</f>
        <v>7267</v>
      </c>
      <c r="D50" s="22" t="s">
        <v>49</v>
      </c>
      <c r="E50" s="22">
        <f>SUM(B50:C50)</f>
        <v>7567</v>
      </c>
      <c r="F50" s="22">
        <f>SUM(G50,I50)</f>
        <v>6914</v>
      </c>
      <c r="G50" s="22">
        <f>SUM(G51:G86)</f>
        <v>5772</v>
      </c>
      <c r="H50" s="22" t="s">
        <v>49</v>
      </c>
      <c r="I50" s="22">
        <f>SUM(I51:I86)</f>
        <v>1142</v>
      </c>
      <c r="J50" s="9">
        <f t="shared" si="35"/>
        <v>16.517211455018803</v>
      </c>
    </row>
    <row r="51" spans="1:10" ht="16.5" customHeight="1" x14ac:dyDescent="0.2">
      <c r="A51" s="5" t="s">
        <v>44</v>
      </c>
      <c r="B51" s="3">
        <v>10</v>
      </c>
      <c r="C51" s="3">
        <v>148</v>
      </c>
      <c r="D51" s="3">
        <v>15</v>
      </c>
      <c r="E51" s="22">
        <f t="shared" ref="E51" si="38">SUM(B51:D51)</f>
        <v>173</v>
      </c>
      <c r="F51" s="22">
        <f t="shared" ref="F51" si="39">SUM(G51:I51)</f>
        <v>182</v>
      </c>
      <c r="G51" s="3">
        <v>125</v>
      </c>
      <c r="H51" s="3">
        <v>34</v>
      </c>
      <c r="I51" s="4">
        <v>23</v>
      </c>
      <c r="J51" s="9">
        <f t="shared" ref="J51" si="40">SUM(I51/F51)*100</f>
        <v>12.637362637362637</v>
      </c>
    </row>
    <row r="52" spans="1:10" ht="16.5" customHeight="1" x14ac:dyDescent="0.2">
      <c r="A52" s="5" t="s">
        <v>22</v>
      </c>
      <c r="B52" s="3">
        <v>15</v>
      </c>
      <c r="C52" s="28">
        <v>183</v>
      </c>
      <c r="D52" s="28">
        <v>12</v>
      </c>
      <c r="E52" s="22">
        <f t="shared" ref="E52:E76" si="41">SUM(B52:D52)</f>
        <v>210</v>
      </c>
      <c r="F52" s="22">
        <f t="shared" ref="F52:F76" si="42">SUM(G52:I52)</f>
        <v>213</v>
      </c>
      <c r="G52" s="4">
        <v>143</v>
      </c>
      <c r="H52" s="4">
        <v>58</v>
      </c>
      <c r="I52" s="3">
        <v>12</v>
      </c>
      <c r="J52" s="9">
        <f t="shared" si="35"/>
        <v>5.6338028169014089</v>
      </c>
    </row>
    <row r="53" spans="1:10" ht="16.5" customHeight="1" x14ac:dyDescent="0.2">
      <c r="A53" s="5" t="s">
        <v>38</v>
      </c>
      <c r="B53" s="3">
        <v>9</v>
      </c>
      <c r="C53" s="3">
        <v>78</v>
      </c>
      <c r="D53" s="3">
        <v>7</v>
      </c>
      <c r="E53" s="22">
        <f t="shared" si="41"/>
        <v>94</v>
      </c>
      <c r="F53" s="22">
        <f t="shared" si="42"/>
        <v>69</v>
      </c>
      <c r="G53" s="3">
        <v>47</v>
      </c>
      <c r="H53" s="3">
        <v>17</v>
      </c>
      <c r="I53" s="4">
        <v>5</v>
      </c>
      <c r="J53" s="9">
        <f t="shared" si="35"/>
        <v>7.2463768115942031</v>
      </c>
    </row>
    <row r="54" spans="1:10" ht="16.5" customHeight="1" x14ac:dyDescent="0.2">
      <c r="A54" s="29" t="s">
        <v>66</v>
      </c>
      <c r="B54" s="3"/>
      <c r="C54" s="3"/>
      <c r="D54" s="3"/>
      <c r="E54" s="22"/>
      <c r="F54" s="22"/>
      <c r="G54" s="3"/>
      <c r="H54" s="3"/>
      <c r="I54" s="4"/>
      <c r="J54" s="9"/>
    </row>
    <row r="55" spans="1:10" ht="16.5" customHeight="1" x14ac:dyDescent="0.2">
      <c r="A55" s="5" t="s">
        <v>51</v>
      </c>
      <c r="B55" s="3">
        <v>4</v>
      </c>
      <c r="C55" s="3">
        <v>398</v>
      </c>
      <c r="D55" s="3">
        <v>14</v>
      </c>
      <c r="E55" s="22">
        <f t="shared" si="41"/>
        <v>416</v>
      </c>
      <c r="F55" s="22">
        <f t="shared" si="42"/>
        <v>120</v>
      </c>
      <c r="G55" s="3">
        <v>80</v>
      </c>
      <c r="H55" s="3">
        <v>32</v>
      </c>
      <c r="I55" s="4">
        <v>8</v>
      </c>
      <c r="J55" s="9">
        <f t="shared" si="35"/>
        <v>6.666666666666667</v>
      </c>
    </row>
    <row r="56" spans="1:10" ht="16.5" customHeight="1" x14ac:dyDescent="0.2">
      <c r="A56" s="5" t="s">
        <v>52</v>
      </c>
      <c r="B56" s="3">
        <v>8</v>
      </c>
      <c r="C56" s="3">
        <v>64</v>
      </c>
      <c r="D56" s="3">
        <v>18</v>
      </c>
      <c r="E56" s="22">
        <f t="shared" si="41"/>
        <v>90</v>
      </c>
      <c r="F56" s="22">
        <f t="shared" si="42"/>
        <v>97</v>
      </c>
      <c r="G56" s="3">
        <v>17</v>
      </c>
      <c r="H56" s="3">
        <v>67</v>
      </c>
      <c r="I56" s="4">
        <v>13</v>
      </c>
      <c r="J56" s="9">
        <f t="shared" ref="J56" si="43">SUM(I56/F56)*100</f>
        <v>13.402061855670103</v>
      </c>
    </row>
    <row r="57" spans="1:10" ht="16.5" customHeight="1" x14ac:dyDescent="0.2">
      <c r="A57" s="5" t="s">
        <v>23</v>
      </c>
      <c r="B57" s="3">
        <v>7</v>
      </c>
      <c r="C57" s="3">
        <v>223</v>
      </c>
      <c r="D57" s="3">
        <v>12</v>
      </c>
      <c r="E57" s="22">
        <f t="shared" si="41"/>
        <v>242</v>
      </c>
      <c r="F57" s="22">
        <f t="shared" si="42"/>
        <v>137</v>
      </c>
      <c r="G57" s="3">
        <v>67</v>
      </c>
      <c r="H57" s="3">
        <v>32</v>
      </c>
      <c r="I57" s="4">
        <v>38</v>
      </c>
      <c r="J57" s="9">
        <f t="shared" si="35"/>
        <v>27.737226277372262</v>
      </c>
    </row>
    <row r="58" spans="1:10" ht="16.5" customHeight="1" x14ac:dyDescent="0.2">
      <c r="A58" s="5" t="s">
        <v>24</v>
      </c>
      <c r="B58" s="3">
        <v>2</v>
      </c>
      <c r="C58" s="3">
        <v>209</v>
      </c>
      <c r="D58" s="3">
        <v>15</v>
      </c>
      <c r="E58" s="22">
        <f t="shared" si="41"/>
        <v>226</v>
      </c>
      <c r="F58" s="22">
        <f t="shared" si="42"/>
        <v>44</v>
      </c>
      <c r="G58" s="3">
        <v>27</v>
      </c>
      <c r="H58" s="3">
        <v>7</v>
      </c>
      <c r="I58" s="4">
        <v>10</v>
      </c>
      <c r="J58" s="9">
        <f t="shared" si="35"/>
        <v>22.727272727272727</v>
      </c>
    </row>
    <row r="59" spans="1:10" ht="16.5" customHeight="1" x14ac:dyDescent="0.2">
      <c r="A59" s="5" t="s">
        <v>43</v>
      </c>
      <c r="B59" s="3">
        <v>3</v>
      </c>
      <c r="C59" s="3">
        <v>59</v>
      </c>
      <c r="D59" s="3">
        <v>12</v>
      </c>
      <c r="E59" s="22">
        <f t="shared" ref="E59" si="44">SUM(B59:D59)</f>
        <v>74</v>
      </c>
      <c r="F59" s="22">
        <f t="shared" ref="F59" si="45">SUM(G59:I59)</f>
        <v>48</v>
      </c>
      <c r="G59" s="3">
        <v>33</v>
      </c>
      <c r="H59" s="3">
        <v>14</v>
      </c>
      <c r="I59" s="4">
        <v>1</v>
      </c>
      <c r="J59" s="9">
        <f t="shared" ref="J59" si="46">SUM(I59/F59)*100</f>
        <v>2.083333333333333</v>
      </c>
    </row>
    <row r="60" spans="1:10" ht="16.5" customHeight="1" x14ac:dyDescent="0.2">
      <c r="A60" s="7" t="s">
        <v>56</v>
      </c>
      <c r="B60" s="3">
        <v>9</v>
      </c>
      <c r="C60" s="3">
        <v>385</v>
      </c>
      <c r="D60" s="3">
        <v>51</v>
      </c>
      <c r="E60" s="22">
        <f t="shared" si="41"/>
        <v>445</v>
      </c>
      <c r="F60" s="22">
        <f t="shared" si="42"/>
        <v>530</v>
      </c>
      <c r="G60" s="3">
        <v>284</v>
      </c>
      <c r="H60" s="3">
        <v>199</v>
      </c>
      <c r="I60" s="4">
        <v>47</v>
      </c>
      <c r="J60" s="9">
        <f t="shared" si="35"/>
        <v>8.8679245283018862</v>
      </c>
    </row>
    <row r="61" spans="1:10" ht="16.5" customHeight="1" x14ac:dyDescent="0.2">
      <c r="A61" s="7" t="s">
        <v>31</v>
      </c>
      <c r="B61" s="34">
        <v>5</v>
      </c>
      <c r="C61" s="34">
        <v>495</v>
      </c>
      <c r="D61" s="34">
        <v>23</v>
      </c>
      <c r="E61" s="22">
        <f t="shared" si="41"/>
        <v>523</v>
      </c>
      <c r="F61" s="22">
        <f t="shared" si="42"/>
        <v>1234</v>
      </c>
      <c r="G61" s="34">
        <v>1069</v>
      </c>
      <c r="H61" s="34">
        <v>129</v>
      </c>
      <c r="I61" s="34">
        <v>36</v>
      </c>
      <c r="J61" s="9">
        <f t="shared" si="35"/>
        <v>2.9173419773095626</v>
      </c>
    </row>
    <row r="62" spans="1:10" ht="16.5" customHeight="1" x14ac:dyDescent="0.2">
      <c r="A62" s="5" t="s">
        <v>11</v>
      </c>
      <c r="B62" s="3" t="s">
        <v>7</v>
      </c>
      <c r="C62" s="3">
        <v>224</v>
      </c>
      <c r="D62" s="3">
        <v>20</v>
      </c>
      <c r="E62" s="22">
        <f t="shared" si="41"/>
        <v>244</v>
      </c>
      <c r="F62" s="22">
        <f t="shared" si="42"/>
        <v>171</v>
      </c>
      <c r="G62" s="3">
        <v>39</v>
      </c>
      <c r="H62" s="3">
        <v>112</v>
      </c>
      <c r="I62" s="3">
        <v>20</v>
      </c>
      <c r="J62" s="9">
        <f t="shared" si="35"/>
        <v>11.695906432748536</v>
      </c>
    </row>
    <row r="63" spans="1:10" ht="16.5" customHeight="1" x14ac:dyDescent="0.2">
      <c r="A63" s="5" t="s">
        <v>29</v>
      </c>
      <c r="B63" s="3">
        <v>24</v>
      </c>
      <c r="C63" s="3">
        <v>355</v>
      </c>
      <c r="D63" s="3">
        <v>42</v>
      </c>
      <c r="E63" s="22">
        <f t="shared" si="41"/>
        <v>421</v>
      </c>
      <c r="F63" s="22">
        <f t="shared" si="42"/>
        <v>849</v>
      </c>
      <c r="G63" s="4">
        <v>536</v>
      </c>
      <c r="H63" s="4">
        <v>249</v>
      </c>
      <c r="I63" s="4">
        <v>64</v>
      </c>
      <c r="J63" s="9">
        <f t="shared" si="35"/>
        <v>7.5382803297997638</v>
      </c>
    </row>
    <row r="64" spans="1:10" ht="16.5" customHeight="1" x14ac:dyDescent="0.2">
      <c r="A64" s="5" t="s">
        <v>19</v>
      </c>
      <c r="B64" s="3">
        <v>11</v>
      </c>
      <c r="C64" s="3">
        <v>178</v>
      </c>
      <c r="D64" s="3">
        <v>19</v>
      </c>
      <c r="E64" s="22">
        <f t="shared" si="41"/>
        <v>208</v>
      </c>
      <c r="F64" s="22">
        <f t="shared" si="42"/>
        <v>129</v>
      </c>
      <c r="G64" s="3">
        <v>54</v>
      </c>
      <c r="H64" s="3">
        <v>59</v>
      </c>
      <c r="I64" s="4">
        <v>16</v>
      </c>
      <c r="J64" s="9">
        <f t="shared" si="35"/>
        <v>12.403100775193799</v>
      </c>
    </row>
    <row r="65" spans="1:15" ht="16.5" customHeight="1" x14ac:dyDescent="0.2">
      <c r="A65" s="5" t="s">
        <v>57</v>
      </c>
      <c r="B65" s="3">
        <v>12</v>
      </c>
      <c r="C65" s="3">
        <v>195</v>
      </c>
      <c r="D65" s="3">
        <v>6</v>
      </c>
      <c r="E65" s="22">
        <f t="shared" ref="E65" si="47">SUM(B65:D65)</f>
        <v>213</v>
      </c>
      <c r="F65" s="22">
        <f t="shared" ref="F65" si="48">SUM(G65:I65)</f>
        <v>81</v>
      </c>
      <c r="G65" s="3">
        <v>43</v>
      </c>
      <c r="H65" s="4">
        <v>26</v>
      </c>
      <c r="I65" s="3">
        <v>12</v>
      </c>
      <c r="J65" s="9">
        <f t="shared" si="35"/>
        <v>14.814814814814813</v>
      </c>
    </row>
    <row r="66" spans="1:15" ht="16.5" customHeight="1" x14ac:dyDescent="0.2">
      <c r="A66" s="5" t="s">
        <v>12</v>
      </c>
      <c r="B66" s="3" t="s">
        <v>7</v>
      </c>
      <c r="C66" s="3">
        <v>176</v>
      </c>
      <c r="D66" s="3">
        <v>18</v>
      </c>
      <c r="E66" s="22">
        <f t="shared" si="41"/>
        <v>194</v>
      </c>
      <c r="F66" s="22">
        <f t="shared" si="42"/>
        <v>49</v>
      </c>
      <c r="G66" s="3">
        <v>40</v>
      </c>
      <c r="H66" s="3">
        <v>8</v>
      </c>
      <c r="I66" s="4">
        <v>1</v>
      </c>
      <c r="J66" s="9">
        <f t="shared" si="35"/>
        <v>2.0408163265306123</v>
      </c>
    </row>
    <row r="67" spans="1:15" ht="16.5" customHeight="1" x14ac:dyDescent="0.2">
      <c r="A67" s="5" t="s">
        <v>13</v>
      </c>
      <c r="B67" s="3">
        <v>24</v>
      </c>
      <c r="C67" s="3">
        <v>153</v>
      </c>
      <c r="D67" s="3">
        <v>54</v>
      </c>
      <c r="E67" s="22">
        <f t="shared" si="41"/>
        <v>231</v>
      </c>
      <c r="F67" s="22">
        <f t="shared" si="42"/>
        <v>428</v>
      </c>
      <c r="G67" s="4">
        <v>199</v>
      </c>
      <c r="H67" s="4">
        <v>117</v>
      </c>
      <c r="I67" s="4">
        <v>112</v>
      </c>
      <c r="J67" s="9">
        <f t="shared" si="35"/>
        <v>26.168224299065418</v>
      </c>
    </row>
    <row r="68" spans="1:15" ht="16.5" customHeight="1" x14ac:dyDescent="0.2">
      <c r="A68" s="10" t="s">
        <v>14</v>
      </c>
      <c r="B68" s="3">
        <v>11</v>
      </c>
      <c r="C68" s="3">
        <v>122</v>
      </c>
      <c r="D68" s="3">
        <v>30</v>
      </c>
      <c r="E68" s="22">
        <f t="shared" si="41"/>
        <v>163</v>
      </c>
      <c r="F68" s="22">
        <f t="shared" si="42"/>
        <v>161</v>
      </c>
      <c r="G68" s="4">
        <v>71</v>
      </c>
      <c r="H68" s="4">
        <v>56</v>
      </c>
      <c r="I68" s="4">
        <v>34</v>
      </c>
      <c r="J68" s="9">
        <f t="shared" si="35"/>
        <v>21.118012422360248</v>
      </c>
    </row>
    <row r="69" spans="1:15" ht="16.5" customHeight="1" x14ac:dyDescent="0.2">
      <c r="A69" s="5" t="s">
        <v>45</v>
      </c>
      <c r="B69" s="3">
        <v>7</v>
      </c>
      <c r="C69" s="3">
        <v>55</v>
      </c>
      <c r="D69" s="3">
        <v>19</v>
      </c>
      <c r="E69" s="22">
        <f t="shared" ref="E69" si="49">SUM(B69:D69)</f>
        <v>81</v>
      </c>
      <c r="F69" s="22">
        <f t="shared" ref="F69" si="50">SUM(G69:I69)</f>
        <v>93</v>
      </c>
      <c r="G69" s="3">
        <v>42</v>
      </c>
      <c r="H69" s="3">
        <v>19</v>
      </c>
      <c r="I69" s="4">
        <v>32</v>
      </c>
      <c r="J69" s="9">
        <f t="shared" ref="J69" si="51">SUM(I69/F69)*100</f>
        <v>34.408602150537639</v>
      </c>
    </row>
    <row r="70" spans="1:15" ht="16.5" customHeight="1" x14ac:dyDescent="0.2">
      <c r="A70" s="5" t="s">
        <v>15</v>
      </c>
      <c r="B70" s="3">
        <v>9</v>
      </c>
      <c r="C70" s="3">
        <v>248</v>
      </c>
      <c r="D70" s="3">
        <v>42</v>
      </c>
      <c r="E70" s="22">
        <f t="shared" si="41"/>
        <v>299</v>
      </c>
      <c r="F70" s="22">
        <f t="shared" si="42"/>
        <v>193</v>
      </c>
      <c r="G70" s="3">
        <v>161</v>
      </c>
      <c r="H70" s="3">
        <v>17</v>
      </c>
      <c r="I70" s="4">
        <v>15</v>
      </c>
      <c r="J70" s="9">
        <f t="shared" si="35"/>
        <v>7.7720207253886011</v>
      </c>
    </row>
    <row r="71" spans="1:15" ht="16.5" customHeight="1" x14ac:dyDescent="0.2">
      <c r="A71" s="5" t="s">
        <v>25</v>
      </c>
      <c r="B71" s="3">
        <v>8</v>
      </c>
      <c r="C71" s="3">
        <v>186</v>
      </c>
      <c r="D71" s="3">
        <v>52</v>
      </c>
      <c r="E71" s="22">
        <f t="shared" si="41"/>
        <v>246</v>
      </c>
      <c r="F71" s="22">
        <f t="shared" si="42"/>
        <v>257</v>
      </c>
      <c r="G71" s="4">
        <v>201</v>
      </c>
      <c r="H71" s="4">
        <v>25</v>
      </c>
      <c r="I71" s="4">
        <v>31</v>
      </c>
      <c r="J71" s="9">
        <f t="shared" si="35"/>
        <v>12.062256809338521</v>
      </c>
    </row>
    <row r="72" spans="1:15" ht="16.5" customHeight="1" x14ac:dyDescent="0.2">
      <c r="A72" s="5" t="s">
        <v>26</v>
      </c>
      <c r="B72" s="3" t="s">
        <v>7</v>
      </c>
      <c r="C72" s="3">
        <v>319</v>
      </c>
      <c r="D72" s="3">
        <v>29</v>
      </c>
      <c r="E72" s="22">
        <f t="shared" si="41"/>
        <v>348</v>
      </c>
      <c r="F72" s="22">
        <f t="shared" si="42"/>
        <v>428</v>
      </c>
      <c r="G72" s="4">
        <v>281</v>
      </c>
      <c r="H72" s="4">
        <v>122</v>
      </c>
      <c r="I72" s="4">
        <v>25</v>
      </c>
      <c r="J72" s="9">
        <f t="shared" si="35"/>
        <v>5.8411214953271031</v>
      </c>
    </row>
    <row r="73" spans="1:15" ht="16.5" customHeight="1" x14ac:dyDescent="0.2">
      <c r="A73" s="5" t="s">
        <v>46</v>
      </c>
      <c r="B73" s="3">
        <v>3</v>
      </c>
      <c r="C73" s="3">
        <v>68</v>
      </c>
      <c r="D73" s="3">
        <v>22</v>
      </c>
      <c r="E73" s="22">
        <f t="shared" ref="E73" si="52">SUM(B73:D73)</f>
        <v>93</v>
      </c>
      <c r="F73" s="22">
        <f t="shared" ref="F73" si="53">SUM(G73:I73)</f>
        <v>90</v>
      </c>
      <c r="G73" s="4">
        <v>35</v>
      </c>
      <c r="H73" s="4">
        <v>31</v>
      </c>
      <c r="I73" s="4">
        <v>24</v>
      </c>
      <c r="J73" s="9">
        <f t="shared" ref="J73:J74" si="54">SUM(I73/F73)*100</f>
        <v>26.666666666666668</v>
      </c>
    </row>
    <row r="74" spans="1:15" ht="16.5" customHeight="1" x14ac:dyDescent="0.2">
      <c r="A74" s="5" t="s">
        <v>27</v>
      </c>
      <c r="B74" s="3" t="s">
        <v>7</v>
      </c>
      <c r="C74" s="3">
        <v>103</v>
      </c>
      <c r="D74" s="3">
        <v>34</v>
      </c>
      <c r="E74" s="22">
        <f t="shared" si="41"/>
        <v>137</v>
      </c>
      <c r="F74" s="22">
        <f t="shared" si="42"/>
        <v>354</v>
      </c>
      <c r="G74" s="3">
        <v>185</v>
      </c>
      <c r="H74" s="3">
        <v>147</v>
      </c>
      <c r="I74" s="3">
        <v>22</v>
      </c>
      <c r="J74" s="9">
        <f t="shared" si="54"/>
        <v>6.2146892655367232</v>
      </c>
    </row>
    <row r="75" spans="1:15" ht="16.5" customHeight="1" x14ac:dyDescent="0.2">
      <c r="A75" s="5" t="s">
        <v>33</v>
      </c>
      <c r="B75" s="3">
        <v>7</v>
      </c>
      <c r="C75" s="4">
        <v>74</v>
      </c>
      <c r="D75" s="4">
        <v>26</v>
      </c>
      <c r="E75" s="22">
        <f t="shared" si="41"/>
        <v>107</v>
      </c>
      <c r="F75" s="22">
        <f t="shared" si="42"/>
        <v>108</v>
      </c>
      <c r="G75" s="3">
        <v>76</v>
      </c>
      <c r="H75" s="3">
        <v>20</v>
      </c>
      <c r="I75" s="4">
        <v>12</v>
      </c>
      <c r="J75" s="9">
        <f>SUM(I75/F75)*100</f>
        <v>11.111111111111111</v>
      </c>
    </row>
    <row r="76" spans="1:15" ht="16.5" customHeight="1" x14ac:dyDescent="0.2">
      <c r="A76" s="5" t="s">
        <v>28</v>
      </c>
      <c r="B76" s="3">
        <v>13</v>
      </c>
      <c r="C76" s="4">
        <v>168</v>
      </c>
      <c r="D76" s="4">
        <v>23</v>
      </c>
      <c r="E76" s="22">
        <f t="shared" si="41"/>
        <v>204</v>
      </c>
      <c r="F76" s="22">
        <f t="shared" si="42"/>
        <v>49</v>
      </c>
      <c r="G76" s="3">
        <v>27</v>
      </c>
      <c r="H76" s="3">
        <v>12</v>
      </c>
      <c r="I76" s="3">
        <v>10</v>
      </c>
      <c r="J76" s="9">
        <f>SUM(I76/F76)*100</f>
        <v>20.408163265306122</v>
      </c>
      <c r="N76" s="35"/>
      <c r="O76" s="35"/>
    </row>
    <row r="77" spans="1:15" ht="16.5" customHeight="1" x14ac:dyDescent="0.2">
      <c r="A77" s="5" t="s">
        <v>32</v>
      </c>
      <c r="B77" s="3">
        <v>7</v>
      </c>
      <c r="C77" s="4">
        <v>68</v>
      </c>
      <c r="D77" s="4">
        <v>25</v>
      </c>
      <c r="E77" s="22">
        <f t="shared" ref="E77:E127" si="55">SUM(B77:D77)</f>
        <v>100</v>
      </c>
      <c r="F77" s="22">
        <f t="shared" ref="F77:F127" si="56">SUM(G77:I77)</f>
        <v>106</v>
      </c>
      <c r="G77" s="3">
        <v>38</v>
      </c>
      <c r="H77" s="3">
        <v>48</v>
      </c>
      <c r="I77" s="4">
        <v>20</v>
      </c>
      <c r="J77" s="9">
        <f t="shared" ref="J77:J112" si="57">SUM(I77/F77)*100</f>
        <v>18.867924528301888</v>
      </c>
    </row>
    <row r="78" spans="1:15" ht="16.5" customHeight="1" x14ac:dyDescent="0.2">
      <c r="A78" s="5" t="s">
        <v>16</v>
      </c>
      <c r="B78" s="3">
        <v>16</v>
      </c>
      <c r="C78" s="3">
        <v>283</v>
      </c>
      <c r="D78" s="3">
        <v>21</v>
      </c>
      <c r="E78" s="22">
        <f t="shared" si="55"/>
        <v>320</v>
      </c>
      <c r="F78" s="22">
        <f t="shared" si="56"/>
        <v>111</v>
      </c>
      <c r="G78" s="4">
        <v>37</v>
      </c>
      <c r="H78" s="4">
        <v>55</v>
      </c>
      <c r="I78" s="3">
        <v>19</v>
      </c>
      <c r="J78" s="9">
        <f t="shared" si="57"/>
        <v>17.117117117117118</v>
      </c>
    </row>
    <row r="79" spans="1:15" ht="16.5" customHeight="1" x14ac:dyDescent="0.2">
      <c r="A79" s="5" t="s">
        <v>17</v>
      </c>
      <c r="B79" s="3">
        <v>18</v>
      </c>
      <c r="C79" s="3">
        <v>295</v>
      </c>
      <c r="D79" s="3">
        <v>14</v>
      </c>
      <c r="E79" s="22">
        <f t="shared" si="55"/>
        <v>327</v>
      </c>
      <c r="F79" s="22">
        <f t="shared" si="56"/>
        <v>294</v>
      </c>
      <c r="G79" s="4">
        <v>181</v>
      </c>
      <c r="H79" s="8">
        <v>80</v>
      </c>
      <c r="I79" s="8">
        <v>33</v>
      </c>
      <c r="J79" s="9">
        <f t="shared" si="57"/>
        <v>11.224489795918368</v>
      </c>
    </row>
    <row r="80" spans="1:15" ht="16.5" customHeight="1" x14ac:dyDescent="0.2">
      <c r="A80" s="5" t="s">
        <v>18</v>
      </c>
      <c r="B80" s="3" t="s">
        <v>7</v>
      </c>
      <c r="C80" s="3">
        <v>282</v>
      </c>
      <c r="D80" s="3">
        <v>16</v>
      </c>
      <c r="E80" s="22">
        <f t="shared" si="55"/>
        <v>298</v>
      </c>
      <c r="F80" s="22">
        <f t="shared" si="56"/>
        <v>136</v>
      </c>
      <c r="G80" s="4">
        <v>80</v>
      </c>
      <c r="H80" s="4">
        <v>47</v>
      </c>
      <c r="I80" s="3">
        <v>9</v>
      </c>
      <c r="J80" s="9">
        <f t="shared" si="57"/>
        <v>6.6176470588235299</v>
      </c>
    </row>
    <row r="81" spans="1:10" ht="16.5" customHeight="1" x14ac:dyDescent="0.2">
      <c r="A81" s="5" t="s">
        <v>30</v>
      </c>
      <c r="B81" s="3">
        <v>6</v>
      </c>
      <c r="C81" s="4">
        <v>235</v>
      </c>
      <c r="D81" s="4">
        <v>9</v>
      </c>
      <c r="E81" s="22">
        <f t="shared" si="55"/>
        <v>250</v>
      </c>
      <c r="F81" s="22">
        <f t="shared" si="56"/>
        <v>767</v>
      </c>
      <c r="G81" s="4">
        <v>506</v>
      </c>
      <c r="H81" s="4">
        <v>196</v>
      </c>
      <c r="I81" s="3">
        <v>65</v>
      </c>
      <c r="J81" s="9">
        <f t="shared" si="57"/>
        <v>8.4745762711864394</v>
      </c>
    </row>
    <row r="82" spans="1:10" ht="16.5" customHeight="1" x14ac:dyDescent="0.2">
      <c r="A82" s="5" t="s">
        <v>20</v>
      </c>
      <c r="B82" s="4">
        <v>41</v>
      </c>
      <c r="C82" s="4">
        <v>134</v>
      </c>
      <c r="D82" s="4">
        <v>42</v>
      </c>
      <c r="E82" s="22">
        <f t="shared" si="55"/>
        <v>217</v>
      </c>
      <c r="F82" s="22">
        <f t="shared" si="56"/>
        <v>561</v>
      </c>
      <c r="G82" s="4">
        <v>318</v>
      </c>
      <c r="H82" s="4">
        <v>188</v>
      </c>
      <c r="I82" s="4">
        <v>55</v>
      </c>
      <c r="J82" s="9">
        <f t="shared" si="57"/>
        <v>9.8039215686274517</v>
      </c>
    </row>
    <row r="83" spans="1:10" ht="16.5" customHeight="1" x14ac:dyDescent="0.2">
      <c r="A83" s="5" t="s">
        <v>39</v>
      </c>
      <c r="B83" s="3" t="s">
        <v>7</v>
      </c>
      <c r="C83" s="4">
        <v>293</v>
      </c>
      <c r="D83" s="4">
        <v>29</v>
      </c>
      <c r="E83" s="22">
        <f t="shared" si="55"/>
        <v>322</v>
      </c>
      <c r="F83" s="22">
        <f t="shared" si="56"/>
        <v>195</v>
      </c>
      <c r="G83" s="4">
        <v>78</v>
      </c>
      <c r="H83" s="4">
        <v>92</v>
      </c>
      <c r="I83" s="4">
        <v>25</v>
      </c>
      <c r="J83" s="9">
        <f t="shared" ref="J83:J86" si="58">SUM(I83/F83)*100</f>
        <v>12.820512820512819</v>
      </c>
    </row>
    <row r="84" spans="1:10" ht="16.5" customHeight="1" x14ac:dyDescent="0.2">
      <c r="A84" s="5" t="s">
        <v>50</v>
      </c>
      <c r="B84" s="3">
        <v>3</v>
      </c>
      <c r="C84" s="4">
        <v>308</v>
      </c>
      <c r="D84" s="4">
        <v>16</v>
      </c>
      <c r="E84" s="22">
        <f t="shared" si="55"/>
        <v>327</v>
      </c>
      <c r="F84" s="22">
        <f t="shared" si="56"/>
        <v>434</v>
      </c>
      <c r="G84" s="4">
        <v>198</v>
      </c>
      <c r="H84" s="4">
        <v>97</v>
      </c>
      <c r="I84" s="4">
        <v>139</v>
      </c>
      <c r="J84" s="9">
        <f t="shared" si="58"/>
        <v>32.027649769585253</v>
      </c>
    </row>
    <row r="85" spans="1:10" ht="16.5" customHeight="1" x14ac:dyDescent="0.2">
      <c r="A85" s="5" t="s">
        <v>40</v>
      </c>
      <c r="B85" s="3">
        <v>2</v>
      </c>
      <c r="C85" s="4">
        <v>183</v>
      </c>
      <c r="D85" s="4">
        <v>11</v>
      </c>
      <c r="E85" s="22">
        <f t="shared" si="55"/>
        <v>196</v>
      </c>
      <c r="F85" s="22">
        <f t="shared" si="56"/>
        <v>157</v>
      </c>
      <c r="G85" s="4">
        <v>29</v>
      </c>
      <c r="H85" s="4">
        <v>60</v>
      </c>
      <c r="I85" s="4">
        <v>68</v>
      </c>
      <c r="J85" s="9">
        <f t="shared" si="58"/>
        <v>43.312101910828027</v>
      </c>
    </row>
    <row r="86" spans="1:10" ht="16.5" customHeight="1" x14ac:dyDescent="0.2">
      <c r="A86" s="5" t="s">
        <v>21</v>
      </c>
      <c r="B86" s="3">
        <v>6</v>
      </c>
      <c r="C86" s="4">
        <v>320</v>
      </c>
      <c r="D86" s="4">
        <v>28</v>
      </c>
      <c r="E86" s="22">
        <f t="shared" si="55"/>
        <v>354</v>
      </c>
      <c r="F86" s="22">
        <f t="shared" si="56"/>
        <v>639</v>
      </c>
      <c r="G86" s="4">
        <v>425</v>
      </c>
      <c r="H86" s="4">
        <v>128</v>
      </c>
      <c r="I86" s="3">
        <v>86</v>
      </c>
      <c r="J86" s="9">
        <f t="shared" si="58"/>
        <v>13.458528951486699</v>
      </c>
    </row>
    <row r="87" spans="1:10" ht="16.5" customHeight="1" x14ac:dyDescent="0.2">
      <c r="A87" s="29" t="s">
        <v>67</v>
      </c>
      <c r="B87" s="24">
        <f>SUM(B88:B127)</f>
        <v>256</v>
      </c>
      <c r="C87" s="24">
        <f>SUM(C88:C127)</f>
        <v>7505</v>
      </c>
      <c r="D87" s="22" t="s">
        <v>49</v>
      </c>
      <c r="E87" s="22">
        <f>SUM(B87:C87)</f>
        <v>7761</v>
      </c>
      <c r="F87" s="22">
        <f>SUM(G87,I87)</f>
        <v>7725</v>
      </c>
      <c r="G87" s="24">
        <f>SUM(G88:G127)</f>
        <v>6704</v>
      </c>
      <c r="H87" s="22" t="s">
        <v>49</v>
      </c>
      <c r="I87" s="24">
        <f>SUM(I88:I127)</f>
        <v>1021</v>
      </c>
      <c r="J87" s="9">
        <f t="shared" si="57"/>
        <v>13.216828478964402</v>
      </c>
    </row>
    <row r="88" spans="1:10" ht="16.5" customHeight="1" x14ac:dyDescent="0.2">
      <c r="A88" s="5" t="s">
        <v>44</v>
      </c>
      <c r="B88" s="3">
        <v>2</v>
      </c>
      <c r="C88" s="22">
        <v>50</v>
      </c>
      <c r="D88" s="22">
        <v>62</v>
      </c>
      <c r="E88" s="22">
        <f t="shared" ref="E88" si="59">SUM(B88:D88)</f>
        <v>114</v>
      </c>
      <c r="F88" s="22">
        <f t="shared" ref="F88" si="60">SUM(G88:I88)</f>
        <v>113</v>
      </c>
      <c r="G88" s="24">
        <v>58</v>
      </c>
      <c r="H88" s="22">
        <v>25</v>
      </c>
      <c r="I88" s="24">
        <v>30</v>
      </c>
      <c r="J88" s="9">
        <f t="shared" si="57"/>
        <v>26.548672566371685</v>
      </c>
    </row>
    <row r="89" spans="1:10" ht="16.5" customHeight="1" x14ac:dyDescent="0.2">
      <c r="A89" s="5" t="s">
        <v>22</v>
      </c>
      <c r="B89" s="3">
        <v>5</v>
      </c>
      <c r="C89" s="4">
        <v>61</v>
      </c>
      <c r="D89" s="4">
        <v>19</v>
      </c>
      <c r="E89" s="22">
        <f t="shared" si="55"/>
        <v>85</v>
      </c>
      <c r="F89" s="22">
        <f t="shared" si="56"/>
        <v>84</v>
      </c>
      <c r="G89" s="4">
        <v>47</v>
      </c>
      <c r="H89" s="4">
        <v>20</v>
      </c>
      <c r="I89" s="4">
        <v>17</v>
      </c>
      <c r="J89" s="9">
        <f t="shared" si="57"/>
        <v>20.238095238095237</v>
      </c>
    </row>
    <row r="90" spans="1:10" ht="16.5" customHeight="1" x14ac:dyDescent="0.2">
      <c r="A90" s="5" t="s">
        <v>38</v>
      </c>
      <c r="B90" s="3">
        <v>3</v>
      </c>
      <c r="C90" s="4">
        <v>27</v>
      </c>
      <c r="D90" s="4">
        <v>41</v>
      </c>
      <c r="E90" s="22">
        <f t="shared" si="55"/>
        <v>71</v>
      </c>
      <c r="F90" s="22">
        <f t="shared" si="56"/>
        <v>56</v>
      </c>
      <c r="G90" s="3">
        <v>37</v>
      </c>
      <c r="H90" s="3">
        <v>4</v>
      </c>
      <c r="I90" s="4">
        <v>15</v>
      </c>
      <c r="J90" s="9">
        <f t="shared" ref="J90:J92" si="61">SUM(I90/F90)*100</f>
        <v>26.785714285714285</v>
      </c>
    </row>
    <row r="91" spans="1:10" ht="16.5" customHeight="1" x14ac:dyDescent="0.2">
      <c r="A91" s="5" t="s">
        <v>51</v>
      </c>
      <c r="B91" s="3">
        <v>1</v>
      </c>
      <c r="C91" s="4">
        <v>41</v>
      </c>
      <c r="D91" s="4">
        <v>20</v>
      </c>
      <c r="E91" s="22">
        <f t="shared" si="55"/>
        <v>62</v>
      </c>
      <c r="F91" s="22">
        <f t="shared" si="56"/>
        <v>53</v>
      </c>
      <c r="G91" s="3">
        <v>20</v>
      </c>
      <c r="H91" s="3">
        <v>15</v>
      </c>
      <c r="I91" s="4">
        <v>18</v>
      </c>
      <c r="J91" s="9">
        <f t="shared" si="61"/>
        <v>33.962264150943398</v>
      </c>
    </row>
    <row r="92" spans="1:10" ht="16.5" customHeight="1" x14ac:dyDescent="0.2">
      <c r="A92" s="5" t="s">
        <v>52</v>
      </c>
      <c r="B92" s="3">
        <v>5</v>
      </c>
      <c r="C92" s="4">
        <v>34</v>
      </c>
      <c r="D92" s="4">
        <v>40</v>
      </c>
      <c r="E92" s="22">
        <f t="shared" si="55"/>
        <v>79</v>
      </c>
      <c r="F92" s="22">
        <f t="shared" si="56"/>
        <v>75</v>
      </c>
      <c r="G92" s="3">
        <v>13</v>
      </c>
      <c r="H92" s="3">
        <v>39</v>
      </c>
      <c r="I92" s="4">
        <v>23</v>
      </c>
      <c r="J92" s="9">
        <f t="shared" si="61"/>
        <v>30.666666666666664</v>
      </c>
    </row>
    <row r="93" spans="1:10" ht="16.5" customHeight="1" x14ac:dyDescent="0.2">
      <c r="A93" s="5" t="s">
        <v>23</v>
      </c>
      <c r="B93" s="3">
        <v>13</v>
      </c>
      <c r="C93" s="4">
        <v>74</v>
      </c>
      <c r="D93" s="4">
        <v>26</v>
      </c>
      <c r="E93" s="22">
        <f t="shared" si="55"/>
        <v>113</v>
      </c>
      <c r="F93" s="22">
        <f t="shared" si="56"/>
        <v>108</v>
      </c>
      <c r="G93" s="3">
        <v>57</v>
      </c>
      <c r="H93" s="3">
        <v>26</v>
      </c>
      <c r="I93" s="4">
        <v>25</v>
      </c>
      <c r="J93" s="9">
        <f t="shared" si="57"/>
        <v>23.148148148148149</v>
      </c>
    </row>
    <row r="94" spans="1:10" ht="16.5" customHeight="1" x14ac:dyDescent="0.2">
      <c r="A94" s="5" t="s">
        <v>24</v>
      </c>
      <c r="B94" s="3">
        <v>3</v>
      </c>
      <c r="C94" s="4">
        <v>37</v>
      </c>
      <c r="D94" s="4">
        <v>24</v>
      </c>
      <c r="E94" s="22">
        <f t="shared" si="55"/>
        <v>64</v>
      </c>
      <c r="F94" s="22">
        <f t="shared" si="56"/>
        <v>50</v>
      </c>
      <c r="G94" s="3">
        <v>22</v>
      </c>
      <c r="H94" s="4">
        <v>13</v>
      </c>
      <c r="I94" s="4">
        <v>15</v>
      </c>
      <c r="J94" s="9">
        <f t="shared" si="57"/>
        <v>30</v>
      </c>
    </row>
    <row r="95" spans="1:10" ht="16.5" customHeight="1" x14ac:dyDescent="0.2">
      <c r="A95" s="5" t="s">
        <v>43</v>
      </c>
      <c r="B95" s="3">
        <v>9</v>
      </c>
      <c r="C95" s="4">
        <v>111</v>
      </c>
      <c r="D95" s="4">
        <v>89</v>
      </c>
      <c r="E95" s="22">
        <f t="shared" ref="E95:E96" si="62">SUM(B95:D95)</f>
        <v>209</v>
      </c>
      <c r="F95" s="22">
        <f t="shared" ref="F95:F96" si="63">SUM(G95:I95)</f>
        <v>163</v>
      </c>
      <c r="G95" s="3">
        <v>101</v>
      </c>
      <c r="H95" s="4">
        <v>39</v>
      </c>
      <c r="I95" s="4">
        <v>23</v>
      </c>
      <c r="J95" s="9">
        <f t="shared" si="57"/>
        <v>14.110429447852759</v>
      </c>
    </row>
    <row r="96" spans="1:10" ht="16.5" customHeight="1" x14ac:dyDescent="0.2">
      <c r="A96" s="5" t="s">
        <v>55</v>
      </c>
      <c r="B96" s="3">
        <v>14</v>
      </c>
      <c r="C96" s="4">
        <v>1694</v>
      </c>
      <c r="D96" s="4">
        <v>649</v>
      </c>
      <c r="E96" s="22">
        <f t="shared" si="62"/>
        <v>2357</v>
      </c>
      <c r="F96" s="22">
        <f t="shared" si="63"/>
        <v>872</v>
      </c>
      <c r="G96" s="3">
        <v>612</v>
      </c>
      <c r="H96" s="4">
        <v>172</v>
      </c>
      <c r="I96" s="4">
        <v>88</v>
      </c>
      <c r="J96" s="9">
        <f t="shared" si="57"/>
        <v>10.091743119266056</v>
      </c>
    </row>
    <row r="97" spans="1:10" ht="16.5" customHeight="1" x14ac:dyDescent="0.2">
      <c r="A97" s="5" t="s">
        <v>34</v>
      </c>
      <c r="B97" s="3">
        <v>15</v>
      </c>
      <c r="C97" s="3">
        <v>167</v>
      </c>
      <c r="D97" s="4">
        <v>44</v>
      </c>
      <c r="E97" s="22">
        <f>SUM(B97:D97)</f>
        <v>226</v>
      </c>
      <c r="F97" s="22">
        <f>SUM(G97:I97)</f>
        <v>222</v>
      </c>
      <c r="G97" s="3">
        <v>137</v>
      </c>
      <c r="H97" s="3">
        <v>63</v>
      </c>
      <c r="I97" s="4">
        <v>22</v>
      </c>
      <c r="J97" s="9">
        <f>SUM(I97/F97)*100</f>
        <v>9.9099099099099099</v>
      </c>
    </row>
    <row r="98" spans="1:10" ht="16.5" customHeight="1" x14ac:dyDescent="0.2">
      <c r="A98" s="30" t="s">
        <v>47</v>
      </c>
      <c r="B98" s="3"/>
      <c r="C98" s="4"/>
      <c r="D98" s="4"/>
      <c r="E98" s="22"/>
      <c r="F98" s="22"/>
      <c r="G98" s="3"/>
      <c r="H98" s="4"/>
      <c r="I98" s="4"/>
      <c r="J98" s="9"/>
    </row>
    <row r="99" spans="1:10" ht="16.5" customHeight="1" x14ac:dyDescent="0.2">
      <c r="A99" s="5" t="s">
        <v>11</v>
      </c>
      <c r="B99" s="3">
        <v>6</v>
      </c>
      <c r="C99" s="4">
        <v>54</v>
      </c>
      <c r="D99" s="4">
        <v>42</v>
      </c>
      <c r="E99" s="22">
        <f t="shared" si="55"/>
        <v>102</v>
      </c>
      <c r="F99" s="22">
        <f t="shared" si="56"/>
        <v>93</v>
      </c>
      <c r="G99" s="3">
        <v>26</v>
      </c>
      <c r="H99" s="4">
        <v>57</v>
      </c>
      <c r="I99" s="4">
        <v>10</v>
      </c>
      <c r="J99" s="9">
        <f t="shared" si="57"/>
        <v>10.75268817204301</v>
      </c>
    </row>
    <row r="100" spans="1:10" ht="16.5" customHeight="1" x14ac:dyDescent="0.2">
      <c r="A100" s="5" t="s">
        <v>29</v>
      </c>
      <c r="B100" s="3">
        <v>5</v>
      </c>
      <c r="C100" s="4">
        <v>125</v>
      </c>
      <c r="D100" s="4">
        <v>209</v>
      </c>
      <c r="E100" s="22">
        <f t="shared" si="55"/>
        <v>339</v>
      </c>
      <c r="F100" s="22">
        <f t="shared" si="56"/>
        <v>323</v>
      </c>
      <c r="G100" s="3">
        <v>223</v>
      </c>
      <c r="H100" s="3">
        <v>57</v>
      </c>
      <c r="I100" s="4">
        <v>43</v>
      </c>
      <c r="J100" s="9">
        <f t="shared" si="57"/>
        <v>13.312693498452013</v>
      </c>
    </row>
    <row r="101" spans="1:10" ht="16.5" customHeight="1" x14ac:dyDescent="0.2">
      <c r="A101" s="5" t="s">
        <v>35</v>
      </c>
      <c r="B101" s="3" t="s">
        <v>7</v>
      </c>
      <c r="C101" s="4">
        <v>12</v>
      </c>
      <c r="D101" s="4">
        <v>13</v>
      </c>
      <c r="E101" s="22">
        <f t="shared" si="55"/>
        <v>25</v>
      </c>
      <c r="F101" s="22">
        <f t="shared" si="56"/>
        <v>17</v>
      </c>
      <c r="G101" s="3">
        <v>11</v>
      </c>
      <c r="H101" s="3">
        <v>4</v>
      </c>
      <c r="I101" s="4">
        <v>2</v>
      </c>
      <c r="J101" s="9">
        <f t="shared" si="57"/>
        <v>11.76470588235294</v>
      </c>
    </row>
    <row r="102" spans="1:10" ht="16.5" customHeight="1" x14ac:dyDescent="0.2">
      <c r="A102" s="5" t="s">
        <v>19</v>
      </c>
      <c r="B102" s="3" t="s">
        <v>7</v>
      </c>
      <c r="C102" s="4">
        <v>154</v>
      </c>
      <c r="D102" s="4">
        <v>213</v>
      </c>
      <c r="E102" s="22">
        <f t="shared" si="55"/>
        <v>367</v>
      </c>
      <c r="F102" s="22">
        <f t="shared" si="56"/>
        <v>267</v>
      </c>
      <c r="G102" s="4">
        <v>101</v>
      </c>
      <c r="H102" s="4">
        <v>112</v>
      </c>
      <c r="I102" s="4">
        <v>54</v>
      </c>
      <c r="J102" s="9">
        <f t="shared" si="57"/>
        <v>20.224719101123593</v>
      </c>
    </row>
    <row r="103" spans="1:10" ht="16.5" customHeight="1" x14ac:dyDescent="0.2">
      <c r="A103" s="5" t="s">
        <v>57</v>
      </c>
      <c r="B103" s="3">
        <v>2</v>
      </c>
      <c r="C103" s="4">
        <v>201</v>
      </c>
      <c r="D103" s="4">
        <v>151</v>
      </c>
      <c r="E103" s="22">
        <f t="shared" ref="E103" si="64">SUM(B103:D103)</f>
        <v>354</v>
      </c>
      <c r="F103" s="22">
        <f t="shared" ref="F103" si="65">SUM(G103:I103)</f>
        <v>262</v>
      </c>
      <c r="G103" s="3">
        <v>195</v>
      </c>
      <c r="H103" s="3">
        <v>49</v>
      </c>
      <c r="I103" s="4">
        <v>18</v>
      </c>
      <c r="J103" s="9">
        <f t="shared" ref="J103" si="66">SUM(I103/F103)*100</f>
        <v>6.8702290076335881</v>
      </c>
    </row>
    <row r="104" spans="1:10" ht="16.5" customHeight="1" x14ac:dyDescent="0.2">
      <c r="A104" s="5" t="s">
        <v>36</v>
      </c>
      <c r="B104" s="3">
        <v>5</v>
      </c>
      <c r="C104" s="4">
        <v>16</v>
      </c>
      <c r="D104" s="4">
        <v>22</v>
      </c>
      <c r="E104" s="22">
        <f t="shared" si="55"/>
        <v>43</v>
      </c>
      <c r="F104" s="22">
        <f t="shared" si="56"/>
        <v>37</v>
      </c>
      <c r="G104" s="3">
        <v>11</v>
      </c>
      <c r="H104" s="3">
        <v>10</v>
      </c>
      <c r="I104" s="4">
        <v>16</v>
      </c>
      <c r="J104" s="9">
        <f t="shared" si="57"/>
        <v>43.243243243243242</v>
      </c>
    </row>
    <row r="105" spans="1:10" ht="16.5" customHeight="1" x14ac:dyDescent="0.2">
      <c r="A105" s="5" t="s">
        <v>12</v>
      </c>
      <c r="B105" s="3" t="s">
        <v>7</v>
      </c>
      <c r="C105" s="4">
        <v>986</v>
      </c>
      <c r="D105" s="4">
        <v>1023</v>
      </c>
      <c r="E105" s="22">
        <f t="shared" si="55"/>
        <v>2009</v>
      </c>
      <c r="F105" s="22">
        <f t="shared" si="56"/>
        <v>1792</v>
      </c>
      <c r="G105" s="4">
        <v>950</v>
      </c>
      <c r="H105" s="4">
        <v>823</v>
      </c>
      <c r="I105" s="4">
        <v>19</v>
      </c>
      <c r="J105" s="9">
        <f t="shared" si="57"/>
        <v>1.0602678571428572</v>
      </c>
    </row>
    <row r="106" spans="1:10" ht="16.5" customHeight="1" x14ac:dyDescent="0.2">
      <c r="A106" s="5" t="s">
        <v>13</v>
      </c>
      <c r="B106" s="3" t="s">
        <v>7</v>
      </c>
      <c r="C106" s="4">
        <v>22</v>
      </c>
      <c r="D106" s="4">
        <v>4</v>
      </c>
      <c r="E106" s="22">
        <f t="shared" si="55"/>
        <v>26</v>
      </c>
      <c r="F106" s="22">
        <f t="shared" si="56"/>
        <v>20</v>
      </c>
      <c r="G106" s="3">
        <v>9</v>
      </c>
      <c r="H106" s="3">
        <v>6</v>
      </c>
      <c r="I106" s="4">
        <v>5</v>
      </c>
      <c r="J106" s="9">
        <f t="shared" si="57"/>
        <v>25</v>
      </c>
    </row>
    <row r="107" spans="1:10" ht="16.5" customHeight="1" x14ac:dyDescent="0.2">
      <c r="A107" s="10" t="s">
        <v>14</v>
      </c>
      <c r="B107" s="3">
        <v>10</v>
      </c>
      <c r="C107" s="4">
        <v>103</v>
      </c>
      <c r="D107" s="4">
        <v>69</v>
      </c>
      <c r="E107" s="22">
        <f t="shared" si="55"/>
        <v>182</v>
      </c>
      <c r="F107" s="22">
        <f t="shared" si="56"/>
        <v>114</v>
      </c>
      <c r="G107" s="3">
        <v>96</v>
      </c>
      <c r="H107" s="3">
        <v>12</v>
      </c>
      <c r="I107" s="4">
        <v>6</v>
      </c>
      <c r="J107" s="9">
        <f t="shared" si="57"/>
        <v>5.2631578947368416</v>
      </c>
    </row>
    <row r="108" spans="1:10" ht="16.5" customHeight="1" x14ac:dyDescent="0.2">
      <c r="A108" s="33" t="s">
        <v>45</v>
      </c>
      <c r="B108" s="3">
        <v>8</v>
      </c>
      <c r="C108" s="4">
        <v>23</v>
      </c>
      <c r="D108" s="4">
        <v>44</v>
      </c>
      <c r="E108" s="22">
        <f t="shared" si="55"/>
        <v>75</v>
      </c>
      <c r="F108" s="22">
        <f t="shared" si="56"/>
        <v>70</v>
      </c>
      <c r="G108" s="3">
        <v>8</v>
      </c>
      <c r="H108" s="3">
        <v>41</v>
      </c>
      <c r="I108" s="4">
        <v>21</v>
      </c>
      <c r="J108" s="9">
        <f t="shared" si="57"/>
        <v>30</v>
      </c>
    </row>
    <row r="109" spans="1:10" ht="16.5" customHeight="1" x14ac:dyDescent="0.2">
      <c r="A109" s="5" t="s">
        <v>15</v>
      </c>
      <c r="B109" s="3">
        <v>1</v>
      </c>
      <c r="C109" s="4">
        <v>101</v>
      </c>
      <c r="D109" s="4">
        <v>87</v>
      </c>
      <c r="E109" s="22">
        <f t="shared" si="55"/>
        <v>189</v>
      </c>
      <c r="F109" s="22">
        <f t="shared" si="56"/>
        <v>141</v>
      </c>
      <c r="G109" s="4">
        <v>103</v>
      </c>
      <c r="H109" s="4">
        <v>31</v>
      </c>
      <c r="I109" s="4">
        <v>7</v>
      </c>
      <c r="J109" s="9">
        <f t="shared" si="57"/>
        <v>4.9645390070921991</v>
      </c>
    </row>
    <row r="110" spans="1:10" ht="16.5" customHeight="1" x14ac:dyDescent="0.2">
      <c r="A110" s="5" t="s">
        <v>25</v>
      </c>
      <c r="B110" s="3">
        <v>3</v>
      </c>
      <c r="C110" s="4">
        <v>43</v>
      </c>
      <c r="D110" s="4">
        <v>33</v>
      </c>
      <c r="E110" s="22">
        <f t="shared" si="55"/>
        <v>79</v>
      </c>
      <c r="F110" s="22">
        <f t="shared" si="56"/>
        <v>85</v>
      </c>
      <c r="G110" s="3">
        <v>74</v>
      </c>
      <c r="H110" s="3">
        <v>10</v>
      </c>
      <c r="I110" s="4">
        <v>1</v>
      </c>
      <c r="J110" s="9">
        <f t="shared" si="57"/>
        <v>1.1764705882352942</v>
      </c>
    </row>
    <row r="111" spans="1:10" ht="16.5" customHeight="1" x14ac:dyDescent="0.2">
      <c r="A111" s="5" t="s">
        <v>26</v>
      </c>
      <c r="B111" s="3">
        <v>5</v>
      </c>
      <c r="C111" s="4">
        <v>29</v>
      </c>
      <c r="D111" s="4">
        <v>61</v>
      </c>
      <c r="E111" s="22">
        <f t="shared" si="55"/>
        <v>95</v>
      </c>
      <c r="F111" s="22">
        <f t="shared" si="56"/>
        <v>90</v>
      </c>
      <c r="G111" s="3">
        <v>25</v>
      </c>
      <c r="H111" s="3">
        <v>54</v>
      </c>
      <c r="I111" s="4">
        <v>11</v>
      </c>
      <c r="J111" s="9">
        <f t="shared" si="57"/>
        <v>12.222222222222221</v>
      </c>
    </row>
    <row r="112" spans="1:10" ht="16.5" customHeight="1" x14ac:dyDescent="0.2">
      <c r="A112" s="5" t="s">
        <v>46</v>
      </c>
      <c r="B112" s="3">
        <v>9</v>
      </c>
      <c r="C112" s="4">
        <v>9</v>
      </c>
      <c r="D112" s="4">
        <v>18</v>
      </c>
      <c r="E112" s="22">
        <f t="shared" ref="E112" si="67">SUM(B112:D112)</f>
        <v>36</v>
      </c>
      <c r="F112" s="22">
        <f t="shared" ref="F112" si="68">SUM(G112:I112)</f>
        <v>34</v>
      </c>
      <c r="G112" s="3">
        <v>2</v>
      </c>
      <c r="H112" s="3">
        <v>11</v>
      </c>
      <c r="I112" s="4">
        <v>21</v>
      </c>
      <c r="J112" s="9">
        <f t="shared" si="57"/>
        <v>61.764705882352942</v>
      </c>
    </row>
    <row r="113" spans="1:15" ht="16.5" customHeight="1" x14ac:dyDescent="0.2">
      <c r="A113" s="7" t="s">
        <v>37</v>
      </c>
      <c r="B113" s="3" t="s">
        <v>7</v>
      </c>
      <c r="C113" s="4">
        <v>5</v>
      </c>
      <c r="D113" s="4">
        <v>2</v>
      </c>
      <c r="E113" s="22">
        <f t="shared" si="55"/>
        <v>7</v>
      </c>
      <c r="F113" s="22">
        <f t="shared" si="56"/>
        <v>9</v>
      </c>
      <c r="G113" s="4">
        <v>7</v>
      </c>
      <c r="H113" s="4">
        <v>2</v>
      </c>
      <c r="I113" s="3" t="s">
        <v>7</v>
      </c>
      <c r="J113" s="6" t="s">
        <v>7</v>
      </c>
    </row>
    <row r="114" spans="1:15" ht="16.5" customHeight="1" x14ac:dyDescent="0.2">
      <c r="A114" s="5" t="s">
        <v>27</v>
      </c>
      <c r="B114" s="3" t="s">
        <v>7</v>
      </c>
      <c r="C114" s="4">
        <v>19</v>
      </c>
      <c r="D114" s="4">
        <v>15</v>
      </c>
      <c r="E114" s="22">
        <f>SUM(B114:D114)</f>
        <v>34</v>
      </c>
      <c r="F114" s="22">
        <f>SUM(G114:I114)</f>
        <v>23</v>
      </c>
      <c r="G114" s="3">
        <v>7</v>
      </c>
      <c r="H114" s="3">
        <v>13</v>
      </c>
      <c r="I114" s="3">
        <v>3</v>
      </c>
      <c r="J114" s="9">
        <f>SUM(I114/F114)*100</f>
        <v>13.043478260869565</v>
      </c>
    </row>
    <row r="115" spans="1:15" ht="16.5" customHeight="1" x14ac:dyDescent="0.2">
      <c r="A115" s="5" t="s">
        <v>33</v>
      </c>
      <c r="B115" s="3">
        <v>5</v>
      </c>
      <c r="C115" s="4">
        <v>127</v>
      </c>
      <c r="D115" s="4">
        <v>85</v>
      </c>
      <c r="E115" s="22">
        <f t="shared" si="55"/>
        <v>217</v>
      </c>
      <c r="F115" s="22">
        <f t="shared" si="56"/>
        <v>202</v>
      </c>
      <c r="G115" s="3">
        <v>67</v>
      </c>
      <c r="H115" s="3">
        <v>104</v>
      </c>
      <c r="I115" s="3">
        <v>31</v>
      </c>
      <c r="J115" s="9">
        <f>SUM(I115/F115)*100</f>
        <v>15.346534653465346</v>
      </c>
    </row>
    <row r="116" spans="1:15" ht="16.5" customHeight="1" x14ac:dyDescent="0.2">
      <c r="A116" s="5" t="s">
        <v>71</v>
      </c>
      <c r="B116" s="3" t="s">
        <v>7</v>
      </c>
      <c r="C116" s="4">
        <v>1042</v>
      </c>
      <c r="D116" s="4">
        <v>698</v>
      </c>
      <c r="E116" s="22">
        <f t="shared" si="55"/>
        <v>1740</v>
      </c>
      <c r="F116" s="22">
        <f t="shared" si="56"/>
        <v>1698</v>
      </c>
      <c r="G116" s="3">
        <v>1502</v>
      </c>
      <c r="H116" s="3">
        <v>149</v>
      </c>
      <c r="I116" s="3">
        <v>47</v>
      </c>
      <c r="J116" s="9">
        <f>SUM(I116/F116)*100</f>
        <v>2.7679623085983507</v>
      </c>
    </row>
    <row r="117" spans="1:15" ht="16.5" customHeight="1" x14ac:dyDescent="0.2">
      <c r="A117" s="5" t="s">
        <v>28</v>
      </c>
      <c r="B117" s="3">
        <v>3</v>
      </c>
      <c r="C117" s="4">
        <v>52</v>
      </c>
      <c r="D117" s="4">
        <v>40</v>
      </c>
      <c r="E117" s="22">
        <f t="shared" si="55"/>
        <v>95</v>
      </c>
      <c r="F117" s="22">
        <f t="shared" si="56"/>
        <v>90</v>
      </c>
      <c r="G117" s="4">
        <v>26</v>
      </c>
      <c r="H117" s="4">
        <v>42</v>
      </c>
      <c r="I117" s="3">
        <v>22</v>
      </c>
      <c r="J117" s="9">
        <f>SUM(I117/F117)*100</f>
        <v>24.444444444444443</v>
      </c>
      <c r="N117" s="35"/>
      <c r="O117" s="35"/>
    </row>
    <row r="118" spans="1:15" ht="16.5" customHeight="1" x14ac:dyDescent="0.2">
      <c r="A118" s="5" t="s">
        <v>32</v>
      </c>
      <c r="B118" s="3">
        <v>3</v>
      </c>
      <c r="C118" s="4">
        <v>21</v>
      </c>
      <c r="D118" s="4">
        <v>43</v>
      </c>
      <c r="E118" s="22">
        <f t="shared" si="55"/>
        <v>67</v>
      </c>
      <c r="F118" s="22">
        <f t="shared" si="56"/>
        <v>74</v>
      </c>
      <c r="G118" s="4">
        <v>10</v>
      </c>
      <c r="H118" s="4">
        <v>41</v>
      </c>
      <c r="I118" s="3">
        <v>23</v>
      </c>
      <c r="J118" s="9">
        <f t="shared" ref="J118:J122" si="69">SUM(I118/F118)*100</f>
        <v>31.081081081081081</v>
      </c>
    </row>
    <row r="119" spans="1:15" ht="16.5" customHeight="1" x14ac:dyDescent="0.2">
      <c r="A119" s="5" t="s">
        <v>16</v>
      </c>
      <c r="B119" s="3" t="s">
        <v>7</v>
      </c>
      <c r="C119" s="4">
        <v>209</v>
      </c>
      <c r="D119" s="4">
        <v>248</v>
      </c>
      <c r="E119" s="22">
        <f t="shared" si="55"/>
        <v>457</v>
      </c>
      <c r="F119" s="22">
        <f t="shared" si="56"/>
        <v>393</v>
      </c>
      <c r="G119" s="4">
        <v>208</v>
      </c>
      <c r="H119" s="4">
        <v>140</v>
      </c>
      <c r="I119" s="4">
        <v>45</v>
      </c>
      <c r="J119" s="20">
        <f t="shared" si="69"/>
        <v>11.450381679389313</v>
      </c>
    </row>
    <row r="120" spans="1:15" ht="16.5" customHeight="1" x14ac:dyDescent="0.2">
      <c r="A120" s="5" t="s">
        <v>17</v>
      </c>
      <c r="B120" s="3">
        <v>7</v>
      </c>
      <c r="C120" s="4">
        <v>85</v>
      </c>
      <c r="D120" s="4">
        <v>115</v>
      </c>
      <c r="E120" s="22">
        <f t="shared" si="55"/>
        <v>207</v>
      </c>
      <c r="F120" s="22">
        <f t="shared" si="56"/>
        <v>171</v>
      </c>
      <c r="G120" s="4">
        <v>96</v>
      </c>
      <c r="H120" s="4">
        <v>55</v>
      </c>
      <c r="I120" s="3">
        <v>20</v>
      </c>
      <c r="J120" s="20">
        <f t="shared" si="69"/>
        <v>11.695906432748536</v>
      </c>
    </row>
    <row r="121" spans="1:15" ht="16.5" customHeight="1" x14ac:dyDescent="0.2">
      <c r="A121" s="5" t="s">
        <v>18</v>
      </c>
      <c r="B121" s="4">
        <v>9</v>
      </c>
      <c r="C121" s="4">
        <v>119</v>
      </c>
      <c r="D121" s="4">
        <v>202</v>
      </c>
      <c r="E121" s="22">
        <f t="shared" si="55"/>
        <v>330</v>
      </c>
      <c r="F121" s="22">
        <f t="shared" si="56"/>
        <v>278</v>
      </c>
      <c r="G121" s="4">
        <v>121</v>
      </c>
      <c r="H121" s="4">
        <v>101</v>
      </c>
      <c r="I121" s="3">
        <v>56</v>
      </c>
      <c r="J121" s="20">
        <f t="shared" si="69"/>
        <v>20.14388489208633</v>
      </c>
    </row>
    <row r="122" spans="1:15" ht="16.5" customHeight="1" x14ac:dyDescent="0.2">
      <c r="A122" s="5" t="s">
        <v>30</v>
      </c>
      <c r="B122" s="32" t="s">
        <v>7</v>
      </c>
      <c r="C122" s="13">
        <v>178</v>
      </c>
      <c r="D122" s="13">
        <v>277</v>
      </c>
      <c r="E122" s="22">
        <f t="shared" si="55"/>
        <v>455</v>
      </c>
      <c r="F122" s="22">
        <f t="shared" si="56"/>
        <v>361</v>
      </c>
      <c r="G122" s="3">
        <v>206</v>
      </c>
      <c r="H122" s="3">
        <v>128</v>
      </c>
      <c r="I122" s="13">
        <v>27</v>
      </c>
      <c r="J122" s="20">
        <f t="shared" si="69"/>
        <v>7.4792243767313016</v>
      </c>
    </row>
    <row r="123" spans="1:15" ht="16.5" customHeight="1" x14ac:dyDescent="0.2">
      <c r="A123" s="5" t="s">
        <v>20</v>
      </c>
      <c r="B123" s="3">
        <v>10</v>
      </c>
      <c r="C123" s="13">
        <v>65</v>
      </c>
      <c r="D123" s="13">
        <v>62</v>
      </c>
      <c r="E123" s="22">
        <f t="shared" si="55"/>
        <v>137</v>
      </c>
      <c r="F123" s="22">
        <f t="shared" si="56"/>
        <v>129</v>
      </c>
      <c r="G123" s="3">
        <v>47</v>
      </c>
      <c r="H123" s="3">
        <v>55</v>
      </c>
      <c r="I123" s="13">
        <v>27</v>
      </c>
      <c r="J123" s="20">
        <f t="shared" ref="J123:J127" si="70">SUM(I123/F123)*100</f>
        <v>20.930232558139537</v>
      </c>
    </row>
    <row r="124" spans="1:15" ht="16.5" customHeight="1" x14ac:dyDescent="0.2">
      <c r="A124" s="5" t="s">
        <v>39</v>
      </c>
      <c r="B124" s="3">
        <v>87</v>
      </c>
      <c r="C124" s="13">
        <v>1121</v>
      </c>
      <c r="D124" s="13">
        <v>1118</v>
      </c>
      <c r="E124" s="22">
        <f t="shared" si="55"/>
        <v>2326</v>
      </c>
      <c r="F124" s="22">
        <f t="shared" si="56"/>
        <v>2281</v>
      </c>
      <c r="G124" s="3">
        <v>1114</v>
      </c>
      <c r="H124" s="3">
        <v>1023</v>
      </c>
      <c r="I124" s="13">
        <v>144</v>
      </c>
      <c r="J124" s="20">
        <f t="shared" si="70"/>
        <v>6.3130206049978081</v>
      </c>
    </row>
    <row r="125" spans="1:15" ht="16.5" customHeight="1" x14ac:dyDescent="0.2">
      <c r="A125" s="5" t="s">
        <v>50</v>
      </c>
      <c r="B125" s="3" t="s">
        <v>7</v>
      </c>
      <c r="C125" s="13">
        <v>25</v>
      </c>
      <c r="D125" s="13">
        <v>90</v>
      </c>
      <c r="E125" s="22">
        <f t="shared" si="55"/>
        <v>115</v>
      </c>
      <c r="F125" s="22">
        <f t="shared" si="56"/>
        <v>105</v>
      </c>
      <c r="G125" s="3">
        <v>33</v>
      </c>
      <c r="H125" s="3">
        <v>58</v>
      </c>
      <c r="I125" s="13">
        <v>14</v>
      </c>
      <c r="J125" s="20">
        <f t="shared" si="70"/>
        <v>13.333333333333334</v>
      </c>
    </row>
    <row r="126" spans="1:15" ht="16.5" customHeight="1" x14ac:dyDescent="0.2">
      <c r="A126" s="5" t="s">
        <v>40</v>
      </c>
      <c r="B126" s="3">
        <v>1</v>
      </c>
      <c r="C126" s="13">
        <v>65</v>
      </c>
      <c r="D126" s="13">
        <v>127</v>
      </c>
      <c r="E126" s="22">
        <f t="shared" si="55"/>
        <v>193</v>
      </c>
      <c r="F126" s="22">
        <f t="shared" si="56"/>
        <v>184</v>
      </c>
      <c r="G126" s="3">
        <v>22</v>
      </c>
      <c r="H126" s="3">
        <v>134</v>
      </c>
      <c r="I126" s="13">
        <v>28</v>
      </c>
      <c r="J126" s="20">
        <f t="shared" si="70"/>
        <v>15.217391304347828</v>
      </c>
    </row>
    <row r="127" spans="1:15" ht="16.5" customHeight="1" x14ac:dyDescent="0.2">
      <c r="A127" s="5" t="s">
        <v>21</v>
      </c>
      <c r="B127" s="3">
        <v>7</v>
      </c>
      <c r="C127" s="14">
        <v>198</v>
      </c>
      <c r="D127" s="14">
        <v>263</v>
      </c>
      <c r="E127" s="22">
        <f t="shared" si="55"/>
        <v>468</v>
      </c>
      <c r="F127" s="22">
        <f t="shared" si="56"/>
        <v>440</v>
      </c>
      <c r="G127" s="14">
        <v>300</v>
      </c>
      <c r="H127" s="14">
        <v>116</v>
      </c>
      <c r="I127" s="3">
        <v>24</v>
      </c>
      <c r="J127" s="20">
        <f t="shared" si="70"/>
        <v>5.4545454545454541</v>
      </c>
    </row>
    <row r="128" spans="1:15" ht="16.5" customHeight="1" x14ac:dyDescent="0.2">
      <c r="A128" s="11"/>
      <c r="B128" s="15"/>
      <c r="C128" s="15"/>
      <c r="D128" s="15"/>
      <c r="E128" s="18"/>
      <c r="F128" s="18"/>
      <c r="G128" s="15"/>
      <c r="H128" s="15"/>
      <c r="I128" s="17"/>
      <c r="J128" s="16"/>
    </row>
    <row r="129" spans="1:10" ht="11.25" customHeight="1" x14ac:dyDescent="0.2">
      <c r="E129" s="25"/>
      <c r="F129" s="25"/>
      <c r="I129" s="25"/>
      <c r="J129" s="26"/>
    </row>
    <row r="130" spans="1:10" ht="14.25" customHeight="1" x14ac:dyDescent="0.2">
      <c r="A130" s="51" t="s">
        <v>63</v>
      </c>
      <c r="B130" s="51"/>
      <c r="C130" s="51"/>
      <c r="D130" s="51"/>
      <c r="E130" s="51"/>
      <c r="F130" s="51"/>
      <c r="G130" s="51"/>
      <c r="H130" s="51"/>
      <c r="I130" s="51"/>
      <c r="J130" s="51"/>
    </row>
    <row r="131" spans="1:10" ht="13.5" customHeight="1" x14ac:dyDescent="0.2">
      <c r="A131" s="52" t="s">
        <v>61</v>
      </c>
      <c r="B131" s="52"/>
      <c r="C131" s="52"/>
      <c r="D131" s="52"/>
      <c r="E131" s="52"/>
      <c r="F131" s="52"/>
      <c r="G131" s="52"/>
      <c r="H131" s="52"/>
      <c r="I131" s="52"/>
      <c r="J131" s="52"/>
    </row>
    <row r="132" spans="1:10" ht="13.5" customHeight="1" x14ac:dyDescent="0.2">
      <c r="A132" s="51" t="s">
        <v>68</v>
      </c>
      <c r="B132" s="51"/>
      <c r="C132" s="51"/>
      <c r="D132" s="51"/>
      <c r="E132" s="51"/>
      <c r="F132" s="51"/>
      <c r="G132" s="51"/>
      <c r="H132" s="51"/>
      <c r="I132" s="51"/>
      <c r="J132" s="51"/>
    </row>
    <row r="133" spans="1:10" ht="13.5" customHeight="1" x14ac:dyDescent="0.2">
      <c r="A133" s="51" t="s">
        <v>62</v>
      </c>
      <c r="B133" s="51"/>
      <c r="C133" s="51"/>
      <c r="D133" s="51"/>
      <c r="E133" s="51"/>
      <c r="F133" s="51"/>
      <c r="G133" s="51"/>
      <c r="H133" s="51"/>
      <c r="I133" s="51"/>
      <c r="J133" s="51"/>
    </row>
    <row r="134" spans="1:10" ht="15" customHeight="1" x14ac:dyDescent="0.2">
      <c r="A134" s="36" t="s">
        <v>69</v>
      </c>
      <c r="B134" s="36"/>
      <c r="C134" s="36"/>
      <c r="D134" s="36"/>
      <c r="E134" s="36"/>
      <c r="F134" s="36"/>
      <c r="G134" s="36"/>
      <c r="H134" s="36"/>
      <c r="I134" s="36"/>
      <c r="J134" s="36"/>
    </row>
    <row r="135" spans="1:10" ht="15" customHeight="1" x14ac:dyDescent="0.2">
      <c r="A135" s="31" t="s">
        <v>54</v>
      </c>
      <c r="E135" s="25"/>
      <c r="F135" s="25"/>
      <c r="I135" s="25"/>
      <c r="J135" s="26"/>
    </row>
    <row r="136" spans="1:10" ht="15" customHeight="1" x14ac:dyDescent="0.2">
      <c r="A136" s="12" t="s">
        <v>53</v>
      </c>
    </row>
    <row r="137" spans="1:10" ht="15" customHeight="1" x14ac:dyDescent="0.2">
      <c r="A137" s="36" t="s">
        <v>70</v>
      </c>
      <c r="B137" s="36"/>
      <c r="C137" s="36"/>
      <c r="D137" s="36"/>
      <c r="E137" s="36"/>
      <c r="F137" s="36"/>
      <c r="G137" s="36"/>
      <c r="H137" s="36"/>
      <c r="I137" s="36"/>
      <c r="J137" s="36"/>
    </row>
    <row r="138" spans="1:10" x14ac:dyDescent="0.2">
      <c r="A138" s="37" t="s">
        <v>60</v>
      </c>
      <c r="B138" s="37"/>
      <c r="C138" s="37"/>
      <c r="D138" s="37"/>
      <c r="E138" s="37"/>
      <c r="F138" s="37"/>
      <c r="G138" s="37"/>
      <c r="H138" s="37"/>
      <c r="I138" s="37"/>
      <c r="J138" s="37"/>
    </row>
  </sheetData>
  <mergeCells count="22">
    <mergeCell ref="I6:I8"/>
    <mergeCell ref="J6:J8"/>
    <mergeCell ref="A133:J133"/>
    <mergeCell ref="A131:J131"/>
    <mergeCell ref="A132:J132"/>
    <mergeCell ref="A130:J130"/>
    <mergeCell ref="A137:J137"/>
    <mergeCell ref="A134:J134"/>
    <mergeCell ref="A138:J138"/>
    <mergeCell ref="A1:J1"/>
    <mergeCell ref="A2:J2"/>
    <mergeCell ref="A3:J3"/>
    <mergeCell ref="A4:A8"/>
    <mergeCell ref="B4:J4"/>
    <mergeCell ref="B5:B8"/>
    <mergeCell ref="C5:C8"/>
    <mergeCell ref="E5:E8"/>
    <mergeCell ref="F5:J5"/>
    <mergeCell ref="F6:F8"/>
    <mergeCell ref="G6:G8"/>
    <mergeCell ref="D5:D8"/>
    <mergeCell ref="H6:H8"/>
  </mergeCells>
  <printOptions horizontalCentered="1"/>
  <pageMargins left="0.74803149606299213" right="0.74803149606299213" top="0.98425196850393704" bottom="0.98425196850393704" header="0" footer="0"/>
  <pageSetup scale="75" orientation="portrait" r:id="rId1"/>
  <ignoredErrors>
    <ignoredError sqref="E20:F20 E65:F65 E73:F73 E69:F69 J69 E59:F59 J59 J56 F50 E25 J15 E34 E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48.</vt:lpstr>
      <vt:lpstr>'Cuadro 48.'!Área_de_impresión</vt:lpstr>
      <vt:lpstr>'Cuadro 48.'!Títulos_a_imprimir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ILZI GUERRA</cp:lastModifiedBy>
  <cp:lastPrinted>2022-07-21T14:53:50Z</cp:lastPrinted>
  <dcterms:created xsi:type="dcterms:W3CDTF">2016-03-03T19:02:26Z</dcterms:created>
  <dcterms:modified xsi:type="dcterms:W3CDTF">2022-07-21T14:53:51Z</dcterms:modified>
</cp:coreProperties>
</file>