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padilla\Desktop\Boletines 2022\Transito 2021\Corregido_Transito\"/>
    </mc:Choice>
  </mc:AlternateContent>
  <bookViews>
    <workbookView xWindow="0" yWindow="0" windowWidth="27375" windowHeight="10845"/>
  </bookViews>
  <sheets>
    <sheet name="451-07" sheetId="1" r:id="rId1"/>
  </sheets>
  <definedNames>
    <definedName name="_xlnm.Print_Titles" localSheetId="0">'451-07'!$1:$7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1" l="1"/>
  <c r="D9" i="1"/>
  <c r="D8" i="1"/>
  <c r="D577" i="1" l="1"/>
  <c r="D583" i="1"/>
  <c r="D385" i="1"/>
  <c r="K378" i="1" l="1"/>
  <c r="E378" i="1"/>
  <c r="F378" i="1"/>
  <c r="G378" i="1"/>
  <c r="H378" i="1"/>
  <c r="I378" i="1"/>
  <c r="J378" i="1"/>
  <c r="E386" i="1"/>
  <c r="E413" i="1"/>
  <c r="H424" i="1"/>
  <c r="E433" i="1"/>
  <c r="E424" i="1"/>
  <c r="F424" i="1"/>
  <c r="G424" i="1"/>
  <c r="I424" i="1"/>
  <c r="J424" i="1"/>
  <c r="K424" i="1"/>
  <c r="D434" i="1"/>
  <c r="E447" i="1"/>
  <c r="F447" i="1"/>
  <c r="G447" i="1"/>
  <c r="H447" i="1"/>
  <c r="I447" i="1"/>
  <c r="J447" i="1"/>
  <c r="K447" i="1"/>
  <c r="K460" i="1"/>
  <c r="E460" i="1"/>
  <c r="F460" i="1"/>
  <c r="G460" i="1"/>
  <c r="H460" i="1"/>
  <c r="I460" i="1"/>
  <c r="J460" i="1"/>
  <c r="E479" i="1"/>
  <c r="F479" i="1"/>
  <c r="G479" i="1"/>
  <c r="H479" i="1"/>
  <c r="I479" i="1"/>
  <c r="J479" i="1"/>
  <c r="K479" i="1"/>
  <c r="E490" i="1"/>
  <c r="F490" i="1"/>
  <c r="G490" i="1"/>
  <c r="H490" i="1"/>
  <c r="I490" i="1"/>
  <c r="J490" i="1"/>
  <c r="K490" i="1"/>
  <c r="E496" i="1"/>
  <c r="F496" i="1"/>
  <c r="G496" i="1"/>
  <c r="H496" i="1"/>
  <c r="I496" i="1"/>
  <c r="J496" i="1"/>
  <c r="K496" i="1"/>
  <c r="E507" i="1"/>
  <c r="F507" i="1"/>
  <c r="G507" i="1"/>
  <c r="H507" i="1"/>
  <c r="I507" i="1"/>
  <c r="J507" i="1"/>
  <c r="E514" i="1"/>
  <c r="F514" i="1"/>
  <c r="G514" i="1"/>
  <c r="H514" i="1"/>
  <c r="I514" i="1"/>
  <c r="J514" i="1"/>
  <c r="K514" i="1"/>
  <c r="E521" i="1"/>
  <c r="F521" i="1"/>
  <c r="G521" i="1"/>
  <c r="H521" i="1"/>
  <c r="I521" i="1"/>
  <c r="J521" i="1"/>
  <c r="K521" i="1"/>
  <c r="E532" i="1"/>
  <c r="F532" i="1"/>
  <c r="H532" i="1"/>
  <c r="J532" i="1"/>
  <c r="K532" i="1"/>
  <c r="E535" i="1"/>
  <c r="F535" i="1"/>
  <c r="G535" i="1"/>
  <c r="I535" i="1"/>
  <c r="J535" i="1"/>
  <c r="K535" i="1"/>
  <c r="E538" i="1"/>
  <c r="F538" i="1"/>
  <c r="G538" i="1"/>
  <c r="H538" i="1"/>
  <c r="I538" i="1"/>
  <c r="J538" i="1"/>
  <c r="K538" i="1"/>
  <c r="E543" i="1"/>
  <c r="F543" i="1"/>
  <c r="G543" i="1"/>
  <c r="H543" i="1"/>
  <c r="I543" i="1"/>
  <c r="J543" i="1"/>
  <c r="K543" i="1"/>
  <c r="E547" i="1"/>
  <c r="F547" i="1"/>
  <c r="G547" i="1"/>
  <c r="H547" i="1"/>
  <c r="I547" i="1"/>
  <c r="J547" i="1"/>
  <c r="K547" i="1"/>
  <c r="E564" i="1"/>
  <c r="F564" i="1"/>
  <c r="G564" i="1"/>
  <c r="H564" i="1"/>
  <c r="I564" i="1"/>
  <c r="J564" i="1"/>
  <c r="K564" i="1"/>
  <c r="E575" i="1"/>
  <c r="F575" i="1"/>
  <c r="G575" i="1"/>
  <c r="H575" i="1"/>
  <c r="J575" i="1"/>
  <c r="K575" i="1"/>
  <c r="E585" i="1"/>
  <c r="G585" i="1"/>
  <c r="H585" i="1"/>
  <c r="I585" i="1"/>
  <c r="J585" i="1"/>
  <c r="K585" i="1"/>
  <c r="F590" i="1"/>
  <c r="E593" i="1"/>
  <c r="F593" i="1"/>
  <c r="G593" i="1"/>
  <c r="H593" i="1"/>
  <c r="I593" i="1"/>
  <c r="J593" i="1"/>
  <c r="K593" i="1"/>
  <c r="E600" i="1"/>
  <c r="F600" i="1"/>
  <c r="I600" i="1"/>
  <c r="J600" i="1"/>
  <c r="D601" i="1"/>
  <c r="E603" i="1"/>
  <c r="F603" i="1"/>
  <c r="G603" i="1"/>
  <c r="I603" i="1"/>
  <c r="J603" i="1"/>
  <c r="K603" i="1"/>
  <c r="E584" i="1" l="1"/>
  <c r="K584" i="1"/>
  <c r="I489" i="1"/>
  <c r="H489" i="1"/>
  <c r="E489" i="1"/>
  <c r="G489" i="1"/>
  <c r="G584" i="1"/>
  <c r="J584" i="1"/>
  <c r="I584" i="1"/>
  <c r="K489" i="1"/>
  <c r="F584" i="1"/>
  <c r="H584" i="1"/>
  <c r="F489" i="1"/>
  <c r="J489" i="1"/>
  <c r="E377" i="1"/>
  <c r="K386" i="1"/>
  <c r="D530" i="1" l="1"/>
  <c r="D499" i="1"/>
  <c r="H40" i="1" l="1"/>
  <c r="F124" i="1"/>
  <c r="G124" i="1"/>
  <c r="H124" i="1"/>
  <c r="I124" i="1"/>
  <c r="J124" i="1"/>
  <c r="K124" i="1"/>
  <c r="E124" i="1"/>
  <c r="G103" i="1"/>
  <c r="H103" i="1"/>
  <c r="I103" i="1"/>
  <c r="J103" i="1"/>
  <c r="K103" i="1"/>
  <c r="E86" i="1"/>
  <c r="G40" i="1"/>
  <c r="I32" i="1"/>
  <c r="J32" i="1"/>
  <c r="K32" i="1"/>
  <c r="H32" i="1"/>
  <c r="E32" i="1"/>
  <c r="D15" i="1"/>
  <c r="D20" i="1"/>
  <c r="D51" i="1"/>
  <c r="D75" i="1"/>
  <c r="G116" i="1"/>
  <c r="H116" i="1"/>
  <c r="I116" i="1"/>
  <c r="K116" i="1"/>
  <c r="E116" i="1"/>
  <c r="D119" i="1"/>
  <c r="D147" i="1"/>
  <c r="F212" i="1"/>
  <c r="G212" i="1"/>
  <c r="H212" i="1"/>
  <c r="I212" i="1"/>
  <c r="J212" i="1"/>
  <c r="K212" i="1"/>
  <c r="E212" i="1"/>
  <c r="D217" i="1"/>
  <c r="E224" i="1"/>
  <c r="D227" i="1"/>
  <c r="D228" i="1"/>
  <c r="D229" i="1"/>
  <c r="D230" i="1"/>
  <c r="D231" i="1"/>
  <c r="G264" i="1"/>
  <c r="H264" i="1"/>
  <c r="I264" i="1"/>
  <c r="J264" i="1"/>
  <c r="K264" i="1"/>
  <c r="E264" i="1"/>
  <c r="D271" i="1"/>
  <c r="D274" i="1"/>
  <c r="E286" i="1"/>
  <c r="D293" i="1"/>
  <c r="E313" i="1"/>
  <c r="D322" i="1"/>
  <c r="D355" i="1"/>
  <c r="D512" i="1"/>
  <c r="D513" i="1"/>
  <c r="D527" i="1"/>
  <c r="D562" i="1"/>
  <c r="D294" i="1"/>
  <c r="D295" i="1"/>
  <c r="E296" i="1"/>
  <c r="F296" i="1"/>
  <c r="G296" i="1"/>
  <c r="H296" i="1"/>
  <c r="I296" i="1"/>
  <c r="J296" i="1"/>
  <c r="K296" i="1"/>
  <c r="D297" i="1"/>
  <c r="D298" i="1"/>
  <c r="D299" i="1"/>
  <c r="D300" i="1"/>
  <c r="D301" i="1"/>
  <c r="D38" i="1"/>
  <c r="D296" i="1" l="1"/>
  <c r="D124" i="1"/>
  <c r="D161" i="1"/>
  <c r="D71" i="1"/>
  <c r="D605" i="1" l="1"/>
  <c r="D606" i="1"/>
  <c r="D604" i="1"/>
  <c r="D587" i="1"/>
  <c r="D588" i="1"/>
  <c r="D579" i="1"/>
  <c r="D580" i="1"/>
  <c r="D525" i="1"/>
  <c r="D526" i="1"/>
  <c r="D509" i="1"/>
  <c r="D510" i="1"/>
  <c r="D498" i="1"/>
  <c r="D500" i="1"/>
  <c r="D501" i="1"/>
  <c r="D502" i="1"/>
  <c r="D503" i="1"/>
  <c r="D492" i="1"/>
  <c r="D493" i="1"/>
  <c r="D472" i="1"/>
  <c r="D438" i="1"/>
  <c r="D439" i="1"/>
  <c r="D440" i="1"/>
  <c r="D441" i="1"/>
  <c r="D442" i="1"/>
  <c r="D443" i="1"/>
  <c r="D444" i="1"/>
  <c r="D445" i="1"/>
  <c r="D446" i="1"/>
  <c r="D448" i="1"/>
  <c r="D449" i="1"/>
  <c r="D450" i="1"/>
  <c r="D451" i="1"/>
  <c r="D452" i="1"/>
  <c r="D453" i="1"/>
  <c r="D455" i="1"/>
  <c r="D456" i="1"/>
  <c r="D457" i="1"/>
  <c r="D458" i="1"/>
  <c r="D459" i="1"/>
  <c r="D461" i="1"/>
  <c r="D462" i="1"/>
  <c r="D463" i="1"/>
  <c r="D464" i="1"/>
  <c r="D465" i="1"/>
  <c r="D466" i="1"/>
  <c r="D467" i="1"/>
  <c r="D468" i="1"/>
  <c r="D469" i="1"/>
  <c r="D470" i="1"/>
  <c r="D471" i="1"/>
  <c r="D473" i="1"/>
  <c r="D474" i="1"/>
  <c r="D475" i="1"/>
  <c r="D476" i="1"/>
  <c r="D477" i="1"/>
  <c r="D478" i="1"/>
  <c r="D480" i="1"/>
  <c r="D349" i="1"/>
  <c r="D350" i="1"/>
  <c r="D351" i="1"/>
  <c r="D352" i="1"/>
  <c r="D353" i="1"/>
  <c r="D354" i="1"/>
  <c r="D356" i="1"/>
  <c r="D336" i="1"/>
  <c r="D323" i="1"/>
  <c r="D324" i="1"/>
  <c r="D306" i="1"/>
  <c r="D307" i="1"/>
  <c r="D308" i="1"/>
  <c r="D309" i="1"/>
  <c r="D266" i="1"/>
  <c r="D267" i="1"/>
  <c r="D268" i="1"/>
  <c r="D269" i="1"/>
  <c r="D270" i="1"/>
  <c r="D262" i="1"/>
  <c r="D245" i="1"/>
  <c r="D222" i="1"/>
  <c r="D208" i="1"/>
  <c r="D197" i="1"/>
  <c r="D198" i="1"/>
  <c r="D137" i="1"/>
  <c r="E120" i="1"/>
  <c r="D122" i="1"/>
  <c r="D121" i="1"/>
  <c r="I120" i="1"/>
  <c r="D36" i="1"/>
  <c r="D603" i="1" l="1"/>
  <c r="D348" i="1"/>
  <c r="D460" i="1"/>
  <c r="D447" i="1"/>
  <c r="D120" i="1"/>
  <c r="J367" i="1"/>
  <c r="H257" i="1"/>
  <c r="E199" i="1"/>
  <c r="F199" i="1"/>
  <c r="G199" i="1"/>
  <c r="H199" i="1"/>
  <c r="I199" i="1"/>
  <c r="J199" i="1"/>
  <c r="K199" i="1"/>
  <c r="E103" i="1"/>
  <c r="E40" i="1" l="1"/>
  <c r="D46" i="1"/>
  <c r="D420" i="1" l="1"/>
  <c r="D421" i="1"/>
  <c r="D422" i="1"/>
  <c r="D425" i="1"/>
  <c r="D426" i="1"/>
  <c r="D284" i="1"/>
  <c r="D285" i="1"/>
  <c r="F286" i="1"/>
  <c r="G286" i="1"/>
  <c r="H286" i="1"/>
  <c r="I286" i="1"/>
  <c r="J286" i="1"/>
  <c r="K286" i="1"/>
  <c r="D287" i="1"/>
  <c r="D288" i="1"/>
  <c r="D289" i="1"/>
  <c r="D163" i="1"/>
  <c r="D164" i="1"/>
  <c r="D165" i="1"/>
  <c r="D166" i="1"/>
  <c r="D167" i="1"/>
  <c r="D168" i="1"/>
  <c r="E232" i="1"/>
  <c r="F232" i="1"/>
  <c r="G232" i="1"/>
  <c r="H232" i="1"/>
  <c r="I232" i="1"/>
  <c r="J232" i="1"/>
  <c r="K232" i="1"/>
  <c r="E367" i="1" l="1"/>
  <c r="E363" i="1"/>
  <c r="E332" i="1"/>
  <c r="E257" i="1"/>
  <c r="F257" i="1"/>
  <c r="I257" i="1"/>
  <c r="J257" i="1"/>
  <c r="K257" i="1"/>
  <c r="E251" i="1"/>
  <c r="E243" i="1"/>
  <c r="F240" i="1"/>
  <c r="G240" i="1"/>
  <c r="H240" i="1"/>
  <c r="I240" i="1"/>
  <c r="J240" i="1"/>
  <c r="K240" i="1"/>
  <c r="E240" i="1"/>
  <c r="E76" i="1"/>
  <c r="E67" i="1"/>
  <c r="E59" i="1"/>
  <c r="E49" i="1"/>
  <c r="F40" i="1"/>
  <c r="I40" i="1"/>
  <c r="J40" i="1"/>
  <c r="K40" i="1"/>
  <c r="E25" i="1"/>
  <c r="E12" i="1"/>
  <c r="D383" i="1"/>
  <c r="D384" i="1"/>
  <c r="D599" i="1"/>
  <c r="D244" i="1"/>
  <c r="E238" i="1" l="1"/>
  <c r="E39" i="1"/>
  <c r="E9" i="1"/>
  <c r="D106" i="1"/>
  <c r="D80" i="1"/>
  <c r="D81" i="1"/>
  <c r="D82" i="1"/>
  <c r="D83" i="1"/>
  <c r="D84" i="1"/>
  <c r="D72" i="1"/>
  <c r="D73" i="1"/>
  <c r="D48" i="1"/>
  <c r="D504" i="1" l="1"/>
  <c r="D505" i="1"/>
  <c r="D506" i="1"/>
  <c r="D428" i="1"/>
  <c r="D429" i="1"/>
  <c r="D430" i="1"/>
  <c r="D431" i="1"/>
  <c r="D432" i="1"/>
  <c r="D41" i="1"/>
  <c r="D42" i="1"/>
  <c r="D43" i="1"/>
  <c r="D44" i="1"/>
  <c r="D40" i="1" l="1"/>
  <c r="D396" i="1"/>
  <c r="D397" i="1"/>
  <c r="D398" i="1"/>
  <c r="D399" i="1"/>
  <c r="D400" i="1"/>
  <c r="D401" i="1"/>
  <c r="D402" i="1"/>
  <c r="D234" i="1"/>
  <c r="D235" i="1"/>
  <c r="D236" i="1"/>
  <c r="D237" i="1"/>
  <c r="D239" i="1"/>
  <c r="D241" i="1"/>
  <c r="D107" i="1"/>
  <c r="D108" i="1"/>
  <c r="D109" i="1"/>
  <c r="E110" i="1"/>
  <c r="E85" i="1" s="1"/>
  <c r="F110" i="1"/>
  <c r="G110" i="1"/>
  <c r="H110" i="1"/>
  <c r="I110" i="1"/>
  <c r="J110" i="1"/>
  <c r="K110" i="1"/>
  <c r="D240" i="1" l="1"/>
  <c r="D110" i="1"/>
  <c r="E157" i="1"/>
  <c r="D369" i="1" l="1"/>
  <c r="D370" i="1"/>
  <c r="D371" i="1"/>
  <c r="D372" i="1"/>
  <c r="D374" i="1"/>
  <c r="F363" i="1"/>
  <c r="G363" i="1"/>
  <c r="H363" i="1"/>
  <c r="I363" i="1"/>
  <c r="K363" i="1"/>
  <c r="D365" i="1"/>
  <c r="D366" i="1"/>
  <c r="D364" i="1"/>
  <c r="D363" i="1" l="1"/>
  <c r="F224" i="1"/>
  <c r="G224" i="1"/>
  <c r="H224" i="1"/>
  <c r="I224" i="1"/>
  <c r="J224" i="1"/>
  <c r="K224" i="1"/>
  <c r="D155" i="1" l="1"/>
  <c r="D156" i="1"/>
  <c r="D199" i="1" l="1"/>
  <c r="D319" i="1"/>
  <c r="D546" i="1"/>
  <c r="D339" i="1"/>
  <c r="D340" i="1"/>
  <c r="E134" i="1" l="1"/>
  <c r="D129" i="1"/>
  <c r="D131" i="1"/>
  <c r="D132" i="1"/>
  <c r="D133" i="1"/>
  <c r="D589" i="1" l="1"/>
  <c r="D586" i="1"/>
  <c r="D569" i="1"/>
  <c r="D570" i="1"/>
  <c r="D571" i="1"/>
  <c r="D556" i="1"/>
  <c r="D557" i="1"/>
  <c r="D558" i="1"/>
  <c r="D540" i="1"/>
  <c r="D409" i="1"/>
  <c r="D410" i="1"/>
  <c r="D411" i="1"/>
  <c r="D412" i="1"/>
  <c r="D305" i="1"/>
  <c r="D310" i="1"/>
  <c r="D311" i="1"/>
  <c r="D312" i="1"/>
  <c r="D259" i="1"/>
  <c r="D260" i="1"/>
  <c r="D261" i="1"/>
  <c r="D246" i="1"/>
  <c r="D247" i="1"/>
  <c r="D248" i="1"/>
  <c r="D249" i="1"/>
  <c r="K243" i="1"/>
  <c r="K238" i="1" s="1"/>
  <c r="J243" i="1"/>
  <c r="J238" i="1" s="1"/>
  <c r="I243" i="1"/>
  <c r="I238" i="1" s="1"/>
  <c r="H243" i="1"/>
  <c r="H238" i="1" s="1"/>
  <c r="G243" i="1"/>
  <c r="G238" i="1" s="1"/>
  <c r="F243" i="1"/>
  <c r="F238" i="1" s="1"/>
  <c r="D233" i="1"/>
  <c r="D225" i="1"/>
  <c r="D226" i="1"/>
  <c r="E171" i="1"/>
  <c r="D181" i="1"/>
  <c r="D182" i="1"/>
  <c r="D114" i="1"/>
  <c r="D105" i="1"/>
  <c r="D88" i="1"/>
  <c r="D52" i="1"/>
  <c r="D45" i="1"/>
  <c r="D585" i="1" l="1"/>
  <c r="D243" i="1"/>
  <c r="D238" i="1" s="1"/>
  <c r="D382" i="1" l="1"/>
  <c r="F386" i="1"/>
  <c r="G386" i="1"/>
  <c r="H386" i="1"/>
  <c r="I386" i="1"/>
  <c r="J386" i="1"/>
  <c r="D387" i="1"/>
  <c r="D388" i="1"/>
  <c r="D389" i="1"/>
  <c r="E348" i="1"/>
  <c r="F348" i="1"/>
  <c r="G348" i="1"/>
  <c r="H348" i="1"/>
  <c r="I348" i="1"/>
  <c r="J348" i="1"/>
  <c r="K348" i="1"/>
  <c r="E357" i="1"/>
  <c r="F357" i="1"/>
  <c r="G357" i="1"/>
  <c r="H357" i="1"/>
  <c r="I357" i="1"/>
  <c r="J357" i="1"/>
  <c r="K357" i="1"/>
  <c r="F171" i="1" l="1"/>
  <c r="G171" i="1"/>
  <c r="H171" i="1"/>
  <c r="I171" i="1"/>
  <c r="J171" i="1"/>
  <c r="K171" i="1"/>
  <c r="F332" i="1"/>
  <c r="G332" i="1"/>
  <c r="H332" i="1"/>
  <c r="I332" i="1"/>
  <c r="J332" i="1"/>
  <c r="K332" i="1"/>
  <c r="F303" i="1"/>
  <c r="G303" i="1"/>
  <c r="H303" i="1"/>
  <c r="I303" i="1"/>
  <c r="J303" i="1"/>
  <c r="K303" i="1"/>
  <c r="E303" i="1"/>
  <c r="E302" i="1" s="1"/>
  <c r="F272" i="1"/>
  <c r="G272" i="1"/>
  <c r="H272" i="1"/>
  <c r="I272" i="1"/>
  <c r="J272" i="1"/>
  <c r="K272" i="1"/>
  <c r="E272" i="1"/>
  <c r="F204" i="1"/>
  <c r="G204" i="1"/>
  <c r="H204" i="1"/>
  <c r="I204" i="1"/>
  <c r="J204" i="1"/>
  <c r="K204" i="1"/>
  <c r="E204" i="1"/>
  <c r="F413" i="1"/>
  <c r="G413" i="1"/>
  <c r="H413" i="1"/>
  <c r="H377" i="1" s="1"/>
  <c r="I413" i="1"/>
  <c r="J413" i="1"/>
  <c r="K413" i="1"/>
  <c r="K377" i="1" s="1"/>
  <c r="I377" i="1" l="1"/>
  <c r="J377" i="1"/>
  <c r="F377" i="1"/>
  <c r="G377" i="1"/>
  <c r="D594" i="1"/>
  <c r="D595" i="1"/>
  <c r="D596" i="1"/>
  <c r="D597" i="1"/>
  <c r="D598" i="1"/>
  <c r="D593" i="1" l="1"/>
  <c r="D146" i="1"/>
  <c r="D148" i="1"/>
  <c r="D149" i="1"/>
  <c r="E150" i="1"/>
  <c r="F150" i="1"/>
  <c r="G150" i="1"/>
  <c r="H150" i="1"/>
  <c r="I150" i="1"/>
  <c r="J150" i="1"/>
  <c r="K150" i="1"/>
  <c r="D151" i="1"/>
  <c r="D152" i="1"/>
  <c r="D153" i="1"/>
  <c r="D154" i="1"/>
  <c r="D150" i="1" l="1"/>
  <c r="D47" i="1"/>
  <c r="F49" i="1"/>
  <c r="G49" i="1"/>
  <c r="H49" i="1"/>
  <c r="I49" i="1"/>
  <c r="J49" i="1"/>
  <c r="K49" i="1"/>
  <c r="D49" i="1" l="1"/>
  <c r="D592" i="1"/>
  <c r="D591" i="1"/>
  <c r="D590" i="1" s="1"/>
  <c r="D537" i="1"/>
  <c r="D517" i="1"/>
  <c r="D331" i="1"/>
  <c r="D328" i="1"/>
  <c r="D329" i="1"/>
  <c r="D281" i="1" l="1"/>
  <c r="D282" i="1"/>
  <c r="D283" i="1"/>
  <c r="D291" i="1"/>
  <c r="D292" i="1"/>
  <c r="D215" i="1"/>
  <c r="E218" i="1"/>
  <c r="F218" i="1"/>
  <c r="G218" i="1"/>
  <c r="H218" i="1"/>
  <c r="I218" i="1"/>
  <c r="J218" i="1"/>
  <c r="K218" i="1"/>
  <c r="D196" i="1"/>
  <c r="D173" i="1"/>
  <c r="D65" i="1"/>
  <c r="D286" i="1" l="1"/>
  <c r="D555" i="1"/>
  <c r="D559" i="1"/>
  <c r="D560" i="1"/>
  <c r="D561" i="1"/>
  <c r="D563" i="1"/>
  <c r="D497" i="1"/>
  <c r="D496" i="1" s="1"/>
  <c r="D125" i="1"/>
  <c r="D126" i="1"/>
  <c r="D127" i="1"/>
  <c r="D128" i="1"/>
  <c r="D95" i="1"/>
  <c r="D96" i="1"/>
  <c r="D97" i="1"/>
  <c r="D98" i="1"/>
  <c r="D99" i="1"/>
  <c r="D100" i="1"/>
  <c r="D375" i="1" l="1"/>
  <c r="D376" i="1"/>
  <c r="D379" i="1"/>
  <c r="D380" i="1"/>
  <c r="D381" i="1"/>
  <c r="D346" i="1"/>
  <c r="D347" i="1"/>
  <c r="D485" i="1"/>
  <c r="D191" i="1"/>
  <c r="E193" i="1"/>
  <c r="F193" i="1"/>
  <c r="G193" i="1"/>
  <c r="H193" i="1"/>
  <c r="I193" i="1"/>
  <c r="J193" i="1"/>
  <c r="K193" i="1"/>
  <c r="D220" i="1"/>
  <c r="D209" i="1"/>
  <c r="E184" i="1"/>
  <c r="F184" i="1"/>
  <c r="G184" i="1"/>
  <c r="H184" i="1"/>
  <c r="I184" i="1"/>
  <c r="J184" i="1"/>
  <c r="D185" i="1"/>
  <c r="D186" i="1"/>
  <c r="F134" i="1"/>
  <c r="G134" i="1"/>
  <c r="H134" i="1"/>
  <c r="I134" i="1"/>
  <c r="J134" i="1"/>
  <c r="K134" i="1"/>
  <c r="D378" i="1" l="1"/>
  <c r="D193" i="1"/>
  <c r="D567" i="1"/>
  <c r="D338" i="1"/>
  <c r="D327" i="1"/>
  <c r="D330" i="1"/>
  <c r="D578" i="1" l="1"/>
  <c r="D581" i="1"/>
  <c r="D534" i="1"/>
  <c r="D511" i="1"/>
  <c r="D495" i="1"/>
  <c r="D482" i="1"/>
  <c r="D483" i="1"/>
  <c r="D275" i="1"/>
  <c r="D254" i="1"/>
  <c r="D242" i="1"/>
  <c r="D144" i="1"/>
  <c r="D37" i="1"/>
  <c r="D35" i="1"/>
  <c r="D34" i="1"/>
  <c r="D33" i="1"/>
  <c r="G32" i="1"/>
  <c r="F32" i="1"/>
  <c r="D16" i="1"/>
  <c r="D22" i="1"/>
  <c r="D23" i="1"/>
  <c r="D24" i="1"/>
  <c r="D575" i="1" l="1"/>
  <c r="D32" i="1"/>
  <c r="H367" i="1"/>
  <c r="D602" i="1"/>
  <c r="D600" i="1" s="1"/>
  <c r="D584" i="1" s="1"/>
  <c r="D574" i="1"/>
  <c r="D573" i="1"/>
  <c r="D572" i="1"/>
  <c r="D568" i="1"/>
  <c r="D566" i="1"/>
  <c r="D565" i="1"/>
  <c r="D554" i="1"/>
  <c r="D553" i="1"/>
  <c r="D552" i="1"/>
  <c r="D551" i="1"/>
  <c r="D550" i="1"/>
  <c r="D549" i="1"/>
  <c r="D548" i="1"/>
  <c r="D545" i="1"/>
  <c r="D544" i="1"/>
  <c r="D543" i="1" s="1"/>
  <c r="D542" i="1"/>
  <c r="D541" i="1"/>
  <c r="D539" i="1"/>
  <c r="D536" i="1"/>
  <c r="D535" i="1" s="1"/>
  <c r="D533" i="1"/>
  <c r="D532" i="1" s="1"/>
  <c r="D531" i="1"/>
  <c r="D529" i="1"/>
  <c r="D528" i="1"/>
  <c r="D524" i="1"/>
  <c r="D523" i="1"/>
  <c r="D522" i="1"/>
  <c r="D520" i="1"/>
  <c r="D519" i="1"/>
  <c r="D518" i="1"/>
  <c r="D516" i="1"/>
  <c r="D515" i="1"/>
  <c r="D508" i="1"/>
  <c r="D507" i="1" s="1"/>
  <c r="D494" i="1"/>
  <c r="D491" i="1"/>
  <c r="D488" i="1"/>
  <c r="D487" i="1"/>
  <c r="D486" i="1"/>
  <c r="D484" i="1"/>
  <c r="D481" i="1"/>
  <c r="E423" i="1"/>
  <c r="D437" i="1"/>
  <c r="D436" i="1"/>
  <c r="D435" i="1"/>
  <c r="D433" i="1" s="1"/>
  <c r="K433" i="1"/>
  <c r="J433" i="1"/>
  <c r="I433" i="1"/>
  <c r="H433" i="1"/>
  <c r="H423" i="1" s="1"/>
  <c r="G433" i="1"/>
  <c r="F433" i="1"/>
  <c r="D427" i="1"/>
  <c r="D424" i="1" s="1"/>
  <c r="D419" i="1"/>
  <c r="D418" i="1"/>
  <c r="D417" i="1"/>
  <c r="D416" i="1"/>
  <c r="D415" i="1"/>
  <c r="D414" i="1"/>
  <c r="D408" i="1"/>
  <c r="D407" i="1"/>
  <c r="D406" i="1"/>
  <c r="D405" i="1"/>
  <c r="D404" i="1"/>
  <c r="D403" i="1"/>
  <c r="D395" i="1"/>
  <c r="D394" i="1"/>
  <c r="D393" i="1"/>
  <c r="D392" i="1"/>
  <c r="D391" i="1"/>
  <c r="D390" i="1"/>
  <c r="D368" i="1"/>
  <c r="D367" i="1" s="1"/>
  <c r="K367" i="1"/>
  <c r="I367" i="1"/>
  <c r="G367" i="1"/>
  <c r="F367" i="1"/>
  <c r="D362" i="1"/>
  <c r="D361" i="1"/>
  <c r="D360" i="1"/>
  <c r="D359" i="1"/>
  <c r="D358" i="1"/>
  <c r="D345" i="1"/>
  <c r="D344" i="1"/>
  <c r="D343" i="1"/>
  <c r="D342" i="1"/>
  <c r="D341" i="1"/>
  <c r="D337" i="1"/>
  <c r="D335" i="1"/>
  <c r="D334" i="1"/>
  <c r="D333" i="1"/>
  <c r="D326" i="1"/>
  <c r="D325" i="1"/>
  <c r="D321" i="1"/>
  <c r="D320" i="1"/>
  <c r="D318" i="1"/>
  <c r="D317" i="1"/>
  <c r="D316" i="1"/>
  <c r="D315" i="1"/>
  <c r="D314" i="1"/>
  <c r="K313" i="1"/>
  <c r="J313" i="1"/>
  <c r="J302" i="1" s="1"/>
  <c r="I313" i="1"/>
  <c r="H313" i="1"/>
  <c r="G313" i="1"/>
  <c r="F313" i="1"/>
  <c r="D304" i="1"/>
  <c r="D303" i="1" s="1"/>
  <c r="D280" i="1"/>
  <c r="D279" i="1" s="1"/>
  <c r="K279" i="1"/>
  <c r="J279" i="1"/>
  <c r="I279" i="1"/>
  <c r="H279" i="1"/>
  <c r="G279" i="1"/>
  <c r="F279" i="1"/>
  <c r="E279" i="1"/>
  <c r="D278" i="1"/>
  <c r="D277" i="1"/>
  <c r="D276" i="1"/>
  <c r="D273" i="1"/>
  <c r="D265" i="1"/>
  <c r="D264" i="1" s="1"/>
  <c r="D263" i="1"/>
  <c r="D258" i="1"/>
  <c r="D256" i="1"/>
  <c r="D255" i="1"/>
  <c r="D253" i="1"/>
  <c r="D252" i="1"/>
  <c r="K251" i="1"/>
  <c r="J251" i="1"/>
  <c r="I251" i="1"/>
  <c r="H251" i="1"/>
  <c r="G251" i="1"/>
  <c r="F251" i="1"/>
  <c r="D223" i="1"/>
  <c r="D221" i="1"/>
  <c r="D219" i="1"/>
  <c r="D216" i="1"/>
  <c r="D214" i="1"/>
  <c r="D213" i="1"/>
  <c r="D211" i="1"/>
  <c r="D210" i="1"/>
  <c r="D207" i="1"/>
  <c r="D206" i="1"/>
  <c r="D205" i="1"/>
  <c r="D203" i="1"/>
  <c r="D202" i="1"/>
  <c r="D201" i="1"/>
  <c r="D200" i="1"/>
  <c r="D195" i="1"/>
  <c r="D194" i="1"/>
  <c r="D192" i="1"/>
  <c r="D190" i="1"/>
  <c r="D189" i="1"/>
  <c r="D188" i="1"/>
  <c r="D187" i="1"/>
  <c r="K184" i="1"/>
  <c r="D184" i="1" s="1"/>
  <c r="D183" i="1"/>
  <c r="D180" i="1"/>
  <c r="D179" i="1"/>
  <c r="D178" i="1"/>
  <c r="D177" i="1"/>
  <c r="D176" i="1"/>
  <c r="D175" i="1"/>
  <c r="D174" i="1"/>
  <c r="D172" i="1"/>
  <c r="D170" i="1"/>
  <c r="D169" i="1"/>
  <c r="D162" i="1"/>
  <c r="D160" i="1"/>
  <c r="D159" i="1"/>
  <c r="D158" i="1"/>
  <c r="K157" i="1"/>
  <c r="J157" i="1"/>
  <c r="I157" i="1"/>
  <c r="H157" i="1"/>
  <c r="G157" i="1"/>
  <c r="F157" i="1"/>
  <c r="D145" i="1"/>
  <c r="D143" i="1"/>
  <c r="D142" i="1"/>
  <c r="K141" i="1"/>
  <c r="J141" i="1"/>
  <c r="I141" i="1"/>
  <c r="H141" i="1"/>
  <c r="G141" i="1"/>
  <c r="F141" i="1"/>
  <c r="E141" i="1"/>
  <c r="E123" i="1" s="1"/>
  <c r="D140" i="1"/>
  <c r="D139" i="1"/>
  <c r="D138" i="1"/>
  <c r="D136" i="1"/>
  <c r="D135" i="1"/>
  <c r="D118" i="1"/>
  <c r="D117" i="1"/>
  <c r="D115" i="1"/>
  <c r="D113" i="1"/>
  <c r="D112" i="1"/>
  <c r="D111" i="1"/>
  <c r="D104" i="1"/>
  <c r="D102" i="1"/>
  <c r="D101" i="1"/>
  <c r="D94" i="1"/>
  <c r="D93" i="1"/>
  <c r="D92" i="1"/>
  <c r="D91" i="1"/>
  <c r="D89" i="1"/>
  <c r="D87" i="1"/>
  <c r="K86" i="1"/>
  <c r="K85" i="1" s="1"/>
  <c r="J86" i="1"/>
  <c r="J85" i="1" s="1"/>
  <c r="I86" i="1"/>
  <c r="I85" i="1" s="1"/>
  <c r="H86" i="1"/>
  <c r="H85" i="1" s="1"/>
  <c r="G86" i="1"/>
  <c r="G85" i="1" s="1"/>
  <c r="F86" i="1"/>
  <c r="F85" i="1" s="1"/>
  <c r="D79" i="1"/>
  <c r="D78" i="1"/>
  <c r="D77" i="1"/>
  <c r="K76" i="1"/>
  <c r="J76" i="1"/>
  <c r="I76" i="1"/>
  <c r="H76" i="1"/>
  <c r="G76" i="1"/>
  <c r="F76" i="1"/>
  <c r="D74" i="1"/>
  <c r="D70" i="1"/>
  <c r="D69" i="1"/>
  <c r="D68" i="1"/>
  <c r="K67" i="1"/>
  <c r="J67" i="1"/>
  <c r="I67" i="1"/>
  <c r="H67" i="1"/>
  <c r="G67" i="1"/>
  <c r="F67" i="1"/>
  <c r="D66" i="1"/>
  <c r="D64" i="1"/>
  <c r="D63" i="1"/>
  <c r="D62" i="1"/>
  <c r="D61" i="1"/>
  <c r="D60" i="1"/>
  <c r="K59" i="1"/>
  <c r="J59" i="1"/>
  <c r="I59" i="1"/>
  <c r="H59" i="1"/>
  <c r="G59" i="1"/>
  <c r="F59" i="1"/>
  <c r="D58" i="1"/>
  <c r="D57" i="1"/>
  <c r="D56" i="1"/>
  <c r="D55" i="1"/>
  <c r="D54" i="1"/>
  <c r="D53" i="1"/>
  <c r="D50" i="1"/>
  <c r="D31" i="1"/>
  <c r="D30" i="1"/>
  <c r="D29" i="1"/>
  <c r="D28" i="1"/>
  <c r="D27" i="1"/>
  <c r="D26" i="1"/>
  <c r="K25" i="1"/>
  <c r="J25" i="1"/>
  <c r="I25" i="1"/>
  <c r="H25" i="1"/>
  <c r="G25" i="1"/>
  <c r="F25" i="1"/>
  <c r="D21" i="1"/>
  <c r="D19" i="1"/>
  <c r="D18" i="1"/>
  <c r="D17" i="1"/>
  <c r="D14" i="1"/>
  <c r="D13" i="1"/>
  <c r="K12" i="1"/>
  <c r="K9" i="1" s="1"/>
  <c r="J12" i="1"/>
  <c r="J9" i="1" s="1"/>
  <c r="I12" i="1"/>
  <c r="I9" i="1" s="1"/>
  <c r="H12" i="1"/>
  <c r="G12" i="1"/>
  <c r="G9" i="1" s="1"/>
  <c r="F12" i="1"/>
  <c r="F9" i="1" s="1"/>
  <c r="D11" i="1"/>
  <c r="D386" i="1" l="1"/>
  <c r="H9" i="1"/>
  <c r="D257" i="1"/>
  <c r="D490" i="1"/>
  <c r="D313" i="1"/>
  <c r="D413" i="1"/>
  <c r="D377" i="1" s="1"/>
  <c r="D272" i="1"/>
  <c r="D332" i="1"/>
  <c r="D479" i="1"/>
  <c r="D423" i="1" s="1"/>
  <c r="D514" i="1"/>
  <c r="G39" i="1"/>
  <c r="D251" i="1"/>
  <c r="D357" i="1"/>
  <c r="D521" i="1"/>
  <c r="D538" i="1"/>
  <c r="D564" i="1"/>
  <c r="K39" i="1"/>
  <c r="D547" i="1"/>
  <c r="H39" i="1"/>
  <c r="I39" i="1"/>
  <c r="F39" i="1"/>
  <c r="J39" i="1"/>
  <c r="K302" i="1"/>
  <c r="I423" i="1"/>
  <c r="F423" i="1"/>
  <c r="J423" i="1"/>
  <c r="G423" i="1"/>
  <c r="K423" i="1"/>
  <c r="H302" i="1"/>
  <c r="I302" i="1"/>
  <c r="F302" i="1"/>
  <c r="G302" i="1"/>
  <c r="G123" i="1"/>
  <c r="K123" i="1"/>
  <c r="H123" i="1"/>
  <c r="I123" i="1"/>
  <c r="F123" i="1"/>
  <c r="J123" i="1"/>
  <c r="D224" i="1"/>
  <c r="D232" i="1"/>
  <c r="D212" i="1"/>
  <c r="D157" i="1"/>
  <c r="D25" i="1"/>
  <c r="D59" i="1"/>
  <c r="H250" i="1"/>
  <c r="D116" i="1"/>
  <c r="D76" i="1"/>
  <c r="D86" i="1"/>
  <c r="D204" i="1"/>
  <c r="D134" i="1"/>
  <c r="D141" i="1"/>
  <c r="F250" i="1"/>
  <c r="J250" i="1"/>
  <c r="G250" i="1"/>
  <c r="I250" i="1"/>
  <c r="K250" i="1"/>
  <c r="D218" i="1"/>
  <c r="D171" i="1"/>
  <c r="D103" i="1"/>
  <c r="D67" i="1"/>
  <c r="E250" i="1"/>
  <c r="E8" i="1" s="1"/>
  <c r="I8" i="1" l="1"/>
  <c r="G8" i="1"/>
  <c r="J8" i="1"/>
  <c r="F8" i="1"/>
  <c r="K8" i="1"/>
  <c r="H8" i="1"/>
  <c r="D250" i="1"/>
  <c r="D302" i="1"/>
  <c r="D489" i="1"/>
  <c r="D85" i="1"/>
  <c r="D39" i="1"/>
  <c r="D123" i="1"/>
</calcChain>
</file>

<file path=xl/connections.xml><?xml version="1.0" encoding="utf-8"?>
<connections xmlns="http://schemas.openxmlformats.org/spreadsheetml/2006/main">
  <connection id="1" odcFile="C:\Users\libatista\Documents\Mis archivos de origen de datos\PAIRCA-PAN01_SQL2008 SOCIALES18 VACCIDENTE.odc" keepAlive="1" name="PAIRCA-PAN01_SQL2008 SOCIALES18 VACCIDENTE" type="5" refreshedVersion="5">
    <dbPr connection="Provider=SQLOLEDB.1;Integrated Security=SSPI;Persist Security Info=True;Initial Catalog=SOCIALES18;Data Source=PAIRCA-PAN01\SQL2008;Use Procedure for Prepare=1;Auto Translate=True;Packet Size=4096;Workstation ID=INEC_SOCIALES03;Use Encryption for Data=False;Tag with column collation when possible=False" command="&quot;SOCIALES18&quot;.&quot;dbo&quot;.&quot;VACCIDENTE&quot;" commandType="3"/>
  </connection>
  <connection id="2" odcFile="C:\Users\libatista\Documents\Mis archivos de origen de datos\PAIRCA-PAN01_SQL2008 SOCIALES19 VACCIDENTE.odc" keepAlive="1" name="PAIRCA-PAN01_SQL2008 SOCIALES19 VACCIDENTE" type="5" refreshedVersion="5">
    <dbPr connection="Provider=SQLOLEDB.1;Integrated Security=SSPI;Persist Security Info=True;Initial Catalog=SOCIALES19;Data Source=PAIRCA-PAN01\SQL2008;Use Procedure for Prepare=1;Auto Translate=True;Packet Size=4096;Workstation ID=INEC_SOCIALES03;Use Encryption for Data=False;Tag with column collation when possible=False" command="&quot;SOCIALES19&quot;.&quot;dbo&quot;.&quot;VACCIDENTE&quot;" commandType="3"/>
  </connection>
  <connection id="3" odcFile="C:\Users\libatista\Documents\Mis archivos de origen de datos\PAIRCA-PAN01_SQL2008 SOCIALES20 VACCIDENTE.odc" keepAlive="1" name="PAIRCA-PAN01_SQL2008 SOCIALES20 VACCIDENTE" type="5" refreshedVersion="5">
    <dbPr connection="Provider=SQLOLEDB.1;Integrated Security=SSPI;Persist Security Info=True;Initial Catalog=SOCIALES20;Data Source=PAIRCA-PAN01\SQL2008;Use Procedure for Prepare=1;Auto Translate=True;Packet Size=4096;Workstation ID=INEC_SOCIALES03;Use Encryption for Data=False;Tag with column collation when possible=False" command="&quot;SOCIALES20&quot;.&quot;dbo&quot;.&quot;VACCIDENTE&quot;" commandType="3"/>
  </connection>
  <connection id="4" odcFile="C:\Users\libatista\Documents\Mis archivos de origen de datos\PAIRCA-PAN01_SQL2008 SOCIALES21 VACCIDENTE.odc" keepAlive="1" name="PAIRCA-PAN01_SQL2008 SOCIALES21 VACCIDENTE1" type="5" refreshedVersion="5">
    <dbPr connection="Provider=SQLOLEDB.1;Integrated Security=SSPI;Persist Security Info=True;Initial Catalog=SOCIALES21;Data Source=PAIRCA-PAN01\SQL2008;Use Procedure for Prepare=1;Auto Translate=True;Packet Size=4096;Workstation ID=INEC_SOCIALES03;Use Encryption for Data=False;Tag with column collation when possible=False" command="&quot;SOCIALES21&quot;.&quot;dbo&quot;.&quot;VACCIDENTE&quot;" commandType="3"/>
  </connection>
  <connection id="5" odcFile="C:\Users\libatista\Documents\Mis archivos de origen de datos\SV_SIEGPA SOCIALES17 VACCIDENTE.odc" keepAlive="1" name="SV_SIEGPA SOCIALES17 VACCIDENTE" type="5" refreshedVersion="5">
    <dbPr connection="Provider=SQLOLEDB.1;Integrated Security=SSPI;Persist Security Info=True;Initial Catalog=SOCIALES17;Data Source=SV_SIEGPA;Use Procedure for Prepare=1;Auto Translate=True;Packet Size=4096;Workstation ID=DEC_SOCIALES04;Use Encryption for Data=False;Tag with column collation when possible=False" command="&quot;SOCIALES17&quot;.&quot;dbo&quot;.&quot;VACCIDENTE&quot;" commandType="3"/>
  </connection>
</connections>
</file>

<file path=xl/sharedStrings.xml><?xml version="1.0" encoding="utf-8"?>
<sst xmlns="http://schemas.openxmlformats.org/spreadsheetml/2006/main" count="1877" uniqueCount="558">
  <si>
    <t xml:space="preserve">Accidentes de tránsito </t>
  </si>
  <si>
    <t>Total</t>
  </si>
  <si>
    <t xml:space="preserve">Domingo </t>
  </si>
  <si>
    <t>Lunes</t>
  </si>
  <si>
    <t>Martes</t>
  </si>
  <si>
    <t>Miércoles</t>
  </si>
  <si>
    <t>Jueves</t>
  </si>
  <si>
    <t>Viernes</t>
  </si>
  <si>
    <t>Sábado</t>
  </si>
  <si>
    <t>Aguadulce</t>
  </si>
  <si>
    <t>Alanje</t>
  </si>
  <si>
    <t>Almirante</t>
  </si>
  <si>
    <t>Antón</t>
  </si>
  <si>
    <t>Arraiján</t>
  </si>
  <si>
    <t>Atalaya</t>
  </si>
  <si>
    <t>Barú</t>
  </si>
  <si>
    <t>Bocas del Toro</t>
  </si>
  <si>
    <t>Boquerón</t>
  </si>
  <si>
    <t>Boquete</t>
  </si>
  <si>
    <t>Bugaba</t>
  </si>
  <si>
    <t>Calobre</t>
  </si>
  <si>
    <t>Cañazas</t>
  </si>
  <si>
    <t>Capira</t>
  </si>
  <si>
    <t>Chagres</t>
  </si>
  <si>
    <t>Chame</t>
  </si>
  <si>
    <t>Changuinola</t>
  </si>
  <si>
    <t>Chepo</t>
  </si>
  <si>
    <t>Chiriquí Grande</t>
  </si>
  <si>
    <t>Chitré</t>
  </si>
  <si>
    <t>Colón</t>
  </si>
  <si>
    <t>David</t>
  </si>
  <si>
    <t>Dolega</t>
  </si>
  <si>
    <t>Gualaca</t>
  </si>
  <si>
    <t>Guararé</t>
  </si>
  <si>
    <t>La Chorrera</t>
  </si>
  <si>
    <t>La Mesa</t>
  </si>
  <si>
    <t>La Pintada</t>
  </si>
  <si>
    <t>Las Minas</t>
  </si>
  <si>
    <t>Las Palmas</t>
  </si>
  <si>
    <t>Las Tablas</t>
  </si>
  <si>
    <t>Los Pozos</t>
  </si>
  <si>
    <t>Los Santos</t>
  </si>
  <si>
    <t>Macaracas</t>
  </si>
  <si>
    <t>Mariato</t>
  </si>
  <si>
    <t>Montijo</t>
  </si>
  <si>
    <t>Müna</t>
  </si>
  <si>
    <t>Natá</t>
  </si>
  <si>
    <t>Nole Duima</t>
  </si>
  <si>
    <t>Ocú</t>
  </si>
  <si>
    <t>Panamá</t>
  </si>
  <si>
    <t>Parita</t>
  </si>
  <si>
    <t>Pedasí</t>
  </si>
  <si>
    <t>Penonomé</t>
  </si>
  <si>
    <t>Pesé</t>
  </si>
  <si>
    <t>Pinogana</t>
  </si>
  <si>
    <t>Pocrí</t>
  </si>
  <si>
    <t>Portobelo</t>
  </si>
  <si>
    <t>Remedios</t>
  </si>
  <si>
    <t>Renacimiento</t>
  </si>
  <si>
    <t>Río de Jesús</t>
  </si>
  <si>
    <t>San Carlos</t>
  </si>
  <si>
    <t>San Félix</t>
  </si>
  <si>
    <t>San Francisco</t>
  </si>
  <si>
    <t>San Lorenzo</t>
  </si>
  <si>
    <t>San Miguelito</t>
  </si>
  <si>
    <t>Santa Isabel</t>
  </si>
  <si>
    <t>Santa María</t>
  </si>
  <si>
    <t>Santiago</t>
  </si>
  <si>
    <t>Soná</t>
  </si>
  <si>
    <t>Tolé</t>
  </si>
  <si>
    <t>Tonosí</t>
  </si>
  <si>
    <t>Coclé</t>
  </si>
  <si>
    <t>Chiriquí</t>
  </si>
  <si>
    <t>Panamá Oeste</t>
  </si>
  <si>
    <t>Veraguas</t>
  </si>
  <si>
    <t>Darién</t>
  </si>
  <si>
    <t>Herrera</t>
  </si>
  <si>
    <t>Changuinola (Cabecera)</t>
  </si>
  <si>
    <t>El Empalme</t>
  </si>
  <si>
    <t>Guabito</t>
  </si>
  <si>
    <t>Chiriquí Grande (Cabecera)</t>
  </si>
  <si>
    <t>Miramar</t>
  </si>
  <si>
    <t>Punta Peña</t>
  </si>
  <si>
    <t>Punta Robalo</t>
  </si>
  <si>
    <t>Rambala</t>
  </si>
  <si>
    <t>Aguadulce (Cabecera)</t>
  </si>
  <si>
    <t>Barrios Unidos</t>
  </si>
  <si>
    <t>El Cristo</t>
  </si>
  <si>
    <t>El Roble</t>
  </si>
  <si>
    <t>Antón (Cabecera)</t>
  </si>
  <si>
    <t>Caballero</t>
  </si>
  <si>
    <t>Cabuya</t>
  </si>
  <si>
    <t>El Chirú</t>
  </si>
  <si>
    <t>El Valle</t>
  </si>
  <si>
    <t>Juan Díaz</t>
  </si>
  <si>
    <t>Río Hato</t>
  </si>
  <si>
    <t>San Juan de Dios</t>
  </si>
  <si>
    <t>Santa Rita</t>
  </si>
  <si>
    <t>El Harino</t>
  </si>
  <si>
    <t>El Potrero</t>
  </si>
  <si>
    <t>La Pintada (Cabecera)</t>
  </si>
  <si>
    <t>Las Lomas</t>
  </si>
  <si>
    <t>Llano Grande</t>
  </si>
  <si>
    <t>Llano Norte</t>
  </si>
  <si>
    <t>Piedras Gordas</t>
  </si>
  <si>
    <t>Capellanía</t>
  </si>
  <si>
    <t>El Caño</t>
  </si>
  <si>
    <t>Natá (Cabecera)</t>
  </si>
  <si>
    <t>Toza</t>
  </si>
  <si>
    <t>Cañaveral</t>
  </si>
  <si>
    <t>El Coco</t>
  </si>
  <si>
    <t>Pajonal</t>
  </si>
  <si>
    <t>Penonomé (Cabecera)</t>
  </si>
  <si>
    <t>Río Grande</t>
  </si>
  <si>
    <t>Toabré</t>
  </si>
  <si>
    <t>Achiote</t>
  </si>
  <si>
    <t>Nuevo Chagres (Cabecera)</t>
  </si>
  <si>
    <t>Palmas Bellas</t>
  </si>
  <si>
    <t>Piña</t>
  </si>
  <si>
    <t>Salud</t>
  </si>
  <si>
    <t>Barrio Norte</t>
  </si>
  <si>
    <t>Barrio Sur</t>
  </si>
  <si>
    <t>Buena Vista</t>
  </si>
  <si>
    <t>Cativá</t>
  </si>
  <si>
    <t>Ciricito</t>
  </si>
  <si>
    <t>Escobal</t>
  </si>
  <si>
    <t>Limón</t>
  </si>
  <si>
    <t>Nueva Providencia</t>
  </si>
  <si>
    <t>Puerto Pilón</t>
  </si>
  <si>
    <t>Sabanitas</t>
  </si>
  <si>
    <t>Salamanca</t>
  </si>
  <si>
    <t>San Juan</t>
  </si>
  <si>
    <t>Santa Rosa</t>
  </si>
  <si>
    <t>Cacique</t>
  </si>
  <si>
    <t>Isla Grande</t>
  </si>
  <si>
    <t>María Chiquita</t>
  </si>
  <si>
    <t>Portobelo (Cabecera)</t>
  </si>
  <si>
    <t>Nombre de Dios</t>
  </si>
  <si>
    <t>Alanje (Cabecera)</t>
  </si>
  <si>
    <t>Canta Gallo</t>
  </si>
  <si>
    <t>Divalá</t>
  </si>
  <si>
    <t>El Tejar</t>
  </si>
  <si>
    <t>Guarumal</t>
  </si>
  <si>
    <t>Nuevo México</t>
  </si>
  <si>
    <t>Querévalo</t>
  </si>
  <si>
    <t>Santo Tomás</t>
  </si>
  <si>
    <t>Baco</t>
  </si>
  <si>
    <t>Progreso</t>
  </si>
  <si>
    <t>Puerto Armuelles (Cabecera)</t>
  </si>
  <si>
    <t>Rodolfo Aguilar Delgado</t>
  </si>
  <si>
    <t>Bágala</t>
  </si>
  <si>
    <t>Boquerón (Cabecera)</t>
  </si>
  <si>
    <t>Cordillera</t>
  </si>
  <si>
    <t>Guabal</t>
  </si>
  <si>
    <t>Guayabal</t>
  </si>
  <si>
    <t>Paraíso</t>
  </si>
  <si>
    <t>Pedregal</t>
  </si>
  <si>
    <t>Tijeras</t>
  </si>
  <si>
    <t>Alto Boquete</t>
  </si>
  <si>
    <t>Bajo Boquete (Cabecera)</t>
  </si>
  <si>
    <t>Caldera</t>
  </si>
  <si>
    <t>Jaramillo</t>
  </si>
  <si>
    <t>Los Naranjos</t>
  </si>
  <si>
    <t>Palmira</t>
  </si>
  <si>
    <t>Aserrío de Gariché</t>
  </si>
  <si>
    <t>El Bongo</t>
  </si>
  <si>
    <t>La Concepción (Cabecera)</t>
  </si>
  <si>
    <t>La Estrella</t>
  </si>
  <si>
    <t>San Andrés</t>
  </si>
  <si>
    <t>Santa Marta</t>
  </si>
  <si>
    <t>Santo Domingo</t>
  </si>
  <si>
    <t>Sortová</t>
  </si>
  <si>
    <t>Bijagual</t>
  </si>
  <si>
    <t>Cochea</t>
  </si>
  <si>
    <t>David (Cabecera)</t>
  </si>
  <si>
    <t>Guacá</t>
  </si>
  <si>
    <t>San Pablo Nuevo</t>
  </si>
  <si>
    <t>San Pablo Viejo</t>
  </si>
  <si>
    <t>Dolega (Cabecera)</t>
  </si>
  <si>
    <t>Dos Ríos</t>
  </si>
  <si>
    <t>Los Algarrobos</t>
  </si>
  <si>
    <t>Los Anastacios</t>
  </si>
  <si>
    <t>Potrerillos</t>
  </si>
  <si>
    <t>Potrerillos Abajo</t>
  </si>
  <si>
    <t>Rovira</t>
  </si>
  <si>
    <t>Tinajas</t>
  </si>
  <si>
    <t>Gualaca (Cabecera)</t>
  </si>
  <si>
    <t>Hornito</t>
  </si>
  <si>
    <t>Rincón</t>
  </si>
  <si>
    <t>El Nancito</t>
  </si>
  <si>
    <t>El Porvenir</t>
  </si>
  <si>
    <t>Remedios (Cabecera)</t>
  </si>
  <si>
    <t>Breñón</t>
  </si>
  <si>
    <t>Cañas Gordas</t>
  </si>
  <si>
    <t>Plaza Caisán</t>
  </si>
  <si>
    <t>Río Sereno (Cabecera)</t>
  </si>
  <si>
    <t>Santa Cruz</t>
  </si>
  <si>
    <t>Juay</t>
  </si>
  <si>
    <t>Lajas Adentro</t>
  </si>
  <si>
    <t>Las Lajas (Cabecera)</t>
  </si>
  <si>
    <t>Boca de Monte</t>
  </si>
  <si>
    <t>Horconcitos (Cabecera)</t>
  </si>
  <si>
    <t>Bella Vista</t>
  </si>
  <si>
    <t>Cerro Viejo</t>
  </si>
  <si>
    <t>Quebrada de Piedra</t>
  </si>
  <si>
    <t>Tolé (Cabecera)</t>
  </si>
  <si>
    <t>Veladero</t>
  </si>
  <si>
    <t>Metetí</t>
  </si>
  <si>
    <t>Yaviza</t>
  </si>
  <si>
    <t>La Arena</t>
  </si>
  <si>
    <t>Llano Bonito</t>
  </si>
  <si>
    <t>Monagrillo</t>
  </si>
  <si>
    <t>San Juan Bautista</t>
  </si>
  <si>
    <t>Chumical</t>
  </si>
  <si>
    <t>Las Minas (Cabecera)</t>
  </si>
  <si>
    <t>Quebrada del Rosario</t>
  </si>
  <si>
    <t>Los Cerritos</t>
  </si>
  <si>
    <t>Los Pozos (Cabecera)</t>
  </si>
  <si>
    <t>Los Llanos</t>
  </si>
  <si>
    <t>Ocú (Cabecera)</t>
  </si>
  <si>
    <t>Peñas Chatas</t>
  </si>
  <si>
    <t>Los Castillos</t>
  </si>
  <si>
    <t>París</t>
  </si>
  <si>
    <t>Parita (Cabecera)</t>
  </si>
  <si>
    <t>Potuga</t>
  </si>
  <si>
    <t>El Barrero</t>
  </si>
  <si>
    <t>El Pájaro</t>
  </si>
  <si>
    <t>El Pedregoso</t>
  </si>
  <si>
    <t>Las Cabras</t>
  </si>
  <si>
    <t>Pesé (Cabecera)</t>
  </si>
  <si>
    <t>Rincón Hondo</t>
  </si>
  <si>
    <t>Chupampa</t>
  </si>
  <si>
    <t>El Limón</t>
  </si>
  <si>
    <t>El Rincón</t>
  </si>
  <si>
    <t>Los Canelos</t>
  </si>
  <si>
    <t>Santa María (Cabecera)</t>
  </si>
  <si>
    <t>El Espinal</t>
  </si>
  <si>
    <t>El Hato</t>
  </si>
  <si>
    <t>Guararé (Cabecera)</t>
  </si>
  <si>
    <t>La Pasera</t>
  </si>
  <si>
    <t>Perales</t>
  </si>
  <si>
    <t>Bayano</t>
  </si>
  <si>
    <t>El Carate</t>
  </si>
  <si>
    <t>El Cocal</t>
  </si>
  <si>
    <t>El Manantial</t>
  </si>
  <si>
    <t>El Muñoz</t>
  </si>
  <si>
    <t>La Palma</t>
  </si>
  <si>
    <t>Las Palmitas</t>
  </si>
  <si>
    <t>Las Tablas (Cabecera)</t>
  </si>
  <si>
    <t>Las Tablas Abajo</t>
  </si>
  <si>
    <t>Peña Blanca</t>
  </si>
  <si>
    <t>San José</t>
  </si>
  <si>
    <t>Sesteadero</t>
  </si>
  <si>
    <t>Valle Rico</t>
  </si>
  <si>
    <t>Agua Buena</t>
  </si>
  <si>
    <t>El Guásimo</t>
  </si>
  <si>
    <t>La Colorada</t>
  </si>
  <si>
    <t>La Villa de los Santos (Cabecera)</t>
  </si>
  <si>
    <t>Las Cruces</t>
  </si>
  <si>
    <t>Las Guabas</t>
  </si>
  <si>
    <t>Llano Largo</t>
  </si>
  <si>
    <t>Los Ángeles</t>
  </si>
  <si>
    <t>Los Olivos</t>
  </si>
  <si>
    <t>Santa Ana</t>
  </si>
  <si>
    <t>Tres Quebradas</t>
  </si>
  <si>
    <t>Villa Lourdes</t>
  </si>
  <si>
    <t>Chupá</t>
  </si>
  <si>
    <t>El Cedro</t>
  </si>
  <si>
    <t>Espino Amarillo</t>
  </si>
  <si>
    <t>Llano de Piedra</t>
  </si>
  <si>
    <t>Macaracas (Cabecera)</t>
  </si>
  <si>
    <t>Los Asientos</t>
  </si>
  <si>
    <t>Mariabé</t>
  </si>
  <si>
    <t>Oria Arriba</t>
  </si>
  <si>
    <t>Pedasí (Cabecera)</t>
  </si>
  <si>
    <t>Purio</t>
  </si>
  <si>
    <t>Paritilla</t>
  </si>
  <si>
    <t>Pocrí (Cabecera)</t>
  </si>
  <si>
    <t>Cañas</t>
  </si>
  <si>
    <t>El Bebedero</t>
  </si>
  <si>
    <t>El Cacao</t>
  </si>
  <si>
    <t>Flores</t>
  </si>
  <si>
    <t>Guánico</t>
  </si>
  <si>
    <t>La Tronosa</t>
  </si>
  <si>
    <t>Tonosí (Cabecera)</t>
  </si>
  <si>
    <t>Cañita</t>
  </si>
  <si>
    <t>Chepo (Cabecera)</t>
  </si>
  <si>
    <t>Comarca Kuna de Madugandí</t>
  </si>
  <si>
    <t>El Llano</t>
  </si>
  <si>
    <t>Las Margaritas</t>
  </si>
  <si>
    <t>Tortí</t>
  </si>
  <si>
    <t>24 de Diciembre</t>
  </si>
  <si>
    <t>Alcalde Díaz</t>
  </si>
  <si>
    <t>Ancón</t>
  </si>
  <si>
    <t>Betania</t>
  </si>
  <si>
    <t>Caimitillo</t>
  </si>
  <si>
    <t>Chilibre</t>
  </si>
  <si>
    <t>Curundú</t>
  </si>
  <si>
    <t>Don Bosco</t>
  </si>
  <si>
    <t>El Chorrillo</t>
  </si>
  <si>
    <t>La Exposición o Calidonia</t>
  </si>
  <si>
    <t>Las Cumbres</t>
  </si>
  <si>
    <t>Las Garzas</t>
  </si>
  <si>
    <t>Las Mañanitas</t>
  </si>
  <si>
    <t>Pacora</t>
  </si>
  <si>
    <t>Parque Lefevre</t>
  </si>
  <si>
    <t>Pueblo Nuevo</t>
  </si>
  <si>
    <t>Río Abajo</t>
  </si>
  <si>
    <t>San Felipe</t>
  </si>
  <si>
    <t>San Martín</t>
  </si>
  <si>
    <t>Tocumen</t>
  </si>
  <si>
    <t>Arnulfo Arias</t>
  </si>
  <si>
    <t>Belisario Frías</t>
  </si>
  <si>
    <t>Belisario Porras</t>
  </si>
  <si>
    <t>José Domingo Espinar</t>
  </si>
  <si>
    <t>Mateo Iturralde</t>
  </si>
  <si>
    <t>Omar Torrijos</t>
  </si>
  <si>
    <t>Rufina Alfaro</t>
  </si>
  <si>
    <t>Victoriano Lorenzo</t>
  </si>
  <si>
    <t>Arraiján (Cabecera)</t>
  </si>
  <si>
    <t>Burunga</t>
  </si>
  <si>
    <t>Cerro Silvestre</t>
  </si>
  <si>
    <t>Juan Demóstenes Arosemena</t>
  </si>
  <si>
    <t>Nuevo Emperador</t>
  </si>
  <si>
    <t>Santa Clara</t>
  </si>
  <si>
    <t>Veracruz</t>
  </si>
  <si>
    <t>Vista Alegre</t>
  </si>
  <si>
    <t>Caimito</t>
  </si>
  <si>
    <t>Campana</t>
  </si>
  <si>
    <t>Capira (Cabecera)</t>
  </si>
  <si>
    <t>Cermeño</t>
  </si>
  <si>
    <t>Cirí Grande</t>
  </si>
  <si>
    <t>La Trinidad</t>
  </si>
  <si>
    <t>Las Ollas Arriba</t>
  </si>
  <si>
    <t>Lídice</t>
  </si>
  <si>
    <t>Villa Carmen</t>
  </si>
  <si>
    <t>Villa Rosario</t>
  </si>
  <si>
    <t>Bejuco</t>
  </si>
  <si>
    <t>Buenos Aires</t>
  </si>
  <si>
    <t>Chame (Cabecera)</t>
  </si>
  <si>
    <t>Chicá</t>
  </si>
  <si>
    <t>Las Lajas</t>
  </si>
  <si>
    <t>Nueva Gorgona</t>
  </si>
  <si>
    <t>Punta Chame</t>
  </si>
  <si>
    <t>Sajalices</t>
  </si>
  <si>
    <t>Sorá</t>
  </si>
  <si>
    <t>Amador</t>
  </si>
  <si>
    <t>Arosemena</t>
  </si>
  <si>
    <t>Barrio Balboa</t>
  </si>
  <si>
    <t>Barrio Colón</t>
  </si>
  <si>
    <t>El Arado</t>
  </si>
  <si>
    <t>Feuillet</t>
  </si>
  <si>
    <t>Guadalupe</t>
  </si>
  <si>
    <t>Hurtado</t>
  </si>
  <si>
    <t>Iturralde</t>
  </si>
  <si>
    <t>Los Díaz</t>
  </si>
  <si>
    <t>Mendoza</t>
  </si>
  <si>
    <t>Obaldía</t>
  </si>
  <si>
    <t>Playa Leona</t>
  </si>
  <si>
    <t>Puerto Caimito</t>
  </si>
  <si>
    <t>El Espino</t>
  </si>
  <si>
    <t>El Higo</t>
  </si>
  <si>
    <t>Guayabito</t>
  </si>
  <si>
    <t>La Ermita</t>
  </si>
  <si>
    <t>La Laguna</t>
  </si>
  <si>
    <t>Las Uvas</t>
  </si>
  <si>
    <t>Los Llanitos</t>
  </si>
  <si>
    <t>San Carlos (Cabecera)</t>
  </si>
  <si>
    <t>Atalaya (Cabecera)</t>
  </si>
  <si>
    <t>San Antonio</t>
  </si>
  <si>
    <t>Calobre (Cabecera)</t>
  </si>
  <si>
    <t>Chitra</t>
  </si>
  <si>
    <t>La Tetilla</t>
  </si>
  <si>
    <t>Las Guías</t>
  </si>
  <si>
    <t>Cañazas (Cabecera)</t>
  </si>
  <si>
    <t>Bisvalles</t>
  </si>
  <si>
    <t>Boró</t>
  </si>
  <si>
    <t>La Mesa (Cabecera)</t>
  </si>
  <si>
    <t>Los Milagros</t>
  </si>
  <si>
    <t>San Bartolo</t>
  </si>
  <si>
    <t>El María</t>
  </si>
  <si>
    <t>El Prado</t>
  </si>
  <si>
    <t>Las Palmas (Cabecera)</t>
  </si>
  <si>
    <t>San Martín de Porres</t>
  </si>
  <si>
    <t>Viguí</t>
  </si>
  <si>
    <t>Zapotillo</t>
  </si>
  <si>
    <t>Quebro</t>
  </si>
  <si>
    <t>Tebario</t>
  </si>
  <si>
    <t>Montijo (Cabecera)</t>
  </si>
  <si>
    <t>Las Huacas</t>
  </si>
  <si>
    <t>Río de Jesús (Cabecera)</t>
  </si>
  <si>
    <t>Corral Falso</t>
  </si>
  <si>
    <t>San Francisco (Cabecera)</t>
  </si>
  <si>
    <t>El Alto</t>
  </si>
  <si>
    <t>Canto del Llano</t>
  </si>
  <si>
    <t>Carlos Santana Ávila</t>
  </si>
  <si>
    <t>Edwin Fábrega</t>
  </si>
  <si>
    <t>La Peña</t>
  </si>
  <si>
    <t>La Raya de Santa María</t>
  </si>
  <si>
    <t>Ponuga</t>
  </si>
  <si>
    <t>San Pedro del Espino</t>
  </si>
  <si>
    <t>Santiago (Cabecera)</t>
  </si>
  <si>
    <t>Calidonia</t>
  </si>
  <si>
    <t>El Marañón</t>
  </si>
  <si>
    <t>Hicaco</t>
  </si>
  <si>
    <t>La Soledad</t>
  </si>
  <si>
    <t>Quebrada de Oro</t>
  </si>
  <si>
    <t>Rodeo Viejo</t>
  </si>
  <si>
    <t>Soná (Cabecera)</t>
  </si>
  <si>
    <t>Soloy (Cabecera)</t>
  </si>
  <si>
    <t>Alto Caballero</t>
  </si>
  <si>
    <t>Chichica (Cabecera)</t>
  </si>
  <si>
    <t>Hato Chamí</t>
  </si>
  <si>
    <t>Susama</t>
  </si>
  <si>
    <t>La Gloria</t>
  </si>
  <si>
    <t>Las Delicias</t>
  </si>
  <si>
    <t>El Silencio</t>
  </si>
  <si>
    <t>Finca 6</t>
  </si>
  <si>
    <t>Finca 30</t>
  </si>
  <si>
    <t>Finca 60</t>
  </si>
  <si>
    <t>Bajo Cedro</t>
  </si>
  <si>
    <t>Almirante (Cabecera)</t>
  </si>
  <si>
    <t>Barrio Francés</t>
  </si>
  <si>
    <t>Barriada Guaymí</t>
  </si>
  <si>
    <t>Valle de Agua Arriba</t>
  </si>
  <si>
    <t>Pueblos Unidos</t>
  </si>
  <si>
    <t>Virgen del Carmen</t>
  </si>
  <si>
    <t>Cristóbal</t>
  </si>
  <si>
    <t>Cristóbal Este</t>
  </si>
  <si>
    <t>Puerto Lindo o Garrote</t>
  </si>
  <si>
    <t>Solano</t>
  </si>
  <si>
    <t>San Isidro</t>
  </si>
  <si>
    <t>David Este</t>
  </si>
  <si>
    <t>David Sur</t>
  </si>
  <si>
    <t>Tierras Altas</t>
  </si>
  <si>
    <t>Volcán (Cabecera)</t>
  </si>
  <si>
    <t>Cerro Punta</t>
  </si>
  <si>
    <t>Cuesta de Piedra</t>
  </si>
  <si>
    <t>Nueva California</t>
  </si>
  <si>
    <t>Paso Ancho</t>
  </si>
  <si>
    <t>Santa Fe</t>
  </si>
  <si>
    <t>Agua Fría</t>
  </si>
  <si>
    <t>Río Iglesia</t>
  </si>
  <si>
    <t>Río Congo Arriba</t>
  </si>
  <si>
    <t>Zapallal</t>
  </si>
  <si>
    <t>Santa Fe (Cabecera)</t>
  </si>
  <si>
    <t>Chitré (Cabecera)</t>
  </si>
  <si>
    <t>El Ejido</t>
  </si>
  <si>
    <t>Ernesto Córdoba Campos</t>
  </si>
  <si>
    <t>Rodrigo Luque</t>
  </si>
  <si>
    <t>Nuevo Santiago</t>
  </si>
  <si>
    <t>La Trinchera</t>
  </si>
  <si>
    <t>Comarca Ngäbe Buglé</t>
  </si>
  <si>
    <t>Mironó</t>
  </si>
  <si>
    <t xml:space="preserve">Besiko </t>
  </si>
  <si>
    <t>TOTAL</t>
  </si>
  <si>
    <t>Urracá</t>
  </si>
  <si>
    <t>Jirondai</t>
  </si>
  <si>
    <t>Chiguirí Arriba</t>
  </si>
  <si>
    <t>Paja de Sombrero</t>
  </si>
  <si>
    <t>Leones</t>
  </si>
  <si>
    <t>Llano Abajo</t>
  </si>
  <si>
    <t>El Líbano</t>
  </si>
  <si>
    <t>El Barrito</t>
  </si>
  <si>
    <t>Barnizal</t>
  </si>
  <si>
    <t>Buri</t>
  </si>
  <si>
    <t>Cerro Puerco</t>
  </si>
  <si>
    <t>Kikari</t>
  </si>
  <si>
    <t>Nibra</t>
  </si>
  <si>
    <t>El Hato de San Juan de Dios</t>
  </si>
  <si>
    <t>Villarreal</t>
  </si>
  <si>
    <t>Cerro Plata</t>
  </si>
  <si>
    <t>Fuente: Departamento de Operaciones del Tránsito de la Policía Nacional.</t>
  </si>
  <si>
    <t>Amelia Denis De Icaza</t>
  </si>
  <si>
    <t>Teribe</t>
  </si>
  <si>
    <t>Guzmán</t>
  </si>
  <si>
    <t>Viento Frío</t>
  </si>
  <si>
    <t>El Palmar</t>
  </si>
  <si>
    <t>Manaca</t>
  </si>
  <si>
    <t>Gómez</t>
  </si>
  <si>
    <t>Monte Lirio</t>
  </si>
  <si>
    <t>Coca Chica</t>
  </si>
  <si>
    <t>Quebrada el Ciprián</t>
  </si>
  <si>
    <t>El Calabacito</t>
  </si>
  <si>
    <t>La Pitaloza</t>
  </si>
  <si>
    <t>Los Cerros de Paja</t>
  </si>
  <si>
    <t>Menchaca</t>
  </si>
  <si>
    <t>El Ciruelo</t>
  </si>
  <si>
    <t>El Macano</t>
  </si>
  <si>
    <t>La Enea</t>
  </si>
  <si>
    <t>Las Trancas</t>
  </si>
  <si>
    <t>Bajo Corral</t>
  </si>
  <si>
    <t>Nuario</t>
  </si>
  <si>
    <t>La Espigadilla</t>
  </si>
  <si>
    <t>Bahía Honda</t>
  </si>
  <si>
    <t>Corozal</t>
  </si>
  <si>
    <t>Cambutal</t>
  </si>
  <si>
    <t>Cirí de los Sotos</t>
  </si>
  <si>
    <t>La Represa</t>
  </si>
  <si>
    <t>La Carrillo</t>
  </si>
  <si>
    <t>La Montañuela</t>
  </si>
  <si>
    <t>El Cocla</t>
  </si>
  <si>
    <t>La Yeguada</t>
  </si>
  <si>
    <t>Monjarás</t>
  </si>
  <si>
    <t>El Aromillo</t>
  </si>
  <si>
    <t>Cerro de Casa</t>
  </si>
  <si>
    <t>Puerto Vidal</t>
  </si>
  <si>
    <t>Arenas</t>
  </si>
  <si>
    <t>Costa Hermosa</t>
  </si>
  <si>
    <t>Río Luis</t>
  </si>
  <si>
    <t>Cerro de Patena</t>
  </si>
  <si>
    <t>Nämnoni</t>
  </si>
  <si>
    <t>Man Creek</t>
  </si>
  <si>
    <t>Samboa (Cabecera)</t>
  </si>
  <si>
    <t>Quebrada de Loro</t>
  </si>
  <si>
    <t>Salto Dupí</t>
  </si>
  <si>
    <t>Mreeni</t>
  </si>
  <si>
    <t>Nance del Risco</t>
  </si>
  <si>
    <t>Barriada 4 de Abril</t>
  </si>
  <si>
    <t>Omar Torrijos Herrera</t>
  </si>
  <si>
    <t>San Juan Turbe</t>
  </si>
  <si>
    <t>Río Congo</t>
  </si>
  <si>
    <t>Potrero de Caña</t>
  </si>
  <si>
    <t>La Llanas</t>
  </si>
  <si>
    <t>Cerro Largo</t>
  </si>
  <si>
    <t>La Miel</t>
  </si>
  <si>
    <t>San Marcelo</t>
  </si>
  <si>
    <t>El Picador</t>
  </si>
  <si>
    <t>Lolá</t>
  </si>
  <si>
    <t>Valle del Risco</t>
  </si>
  <si>
    <t>Llano de la Cruz</t>
  </si>
  <si>
    <t>Santiago Sur</t>
  </si>
  <si>
    <t>Santiago Este</t>
  </si>
  <si>
    <t>-</t>
  </si>
  <si>
    <t>Pesé: (Continuación)</t>
  </si>
  <si>
    <t>Colón: (Continuación)</t>
  </si>
  <si>
    <t>Alanje: (Continuación)</t>
  </si>
  <si>
    <t>Tonosí: (Continuación)</t>
  </si>
  <si>
    <t>Chame: (Continuación)</t>
  </si>
  <si>
    <t>- Cantidad nula o cero.</t>
  </si>
  <si>
    <t xml:space="preserve">Día </t>
  </si>
  <si>
    <t>Nota: Excluyen los corregimientos que no presentan información.</t>
  </si>
  <si>
    <t>Cuadro 7. ACCIDENTES DE TRÁNSITO EN LA REPÚBLICA, POR DÍA, SEGÚN PROVINCIA,</t>
  </si>
  <si>
    <t>COMARCA INDÍGENA, DISTRITO Y CORREGIMIENTO: AÑO 2021</t>
  </si>
  <si>
    <t>Provincia, comarca indígena,                                          distrito y corregimiento</t>
  </si>
  <si>
    <t>Bocas del Toro (Cabecera),</t>
  </si>
  <si>
    <t>San José del General (Cabecera)</t>
  </si>
  <si>
    <t>Camarón Arriba</t>
  </si>
  <si>
    <t>Olá, Olá (Cabecera)</t>
  </si>
  <si>
    <t>Donoso, Río Indio</t>
  </si>
  <si>
    <t>Chepigana, La Palma (Cabecera)</t>
  </si>
  <si>
    <t>Chimán, Pásiga</t>
  </si>
  <si>
    <t>Comarca Kuna Yala, Comarca Kuna</t>
  </si>
  <si>
    <t>Llano de Catival o</t>
  </si>
  <si>
    <t xml:space="preserve">   Mariato (Cabecera)</t>
  </si>
  <si>
    <t>Yala; Narganá (Cabecera)</t>
  </si>
  <si>
    <t>Santa Lucía</t>
  </si>
  <si>
    <t>Sabana Grande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</si>
</sst>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0"/>
      <color theme="1"/>
      <name val="Arial"/>
      <family val="2"/>
    </font>
    <font>
      <sz val="10"/>
      <name val="Arial"/>
      <family val="2"/>
    </font>
    <font>
      <b/>
      <sz val="10"/>
      <name val="Arial"/>
      <family val="2"/>
    </font>
  </fonts>
  <fills count="3">
    <fill>
      <patternFill patternType="none"/>
    </fill>
    <fill>
      <patternFill patternType="gray125"/>
    </fill>
    <fill>
      <patternFill patternType="solid">
        <fgColor rgb="FFFFEDB3"/>
        <bgColor indexed="64"/>
      </patternFill>
    </fill>
  </fills>
  <borders count="14">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2">
    <xf numFmtId="0" fontId="0" fillId="0" borderId="0" xfId="0"/>
    <xf numFmtId="3" fontId="1" fillId="0" borderId="0" xfId="0" applyNumberFormat="1" applyFont="1" applyFill="1" applyAlignment="1">
      <alignment horizontal="center"/>
    </xf>
    <xf numFmtId="3" fontId="1" fillId="0" borderId="8" xfId="0" applyNumberFormat="1" applyFont="1" applyFill="1" applyBorder="1" applyAlignment="1">
      <alignment horizontal="right"/>
    </xf>
    <xf numFmtId="3" fontId="1" fillId="0" borderId="0" xfId="0" applyNumberFormat="1" applyFont="1" applyFill="1" applyBorder="1" applyAlignment="1">
      <alignment horizontal="right"/>
    </xf>
    <xf numFmtId="0" fontId="1" fillId="0" borderId="8" xfId="0" applyNumberFormat="1" applyFont="1" applyFill="1" applyBorder="1" applyAlignment="1">
      <alignment horizontal="right"/>
    </xf>
    <xf numFmtId="3" fontId="2" fillId="0" borderId="8" xfId="0" applyNumberFormat="1" applyFont="1" applyFill="1" applyBorder="1" applyAlignment="1">
      <alignment horizontal="right"/>
    </xf>
    <xf numFmtId="0" fontId="1" fillId="0" borderId="11" xfId="0" applyNumberFormat="1" applyFont="1" applyFill="1" applyBorder="1" applyAlignment="1">
      <alignment horizontal="right"/>
    </xf>
    <xf numFmtId="0" fontId="1" fillId="0" borderId="0" xfId="0" applyNumberFormat="1" applyFont="1" applyFill="1" applyBorder="1" applyAlignment="1">
      <alignment horizontal="right"/>
    </xf>
    <xf numFmtId="0" fontId="1" fillId="0" borderId="0" xfId="0" applyFont="1" applyFill="1" applyBorder="1" applyAlignment="1">
      <alignment horizontal="left"/>
    </xf>
    <xf numFmtId="3" fontId="2" fillId="0" borderId="0" xfId="0" applyNumberFormat="1" applyFont="1" applyFill="1" applyBorder="1" applyAlignment="1">
      <alignment horizontal="right"/>
    </xf>
    <xf numFmtId="3" fontId="2" fillId="0" borderId="0" xfId="0" applyNumberFormat="1" applyFont="1" applyFill="1" applyBorder="1" applyAlignment="1"/>
    <xf numFmtId="3" fontId="2" fillId="0" borderId="11" xfId="0" applyNumberFormat="1" applyFont="1" applyFill="1" applyBorder="1" applyAlignment="1">
      <alignment horizontal="right"/>
    </xf>
    <xf numFmtId="0" fontId="2" fillId="0" borderId="8" xfId="0" applyNumberFormat="1" applyFont="1" applyFill="1" applyBorder="1" applyAlignment="1">
      <alignment horizontal="right"/>
    </xf>
    <xf numFmtId="0" fontId="2" fillId="0" borderId="11" xfId="0" applyNumberFormat="1" applyFont="1" applyFill="1" applyBorder="1" applyAlignment="1">
      <alignment horizontal="right"/>
    </xf>
    <xf numFmtId="0" fontId="1" fillId="0" borderId="0" xfId="0" applyFont="1" applyFill="1" applyBorder="1" applyAlignment="1"/>
    <xf numFmtId="0" fontId="1" fillId="0" borderId="0" xfId="0" applyFont="1" applyFill="1" applyAlignment="1"/>
    <xf numFmtId="0" fontId="2" fillId="0" borderId="0" xfId="0" applyFont="1" applyFill="1" applyAlignment="1"/>
    <xf numFmtId="3" fontId="1" fillId="0" borderId="0" xfId="0" applyNumberFormat="1" applyFont="1" applyFill="1" applyAlignment="1"/>
    <xf numFmtId="3" fontId="1" fillId="0" borderId="0" xfId="0" applyNumberFormat="1" applyFont="1" applyFill="1" applyBorder="1" applyAlignment="1"/>
    <xf numFmtId="3" fontId="2" fillId="0" borderId="8" xfId="0" applyNumberFormat="1" applyFont="1" applyFill="1" applyBorder="1" applyAlignment="1"/>
    <xf numFmtId="3" fontId="2" fillId="0" borderId="11" xfId="0" applyNumberFormat="1" applyFont="1" applyFill="1" applyBorder="1" applyAlignment="1"/>
    <xf numFmtId="0" fontId="1" fillId="0" borderId="8" xfId="0" applyNumberFormat="1" applyFont="1" applyFill="1" applyBorder="1" applyAlignment="1"/>
    <xf numFmtId="0" fontId="1" fillId="0" borderId="0" xfId="0" applyNumberFormat="1" applyFont="1" applyFill="1" applyBorder="1" applyAlignment="1"/>
    <xf numFmtId="3" fontId="1" fillId="0" borderId="8" xfId="0" applyNumberFormat="1" applyFont="1" applyFill="1" applyBorder="1" applyAlignment="1"/>
    <xf numFmtId="0" fontId="1" fillId="0" borderId="8" xfId="0" applyFont="1" applyFill="1" applyBorder="1" applyAlignment="1"/>
    <xf numFmtId="0" fontId="2" fillId="0" borderId="8" xfId="0" applyNumberFormat="1" applyFont="1" applyFill="1" applyBorder="1" applyAlignment="1"/>
    <xf numFmtId="0" fontId="2" fillId="0" borderId="11" xfId="0" applyNumberFormat="1" applyFont="1" applyFill="1" applyBorder="1" applyAlignment="1"/>
    <xf numFmtId="0" fontId="1" fillId="0" borderId="11" xfId="0" applyNumberFormat="1" applyFont="1" applyFill="1" applyBorder="1" applyAlignment="1"/>
    <xf numFmtId="0" fontId="1" fillId="0" borderId="4" xfId="0" applyFont="1" applyFill="1" applyBorder="1" applyAlignment="1"/>
    <xf numFmtId="0" fontId="1" fillId="0" borderId="6" xfId="0" applyFont="1" applyFill="1" applyBorder="1" applyAlignment="1"/>
    <xf numFmtId="0" fontId="1" fillId="0" borderId="9" xfId="0" applyFont="1" applyFill="1" applyBorder="1" applyAlignment="1"/>
    <xf numFmtId="3" fontId="1" fillId="0" borderId="10" xfId="0" applyNumberFormat="1" applyFont="1" applyFill="1" applyBorder="1" applyAlignment="1"/>
    <xf numFmtId="0" fontId="1" fillId="0" borderId="10" xfId="0" applyNumberFormat="1" applyFont="1" applyFill="1" applyBorder="1" applyAlignment="1"/>
    <xf numFmtId="0" fontId="1" fillId="0" borderId="5" xfId="0" applyNumberFormat="1" applyFont="1" applyFill="1" applyBorder="1" applyAlignment="1"/>
    <xf numFmtId="3" fontId="2" fillId="2" borderId="13" xfId="0" applyNumberFormat="1" applyFont="1" applyFill="1" applyBorder="1" applyAlignment="1">
      <alignment horizontal="center" vertical="center" wrapText="1"/>
    </xf>
    <xf numFmtId="3" fontId="2" fillId="2" borderId="12"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3" fontId="2" fillId="0" borderId="4" xfId="0" applyNumberFormat="1" applyFont="1" applyFill="1" applyBorder="1" applyAlignment="1">
      <alignment horizontal="center" vertical="center" wrapText="1"/>
    </xf>
    <xf numFmtId="0" fontId="2" fillId="0" borderId="0" xfId="0" applyFont="1" applyFill="1" applyBorder="1" applyAlignment="1"/>
    <xf numFmtId="3" fontId="1" fillId="0" borderId="11" xfId="0" applyNumberFormat="1" applyFont="1" applyFill="1" applyBorder="1" applyAlignment="1">
      <alignment horizontal="right"/>
    </xf>
    <xf numFmtId="0" fontId="1" fillId="0" borderId="8" xfId="0" applyFont="1" applyFill="1" applyBorder="1" applyAlignment="1">
      <alignment horizontal="right"/>
    </xf>
    <xf numFmtId="0" fontId="1" fillId="0" borderId="0" xfId="0" applyFont="1" applyFill="1" applyBorder="1" applyAlignment="1">
      <alignment horizontal="right"/>
    </xf>
    <xf numFmtId="0" fontId="2" fillId="0" borderId="0" xfId="0" applyNumberFormat="1" applyFont="1" applyFill="1" applyBorder="1" applyAlignment="1">
      <alignment horizontal="right"/>
    </xf>
    <xf numFmtId="1" fontId="2" fillId="0" borderId="8" xfId="0" applyNumberFormat="1" applyFont="1" applyFill="1" applyBorder="1" applyAlignment="1">
      <alignment horizontal="right" vertical="center"/>
    </xf>
    <xf numFmtId="1" fontId="2" fillId="0" borderId="8" xfId="0" applyNumberFormat="1" applyFont="1" applyFill="1" applyBorder="1" applyAlignment="1">
      <alignment horizontal="right" vertical="center" wrapText="1"/>
    </xf>
    <xf numFmtId="1" fontId="2" fillId="0" borderId="11" xfId="0" applyNumberFormat="1" applyFont="1" applyFill="1" applyBorder="1" applyAlignment="1">
      <alignment horizontal="right" vertical="center" wrapText="1"/>
    </xf>
    <xf numFmtId="0" fontId="1" fillId="0" borderId="0" xfId="0" applyFont="1" applyFill="1" applyAlignment="1">
      <alignment horizontal="left"/>
    </xf>
    <xf numFmtId="49" fontId="1" fillId="0" borderId="0" xfId="0" quotePrefix="1" applyNumberFormat="1" applyFont="1" applyFill="1" applyAlignment="1">
      <alignment horizontal="left"/>
    </xf>
    <xf numFmtId="3" fontId="2" fillId="0" borderId="0" xfId="0" applyNumberFormat="1" applyFont="1" applyFill="1" applyBorder="1" applyAlignment="1">
      <alignment horizontal="center"/>
    </xf>
    <xf numFmtId="3" fontId="2" fillId="0" borderId="4" xfId="0" applyNumberFormat="1" applyFont="1" applyFill="1" applyBorder="1" applyAlignment="1">
      <alignment horizontal="center"/>
    </xf>
    <xf numFmtId="3" fontId="2" fillId="0" borderId="0" xfId="0" applyNumberFormat="1" applyFont="1" applyFill="1" applyAlignment="1">
      <alignment horizontal="center"/>
    </xf>
    <xf numFmtId="3" fontId="2" fillId="2" borderId="1"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2" fillId="2" borderId="0" xfId="0"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wrapText="1"/>
    </xf>
    <xf numFmtId="3" fontId="2" fillId="2" borderId="6" xfId="0" applyNumberFormat="1" applyFont="1" applyFill="1" applyBorder="1" applyAlignment="1">
      <alignment horizontal="center" vertical="center" wrapText="1"/>
    </xf>
    <xf numFmtId="3" fontId="2" fillId="2" borderId="9"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7" xfId="0" applyNumberFormat="1" applyFont="1" applyFill="1" applyBorder="1" applyAlignment="1">
      <alignment horizontal="center" vertical="center"/>
    </xf>
    <xf numFmtId="0" fontId="2" fillId="2" borderId="10" xfId="0" applyFont="1" applyFill="1" applyBorder="1" applyAlignment="1">
      <alignment horizontal="center" vertical="center"/>
    </xf>
    <xf numFmtId="3" fontId="2" fillId="2" borderId="3"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28"/>
  <sheetViews>
    <sheetView tabSelected="1" zoomScaleNormal="100" workbookViewId="0">
      <selection sqref="A1:K1"/>
    </sheetView>
  </sheetViews>
  <sheetFormatPr baseColWidth="10" defaultRowHeight="20.100000000000001" customHeight="1" x14ac:dyDescent="0.2"/>
  <cols>
    <col min="1" max="2" width="2.28515625" style="15" customWidth="1"/>
    <col min="3" max="3" width="28.28515625" style="15" customWidth="1"/>
    <col min="4" max="7" width="9.28515625" style="15" customWidth="1"/>
    <col min="8" max="8" width="9.7109375" style="15" customWidth="1"/>
    <col min="9" max="11" width="9.28515625" style="15" customWidth="1"/>
    <col min="12" max="25" width="11.42578125" style="14"/>
    <col min="26" max="159" width="11.42578125" style="15"/>
    <col min="160" max="161" width="1.7109375" style="15" customWidth="1"/>
    <col min="162" max="162" width="31.85546875" style="15" customWidth="1"/>
    <col min="163" max="163" width="8.85546875" style="15" customWidth="1"/>
    <col min="164" max="164" width="11.140625" style="15" customWidth="1"/>
    <col min="165" max="166" width="9.28515625" style="15" customWidth="1"/>
    <col min="167" max="167" width="11.7109375" style="15" customWidth="1"/>
    <col min="168" max="168" width="9.28515625" style="15" customWidth="1"/>
    <col min="169" max="170" width="9.85546875" style="15" customWidth="1"/>
    <col min="171" max="415" width="11.42578125" style="15"/>
    <col min="416" max="417" width="1.7109375" style="15" customWidth="1"/>
    <col min="418" max="418" width="31.85546875" style="15" customWidth="1"/>
    <col min="419" max="419" width="8.85546875" style="15" customWidth="1"/>
    <col min="420" max="420" width="11.140625" style="15" customWidth="1"/>
    <col min="421" max="422" width="9.28515625" style="15" customWidth="1"/>
    <col min="423" max="423" width="11.7109375" style="15" customWidth="1"/>
    <col min="424" max="424" width="9.28515625" style="15" customWidth="1"/>
    <col min="425" max="426" width="9.85546875" style="15" customWidth="1"/>
    <col min="427" max="671" width="11.42578125" style="15"/>
    <col min="672" max="673" width="1.7109375" style="15" customWidth="1"/>
    <col min="674" max="674" width="31.85546875" style="15" customWidth="1"/>
    <col min="675" max="675" width="8.85546875" style="15" customWidth="1"/>
    <col min="676" max="676" width="11.140625" style="15" customWidth="1"/>
    <col min="677" max="678" width="9.28515625" style="15" customWidth="1"/>
    <col min="679" max="679" width="11.7109375" style="15" customWidth="1"/>
    <col min="680" max="680" width="9.28515625" style="15" customWidth="1"/>
    <col min="681" max="682" width="9.85546875" style="15" customWidth="1"/>
    <col min="683" max="927" width="11.42578125" style="15"/>
    <col min="928" max="929" width="1.7109375" style="15" customWidth="1"/>
    <col min="930" max="930" width="31.85546875" style="15" customWidth="1"/>
    <col min="931" max="931" width="8.85546875" style="15" customWidth="1"/>
    <col min="932" max="932" width="11.140625" style="15" customWidth="1"/>
    <col min="933" max="934" width="9.28515625" style="15" customWidth="1"/>
    <col min="935" max="935" width="11.7109375" style="15" customWidth="1"/>
    <col min="936" max="936" width="9.28515625" style="15" customWidth="1"/>
    <col min="937" max="938" width="9.85546875" style="15" customWidth="1"/>
    <col min="939" max="1183" width="11.42578125" style="15"/>
    <col min="1184" max="1185" width="1.7109375" style="15" customWidth="1"/>
    <col min="1186" max="1186" width="31.85546875" style="15" customWidth="1"/>
    <col min="1187" max="1187" width="8.85546875" style="15" customWidth="1"/>
    <col min="1188" max="1188" width="11.140625" style="15" customWidth="1"/>
    <col min="1189" max="1190" width="9.28515625" style="15" customWidth="1"/>
    <col min="1191" max="1191" width="11.7109375" style="15" customWidth="1"/>
    <col min="1192" max="1192" width="9.28515625" style="15" customWidth="1"/>
    <col min="1193" max="1194" width="9.85546875" style="15" customWidth="1"/>
    <col min="1195" max="1439" width="11.42578125" style="15"/>
    <col min="1440" max="1441" width="1.7109375" style="15" customWidth="1"/>
    <col min="1442" max="1442" width="31.85546875" style="15" customWidth="1"/>
    <col min="1443" max="1443" width="8.85546875" style="15" customWidth="1"/>
    <col min="1444" max="1444" width="11.140625" style="15" customWidth="1"/>
    <col min="1445" max="1446" width="9.28515625" style="15" customWidth="1"/>
    <col min="1447" max="1447" width="11.7109375" style="15" customWidth="1"/>
    <col min="1448" max="1448" width="9.28515625" style="15" customWidth="1"/>
    <col min="1449" max="1450" width="9.85546875" style="15" customWidth="1"/>
    <col min="1451" max="1695" width="11.42578125" style="15"/>
    <col min="1696" max="1697" width="1.7109375" style="15" customWidth="1"/>
    <col min="1698" max="1698" width="31.85546875" style="15" customWidth="1"/>
    <col min="1699" max="1699" width="8.85546875" style="15" customWidth="1"/>
    <col min="1700" max="1700" width="11.140625" style="15" customWidth="1"/>
    <col min="1701" max="1702" width="9.28515625" style="15" customWidth="1"/>
    <col min="1703" max="1703" width="11.7109375" style="15" customWidth="1"/>
    <col min="1704" max="1704" width="9.28515625" style="15" customWidth="1"/>
    <col min="1705" max="1706" width="9.85546875" style="15" customWidth="1"/>
    <col min="1707" max="1951" width="11.42578125" style="15"/>
    <col min="1952" max="1953" width="1.7109375" style="15" customWidth="1"/>
    <col min="1954" max="1954" width="31.85546875" style="15" customWidth="1"/>
    <col min="1955" max="1955" width="8.85546875" style="15" customWidth="1"/>
    <col min="1956" max="1956" width="11.140625" style="15" customWidth="1"/>
    <col min="1957" max="1958" width="9.28515625" style="15" customWidth="1"/>
    <col min="1959" max="1959" width="11.7109375" style="15" customWidth="1"/>
    <col min="1960" max="1960" width="9.28515625" style="15" customWidth="1"/>
    <col min="1961" max="1962" width="9.85546875" style="15" customWidth="1"/>
    <col min="1963" max="2207" width="11.42578125" style="15"/>
    <col min="2208" max="2209" width="1.7109375" style="15" customWidth="1"/>
    <col min="2210" max="2210" width="31.85546875" style="15" customWidth="1"/>
    <col min="2211" max="2211" width="8.85546875" style="15" customWidth="1"/>
    <col min="2212" max="2212" width="11.140625" style="15" customWidth="1"/>
    <col min="2213" max="2214" width="9.28515625" style="15" customWidth="1"/>
    <col min="2215" max="2215" width="11.7109375" style="15" customWidth="1"/>
    <col min="2216" max="2216" width="9.28515625" style="15" customWidth="1"/>
    <col min="2217" max="2218" width="9.85546875" style="15" customWidth="1"/>
    <col min="2219" max="2463" width="11.42578125" style="15"/>
    <col min="2464" max="2465" width="1.7109375" style="15" customWidth="1"/>
    <col min="2466" max="2466" width="31.85546875" style="15" customWidth="1"/>
    <col min="2467" max="2467" width="8.85546875" style="15" customWidth="1"/>
    <col min="2468" max="2468" width="11.140625" style="15" customWidth="1"/>
    <col min="2469" max="2470" width="9.28515625" style="15" customWidth="1"/>
    <col min="2471" max="2471" width="11.7109375" style="15" customWidth="1"/>
    <col min="2472" max="2472" width="9.28515625" style="15" customWidth="1"/>
    <col min="2473" max="2474" width="9.85546875" style="15" customWidth="1"/>
    <col min="2475" max="2719" width="11.42578125" style="15"/>
    <col min="2720" max="2721" width="1.7109375" style="15" customWidth="1"/>
    <col min="2722" max="2722" width="31.85546875" style="15" customWidth="1"/>
    <col min="2723" max="2723" width="8.85546875" style="15" customWidth="1"/>
    <col min="2724" max="2724" width="11.140625" style="15" customWidth="1"/>
    <col min="2725" max="2726" width="9.28515625" style="15" customWidth="1"/>
    <col min="2727" max="2727" width="11.7109375" style="15" customWidth="1"/>
    <col min="2728" max="2728" width="9.28515625" style="15" customWidth="1"/>
    <col min="2729" max="2730" width="9.85546875" style="15" customWidth="1"/>
    <col min="2731" max="2975" width="11.42578125" style="15"/>
    <col min="2976" max="2977" width="1.7109375" style="15" customWidth="1"/>
    <col min="2978" max="2978" width="31.85546875" style="15" customWidth="1"/>
    <col min="2979" max="2979" width="8.85546875" style="15" customWidth="1"/>
    <col min="2980" max="2980" width="11.140625" style="15" customWidth="1"/>
    <col min="2981" max="2982" width="9.28515625" style="15" customWidth="1"/>
    <col min="2983" max="2983" width="11.7109375" style="15" customWidth="1"/>
    <col min="2984" max="2984" width="9.28515625" style="15" customWidth="1"/>
    <col min="2985" max="2986" width="9.85546875" style="15" customWidth="1"/>
    <col min="2987" max="3231" width="11.42578125" style="15"/>
    <col min="3232" max="3233" width="1.7109375" style="15" customWidth="1"/>
    <col min="3234" max="3234" width="31.85546875" style="15" customWidth="1"/>
    <col min="3235" max="3235" width="8.85546875" style="15" customWidth="1"/>
    <col min="3236" max="3236" width="11.140625" style="15" customWidth="1"/>
    <col min="3237" max="3238" width="9.28515625" style="15" customWidth="1"/>
    <col min="3239" max="3239" width="11.7109375" style="15" customWidth="1"/>
    <col min="3240" max="3240" width="9.28515625" style="15" customWidth="1"/>
    <col min="3241" max="3242" width="9.85546875" style="15" customWidth="1"/>
    <col min="3243" max="3487" width="11.42578125" style="15"/>
    <col min="3488" max="3489" width="1.7109375" style="15" customWidth="1"/>
    <col min="3490" max="3490" width="31.85546875" style="15" customWidth="1"/>
    <col min="3491" max="3491" width="8.85546875" style="15" customWidth="1"/>
    <col min="3492" max="3492" width="11.140625" style="15" customWidth="1"/>
    <col min="3493" max="3494" width="9.28515625" style="15" customWidth="1"/>
    <col min="3495" max="3495" width="11.7109375" style="15" customWidth="1"/>
    <col min="3496" max="3496" width="9.28515625" style="15" customWidth="1"/>
    <col min="3497" max="3498" width="9.85546875" style="15" customWidth="1"/>
    <col min="3499" max="3743" width="11.42578125" style="15"/>
    <col min="3744" max="3745" width="1.7109375" style="15" customWidth="1"/>
    <col min="3746" max="3746" width="31.85546875" style="15" customWidth="1"/>
    <col min="3747" max="3747" width="8.85546875" style="15" customWidth="1"/>
    <col min="3748" max="3748" width="11.140625" style="15" customWidth="1"/>
    <col min="3749" max="3750" width="9.28515625" style="15" customWidth="1"/>
    <col min="3751" max="3751" width="11.7109375" style="15" customWidth="1"/>
    <col min="3752" max="3752" width="9.28515625" style="15" customWidth="1"/>
    <col min="3753" max="3754" width="9.85546875" style="15" customWidth="1"/>
    <col min="3755" max="3999" width="11.42578125" style="15"/>
    <col min="4000" max="4001" width="1.7109375" style="15" customWidth="1"/>
    <col min="4002" max="4002" width="31.85546875" style="15" customWidth="1"/>
    <col min="4003" max="4003" width="8.85546875" style="15" customWidth="1"/>
    <col min="4004" max="4004" width="11.140625" style="15" customWidth="1"/>
    <col min="4005" max="4006" width="9.28515625" style="15" customWidth="1"/>
    <col min="4007" max="4007" width="11.7109375" style="15" customWidth="1"/>
    <col min="4008" max="4008" width="9.28515625" style="15" customWidth="1"/>
    <col min="4009" max="4010" width="9.85546875" style="15" customWidth="1"/>
    <col min="4011" max="4255" width="11.42578125" style="15"/>
    <col min="4256" max="4257" width="1.7109375" style="15" customWidth="1"/>
    <col min="4258" max="4258" width="31.85546875" style="15" customWidth="1"/>
    <col min="4259" max="4259" width="8.85546875" style="15" customWidth="1"/>
    <col min="4260" max="4260" width="11.140625" style="15" customWidth="1"/>
    <col min="4261" max="4262" width="9.28515625" style="15" customWidth="1"/>
    <col min="4263" max="4263" width="11.7109375" style="15" customWidth="1"/>
    <col min="4264" max="4264" width="9.28515625" style="15" customWidth="1"/>
    <col min="4265" max="4266" width="9.85546875" style="15" customWidth="1"/>
    <col min="4267" max="4511" width="11.42578125" style="15"/>
    <col min="4512" max="4513" width="1.7109375" style="15" customWidth="1"/>
    <col min="4514" max="4514" width="31.85546875" style="15" customWidth="1"/>
    <col min="4515" max="4515" width="8.85546875" style="15" customWidth="1"/>
    <col min="4516" max="4516" width="11.140625" style="15" customWidth="1"/>
    <col min="4517" max="4518" width="9.28515625" style="15" customWidth="1"/>
    <col min="4519" max="4519" width="11.7109375" style="15" customWidth="1"/>
    <col min="4520" max="4520" width="9.28515625" style="15" customWidth="1"/>
    <col min="4521" max="4522" width="9.85546875" style="15" customWidth="1"/>
    <col min="4523" max="4767" width="11.42578125" style="15"/>
    <col min="4768" max="4769" width="1.7109375" style="15" customWidth="1"/>
    <col min="4770" max="4770" width="31.85546875" style="15" customWidth="1"/>
    <col min="4771" max="4771" width="8.85546875" style="15" customWidth="1"/>
    <col min="4772" max="4772" width="11.140625" style="15" customWidth="1"/>
    <col min="4773" max="4774" width="9.28515625" style="15" customWidth="1"/>
    <col min="4775" max="4775" width="11.7109375" style="15" customWidth="1"/>
    <col min="4776" max="4776" width="9.28515625" style="15" customWidth="1"/>
    <col min="4777" max="4778" width="9.85546875" style="15" customWidth="1"/>
    <col min="4779" max="5023" width="11.42578125" style="15"/>
    <col min="5024" max="5025" width="1.7109375" style="15" customWidth="1"/>
    <col min="5026" max="5026" width="31.85546875" style="15" customWidth="1"/>
    <col min="5027" max="5027" width="8.85546875" style="15" customWidth="1"/>
    <col min="5028" max="5028" width="11.140625" style="15" customWidth="1"/>
    <col min="5029" max="5030" width="9.28515625" style="15" customWidth="1"/>
    <col min="5031" max="5031" width="11.7109375" style="15" customWidth="1"/>
    <col min="5032" max="5032" width="9.28515625" style="15" customWidth="1"/>
    <col min="5033" max="5034" width="9.85546875" style="15" customWidth="1"/>
    <col min="5035" max="5279" width="11.42578125" style="15"/>
    <col min="5280" max="5281" width="1.7109375" style="15" customWidth="1"/>
    <col min="5282" max="5282" width="31.85546875" style="15" customWidth="1"/>
    <col min="5283" max="5283" width="8.85546875" style="15" customWidth="1"/>
    <col min="5284" max="5284" width="11.140625" style="15" customWidth="1"/>
    <col min="5285" max="5286" width="9.28515625" style="15" customWidth="1"/>
    <col min="5287" max="5287" width="11.7109375" style="15" customWidth="1"/>
    <col min="5288" max="5288" width="9.28515625" style="15" customWidth="1"/>
    <col min="5289" max="5290" width="9.85546875" style="15" customWidth="1"/>
    <col min="5291" max="5535" width="11.42578125" style="15"/>
    <col min="5536" max="5537" width="1.7109375" style="15" customWidth="1"/>
    <col min="5538" max="5538" width="31.85546875" style="15" customWidth="1"/>
    <col min="5539" max="5539" width="8.85546875" style="15" customWidth="1"/>
    <col min="5540" max="5540" width="11.140625" style="15" customWidth="1"/>
    <col min="5541" max="5542" width="9.28515625" style="15" customWidth="1"/>
    <col min="5543" max="5543" width="11.7109375" style="15" customWidth="1"/>
    <col min="5544" max="5544" width="9.28515625" style="15" customWidth="1"/>
    <col min="5545" max="5546" width="9.85546875" style="15" customWidth="1"/>
    <col min="5547" max="5791" width="11.42578125" style="15"/>
    <col min="5792" max="5793" width="1.7109375" style="15" customWidth="1"/>
    <col min="5794" max="5794" width="31.85546875" style="15" customWidth="1"/>
    <col min="5795" max="5795" width="8.85546875" style="15" customWidth="1"/>
    <col min="5796" max="5796" width="11.140625" style="15" customWidth="1"/>
    <col min="5797" max="5798" width="9.28515625" style="15" customWidth="1"/>
    <col min="5799" max="5799" width="11.7109375" style="15" customWidth="1"/>
    <col min="5800" max="5800" width="9.28515625" style="15" customWidth="1"/>
    <col min="5801" max="5802" width="9.85546875" style="15" customWidth="1"/>
    <col min="5803" max="6047" width="11.42578125" style="15"/>
    <col min="6048" max="6049" width="1.7109375" style="15" customWidth="1"/>
    <col min="6050" max="6050" width="31.85546875" style="15" customWidth="1"/>
    <col min="6051" max="6051" width="8.85546875" style="15" customWidth="1"/>
    <col min="6052" max="6052" width="11.140625" style="15" customWidth="1"/>
    <col min="6053" max="6054" width="9.28515625" style="15" customWidth="1"/>
    <col min="6055" max="6055" width="11.7109375" style="15" customWidth="1"/>
    <col min="6056" max="6056" width="9.28515625" style="15" customWidth="1"/>
    <col min="6057" max="6058" width="9.85546875" style="15" customWidth="1"/>
    <col min="6059" max="6303" width="11.42578125" style="15"/>
    <col min="6304" max="6305" width="1.7109375" style="15" customWidth="1"/>
    <col min="6306" max="6306" width="31.85546875" style="15" customWidth="1"/>
    <col min="6307" max="6307" width="8.85546875" style="15" customWidth="1"/>
    <col min="6308" max="6308" width="11.140625" style="15" customWidth="1"/>
    <col min="6309" max="6310" width="9.28515625" style="15" customWidth="1"/>
    <col min="6311" max="6311" width="11.7109375" style="15" customWidth="1"/>
    <col min="6312" max="6312" width="9.28515625" style="15" customWidth="1"/>
    <col min="6313" max="6314" width="9.85546875" style="15" customWidth="1"/>
    <col min="6315" max="6559" width="11.42578125" style="15"/>
    <col min="6560" max="6561" width="1.7109375" style="15" customWidth="1"/>
    <col min="6562" max="6562" width="31.85546875" style="15" customWidth="1"/>
    <col min="6563" max="6563" width="8.85546875" style="15" customWidth="1"/>
    <col min="6564" max="6564" width="11.140625" style="15" customWidth="1"/>
    <col min="6565" max="6566" width="9.28515625" style="15" customWidth="1"/>
    <col min="6567" max="6567" width="11.7109375" style="15" customWidth="1"/>
    <col min="6568" max="6568" width="9.28515625" style="15" customWidth="1"/>
    <col min="6569" max="6570" width="9.85546875" style="15" customWidth="1"/>
    <col min="6571" max="6815" width="11.42578125" style="15"/>
    <col min="6816" max="6817" width="1.7109375" style="15" customWidth="1"/>
    <col min="6818" max="6818" width="31.85546875" style="15" customWidth="1"/>
    <col min="6819" max="6819" width="8.85546875" style="15" customWidth="1"/>
    <col min="6820" max="6820" width="11.140625" style="15" customWidth="1"/>
    <col min="6821" max="6822" width="9.28515625" style="15" customWidth="1"/>
    <col min="6823" max="6823" width="11.7109375" style="15" customWidth="1"/>
    <col min="6824" max="6824" width="9.28515625" style="15" customWidth="1"/>
    <col min="6825" max="6826" width="9.85546875" style="15" customWidth="1"/>
    <col min="6827" max="7071" width="11.42578125" style="15"/>
    <col min="7072" max="7073" width="1.7109375" style="15" customWidth="1"/>
    <col min="7074" max="7074" width="31.85546875" style="15" customWidth="1"/>
    <col min="7075" max="7075" width="8.85546875" style="15" customWidth="1"/>
    <col min="7076" max="7076" width="11.140625" style="15" customWidth="1"/>
    <col min="7077" max="7078" width="9.28515625" style="15" customWidth="1"/>
    <col min="7079" max="7079" width="11.7109375" style="15" customWidth="1"/>
    <col min="7080" max="7080" width="9.28515625" style="15" customWidth="1"/>
    <col min="7081" max="7082" width="9.85546875" style="15" customWidth="1"/>
    <col min="7083" max="7327" width="11.42578125" style="15"/>
    <col min="7328" max="7329" width="1.7109375" style="15" customWidth="1"/>
    <col min="7330" max="7330" width="31.85546875" style="15" customWidth="1"/>
    <col min="7331" max="7331" width="8.85546875" style="15" customWidth="1"/>
    <col min="7332" max="7332" width="11.140625" style="15" customWidth="1"/>
    <col min="7333" max="7334" width="9.28515625" style="15" customWidth="1"/>
    <col min="7335" max="7335" width="11.7109375" style="15" customWidth="1"/>
    <col min="7336" max="7336" width="9.28515625" style="15" customWidth="1"/>
    <col min="7337" max="7338" width="9.85546875" style="15" customWidth="1"/>
    <col min="7339" max="7583" width="11.42578125" style="15"/>
    <col min="7584" max="7585" width="1.7109375" style="15" customWidth="1"/>
    <col min="7586" max="7586" width="31.85546875" style="15" customWidth="1"/>
    <col min="7587" max="7587" width="8.85546875" style="15" customWidth="1"/>
    <col min="7588" max="7588" width="11.140625" style="15" customWidth="1"/>
    <col min="7589" max="7590" width="9.28515625" style="15" customWidth="1"/>
    <col min="7591" max="7591" width="11.7109375" style="15" customWidth="1"/>
    <col min="7592" max="7592" width="9.28515625" style="15" customWidth="1"/>
    <col min="7593" max="7594" width="9.85546875" style="15" customWidth="1"/>
    <col min="7595" max="7839" width="11.42578125" style="15"/>
    <col min="7840" max="7841" width="1.7109375" style="15" customWidth="1"/>
    <col min="7842" max="7842" width="31.85546875" style="15" customWidth="1"/>
    <col min="7843" max="7843" width="8.85546875" style="15" customWidth="1"/>
    <col min="7844" max="7844" width="11.140625" style="15" customWidth="1"/>
    <col min="7845" max="7846" width="9.28515625" style="15" customWidth="1"/>
    <col min="7847" max="7847" width="11.7109375" style="15" customWidth="1"/>
    <col min="7848" max="7848" width="9.28515625" style="15" customWidth="1"/>
    <col min="7849" max="7850" width="9.85546875" style="15" customWidth="1"/>
    <col min="7851" max="8095" width="11.42578125" style="15"/>
    <col min="8096" max="8097" width="1.7109375" style="15" customWidth="1"/>
    <col min="8098" max="8098" width="31.85546875" style="15" customWidth="1"/>
    <col min="8099" max="8099" width="8.85546875" style="15" customWidth="1"/>
    <col min="8100" max="8100" width="11.140625" style="15" customWidth="1"/>
    <col min="8101" max="8102" width="9.28515625" style="15" customWidth="1"/>
    <col min="8103" max="8103" width="11.7109375" style="15" customWidth="1"/>
    <col min="8104" max="8104" width="9.28515625" style="15" customWidth="1"/>
    <col min="8105" max="8106" width="9.85546875" style="15" customWidth="1"/>
    <col min="8107" max="8351" width="11.42578125" style="15"/>
    <col min="8352" max="8353" width="1.7109375" style="15" customWidth="1"/>
    <col min="8354" max="8354" width="31.85546875" style="15" customWidth="1"/>
    <col min="8355" max="8355" width="8.85546875" style="15" customWidth="1"/>
    <col min="8356" max="8356" width="11.140625" style="15" customWidth="1"/>
    <col min="8357" max="8358" width="9.28515625" style="15" customWidth="1"/>
    <col min="8359" max="8359" width="11.7109375" style="15" customWidth="1"/>
    <col min="8360" max="8360" width="9.28515625" style="15" customWidth="1"/>
    <col min="8361" max="8362" width="9.85546875" style="15" customWidth="1"/>
    <col min="8363" max="8607" width="11.42578125" style="15"/>
    <col min="8608" max="8609" width="1.7109375" style="15" customWidth="1"/>
    <col min="8610" max="8610" width="31.85546875" style="15" customWidth="1"/>
    <col min="8611" max="8611" width="8.85546875" style="15" customWidth="1"/>
    <col min="8612" max="8612" width="11.140625" style="15" customWidth="1"/>
    <col min="8613" max="8614" width="9.28515625" style="15" customWidth="1"/>
    <col min="8615" max="8615" width="11.7109375" style="15" customWidth="1"/>
    <col min="8616" max="8616" width="9.28515625" style="15" customWidth="1"/>
    <col min="8617" max="8618" width="9.85546875" style="15" customWidth="1"/>
    <col min="8619" max="8863" width="11.42578125" style="15"/>
    <col min="8864" max="8865" width="1.7109375" style="15" customWidth="1"/>
    <col min="8866" max="8866" width="31.85546875" style="15" customWidth="1"/>
    <col min="8867" max="8867" width="8.85546875" style="15" customWidth="1"/>
    <col min="8868" max="8868" width="11.140625" style="15" customWidth="1"/>
    <col min="8869" max="8870" width="9.28515625" style="15" customWidth="1"/>
    <col min="8871" max="8871" width="11.7109375" style="15" customWidth="1"/>
    <col min="8872" max="8872" width="9.28515625" style="15" customWidth="1"/>
    <col min="8873" max="8874" width="9.85546875" style="15" customWidth="1"/>
    <col min="8875" max="9119" width="11.42578125" style="15"/>
    <col min="9120" max="9121" width="1.7109375" style="15" customWidth="1"/>
    <col min="9122" max="9122" width="31.85546875" style="15" customWidth="1"/>
    <col min="9123" max="9123" width="8.85546875" style="15" customWidth="1"/>
    <col min="9124" max="9124" width="11.140625" style="15" customWidth="1"/>
    <col min="9125" max="9126" width="9.28515625" style="15" customWidth="1"/>
    <col min="9127" max="9127" width="11.7109375" style="15" customWidth="1"/>
    <col min="9128" max="9128" width="9.28515625" style="15" customWidth="1"/>
    <col min="9129" max="9130" width="9.85546875" style="15" customWidth="1"/>
    <col min="9131" max="9375" width="11.42578125" style="15"/>
    <col min="9376" max="9377" width="1.7109375" style="15" customWidth="1"/>
    <col min="9378" max="9378" width="31.85546875" style="15" customWidth="1"/>
    <col min="9379" max="9379" width="8.85546875" style="15" customWidth="1"/>
    <col min="9380" max="9380" width="11.140625" style="15" customWidth="1"/>
    <col min="9381" max="9382" width="9.28515625" style="15" customWidth="1"/>
    <col min="9383" max="9383" width="11.7109375" style="15" customWidth="1"/>
    <col min="9384" max="9384" width="9.28515625" style="15" customWidth="1"/>
    <col min="9385" max="9386" width="9.85546875" style="15" customWidth="1"/>
    <col min="9387" max="9631" width="11.42578125" style="15"/>
    <col min="9632" max="9633" width="1.7109375" style="15" customWidth="1"/>
    <col min="9634" max="9634" width="31.85546875" style="15" customWidth="1"/>
    <col min="9635" max="9635" width="8.85546875" style="15" customWidth="1"/>
    <col min="9636" max="9636" width="11.140625" style="15" customWidth="1"/>
    <col min="9637" max="9638" width="9.28515625" style="15" customWidth="1"/>
    <col min="9639" max="9639" width="11.7109375" style="15" customWidth="1"/>
    <col min="9640" max="9640" width="9.28515625" style="15" customWidth="1"/>
    <col min="9641" max="9642" width="9.85546875" style="15" customWidth="1"/>
    <col min="9643" max="9887" width="11.42578125" style="15"/>
    <col min="9888" max="9889" width="1.7109375" style="15" customWidth="1"/>
    <col min="9890" max="9890" width="31.85546875" style="15" customWidth="1"/>
    <col min="9891" max="9891" width="8.85546875" style="15" customWidth="1"/>
    <col min="9892" max="9892" width="11.140625" style="15" customWidth="1"/>
    <col min="9893" max="9894" width="9.28515625" style="15" customWidth="1"/>
    <col min="9895" max="9895" width="11.7109375" style="15" customWidth="1"/>
    <col min="9896" max="9896" width="9.28515625" style="15" customWidth="1"/>
    <col min="9897" max="9898" width="9.85546875" style="15" customWidth="1"/>
    <col min="9899" max="10143" width="11.42578125" style="15"/>
    <col min="10144" max="10145" width="1.7109375" style="15" customWidth="1"/>
    <col min="10146" max="10146" width="31.85546875" style="15" customWidth="1"/>
    <col min="10147" max="10147" width="8.85546875" style="15" customWidth="1"/>
    <col min="10148" max="10148" width="11.140625" style="15" customWidth="1"/>
    <col min="10149" max="10150" width="9.28515625" style="15" customWidth="1"/>
    <col min="10151" max="10151" width="11.7109375" style="15" customWidth="1"/>
    <col min="10152" max="10152" width="9.28515625" style="15" customWidth="1"/>
    <col min="10153" max="10154" width="9.85546875" style="15" customWidth="1"/>
    <col min="10155" max="10399" width="11.42578125" style="15"/>
    <col min="10400" max="10401" width="1.7109375" style="15" customWidth="1"/>
    <col min="10402" max="10402" width="31.85546875" style="15" customWidth="1"/>
    <col min="10403" max="10403" width="8.85546875" style="15" customWidth="1"/>
    <col min="10404" max="10404" width="11.140625" style="15" customWidth="1"/>
    <col min="10405" max="10406" width="9.28515625" style="15" customWidth="1"/>
    <col min="10407" max="10407" width="11.7109375" style="15" customWidth="1"/>
    <col min="10408" max="10408" width="9.28515625" style="15" customWidth="1"/>
    <col min="10409" max="10410" width="9.85546875" style="15" customWidth="1"/>
    <col min="10411" max="10655" width="11.42578125" style="15"/>
    <col min="10656" max="10657" width="1.7109375" style="15" customWidth="1"/>
    <col min="10658" max="10658" width="31.85546875" style="15" customWidth="1"/>
    <col min="10659" max="10659" width="8.85546875" style="15" customWidth="1"/>
    <col min="10660" max="10660" width="11.140625" style="15" customWidth="1"/>
    <col min="10661" max="10662" width="9.28515625" style="15" customWidth="1"/>
    <col min="10663" max="10663" width="11.7109375" style="15" customWidth="1"/>
    <col min="10664" max="10664" width="9.28515625" style="15" customWidth="1"/>
    <col min="10665" max="10666" width="9.85546875" style="15" customWidth="1"/>
    <col min="10667" max="10911" width="11.42578125" style="15"/>
    <col min="10912" max="10913" width="1.7109375" style="15" customWidth="1"/>
    <col min="10914" max="10914" width="31.85546875" style="15" customWidth="1"/>
    <col min="10915" max="10915" width="8.85546875" style="15" customWidth="1"/>
    <col min="10916" max="10916" width="11.140625" style="15" customWidth="1"/>
    <col min="10917" max="10918" width="9.28515625" style="15" customWidth="1"/>
    <col min="10919" max="10919" width="11.7109375" style="15" customWidth="1"/>
    <col min="10920" max="10920" width="9.28515625" style="15" customWidth="1"/>
    <col min="10921" max="10922" width="9.85546875" style="15" customWidth="1"/>
    <col min="10923" max="11167" width="11.42578125" style="15"/>
    <col min="11168" max="11169" width="1.7109375" style="15" customWidth="1"/>
    <col min="11170" max="11170" width="31.85546875" style="15" customWidth="1"/>
    <col min="11171" max="11171" width="8.85546875" style="15" customWidth="1"/>
    <col min="11172" max="11172" width="11.140625" style="15" customWidth="1"/>
    <col min="11173" max="11174" width="9.28515625" style="15" customWidth="1"/>
    <col min="11175" max="11175" width="11.7109375" style="15" customWidth="1"/>
    <col min="11176" max="11176" width="9.28515625" style="15" customWidth="1"/>
    <col min="11177" max="11178" width="9.85546875" style="15" customWidth="1"/>
    <col min="11179" max="11423" width="11.42578125" style="15"/>
    <col min="11424" max="11425" width="1.7109375" style="15" customWidth="1"/>
    <col min="11426" max="11426" width="31.85546875" style="15" customWidth="1"/>
    <col min="11427" max="11427" width="8.85546875" style="15" customWidth="1"/>
    <col min="11428" max="11428" width="11.140625" style="15" customWidth="1"/>
    <col min="11429" max="11430" width="9.28515625" style="15" customWidth="1"/>
    <col min="11431" max="11431" width="11.7109375" style="15" customWidth="1"/>
    <col min="11432" max="11432" width="9.28515625" style="15" customWidth="1"/>
    <col min="11433" max="11434" width="9.85546875" style="15" customWidth="1"/>
    <col min="11435" max="11679" width="11.42578125" style="15"/>
    <col min="11680" max="11681" width="1.7109375" style="15" customWidth="1"/>
    <col min="11682" max="11682" width="31.85546875" style="15" customWidth="1"/>
    <col min="11683" max="11683" width="8.85546875" style="15" customWidth="1"/>
    <col min="11684" max="11684" width="11.140625" style="15" customWidth="1"/>
    <col min="11685" max="11686" width="9.28515625" style="15" customWidth="1"/>
    <col min="11687" max="11687" width="11.7109375" style="15" customWidth="1"/>
    <col min="11688" max="11688" width="9.28515625" style="15" customWidth="1"/>
    <col min="11689" max="11690" width="9.85546875" style="15" customWidth="1"/>
    <col min="11691" max="11935" width="11.42578125" style="15"/>
    <col min="11936" max="11937" width="1.7109375" style="15" customWidth="1"/>
    <col min="11938" max="11938" width="31.85546875" style="15" customWidth="1"/>
    <col min="11939" max="11939" width="8.85546875" style="15" customWidth="1"/>
    <col min="11940" max="11940" width="11.140625" style="15" customWidth="1"/>
    <col min="11941" max="11942" width="9.28515625" style="15" customWidth="1"/>
    <col min="11943" max="11943" width="11.7109375" style="15" customWidth="1"/>
    <col min="11944" max="11944" width="9.28515625" style="15" customWidth="1"/>
    <col min="11945" max="11946" width="9.85546875" style="15" customWidth="1"/>
    <col min="11947" max="12191" width="11.42578125" style="15"/>
    <col min="12192" max="12193" width="1.7109375" style="15" customWidth="1"/>
    <col min="12194" max="12194" width="31.85546875" style="15" customWidth="1"/>
    <col min="12195" max="12195" width="8.85546875" style="15" customWidth="1"/>
    <col min="12196" max="12196" width="11.140625" style="15" customWidth="1"/>
    <col min="12197" max="12198" width="9.28515625" style="15" customWidth="1"/>
    <col min="12199" max="12199" width="11.7109375" style="15" customWidth="1"/>
    <col min="12200" max="12200" width="9.28515625" style="15" customWidth="1"/>
    <col min="12201" max="12202" width="9.85546875" style="15" customWidth="1"/>
    <col min="12203" max="12447" width="11.42578125" style="15"/>
    <col min="12448" max="12449" width="1.7109375" style="15" customWidth="1"/>
    <col min="12450" max="12450" width="31.85546875" style="15" customWidth="1"/>
    <col min="12451" max="12451" width="8.85546875" style="15" customWidth="1"/>
    <col min="12452" max="12452" width="11.140625" style="15" customWidth="1"/>
    <col min="12453" max="12454" width="9.28515625" style="15" customWidth="1"/>
    <col min="12455" max="12455" width="11.7109375" style="15" customWidth="1"/>
    <col min="12456" max="12456" width="9.28515625" style="15" customWidth="1"/>
    <col min="12457" max="12458" width="9.85546875" style="15" customWidth="1"/>
    <col min="12459" max="12703" width="11.42578125" style="15"/>
    <col min="12704" max="12705" width="1.7109375" style="15" customWidth="1"/>
    <col min="12706" max="12706" width="31.85546875" style="15" customWidth="1"/>
    <col min="12707" max="12707" width="8.85546875" style="15" customWidth="1"/>
    <col min="12708" max="12708" width="11.140625" style="15" customWidth="1"/>
    <col min="12709" max="12710" width="9.28515625" style="15" customWidth="1"/>
    <col min="12711" max="12711" width="11.7109375" style="15" customWidth="1"/>
    <col min="12712" max="12712" width="9.28515625" style="15" customWidth="1"/>
    <col min="12713" max="12714" width="9.85546875" style="15" customWidth="1"/>
    <col min="12715" max="12959" width="11.42578125" style="15"/>
    <col min="12960" max="12961" width="1.7109375" style="15" customWidth="1"/>
    <col min="12962" max="12962" width="31.85546875" style="15" customWidth="1"/>
    <col min="12963" max="12963" width="8.85546875" style="15" customWidth="1"/>
    <col min="12964" max="12964" width="11.140625" style="15" customWidth="1"/>
    <col min="12965" max="12966" width="9.28515625" style="15" customWidth="1"/>
    <col min="12967" max="12967" width="11.7109375" style="15" customWidth="1"/>
    <col min="12968" max="12968" width="9.28515625" style="15" customWidth="1"/>
    <col min="12969" max="12970" width="9.85546875" style="15" customWidth="1"/>
    <col min="12971" max="13215" width="11.42578125" style="15"/>
    <col min="13216" max="13217" width="1.7109375" style="15" customWidth="1"/>
    <col min="13218" max="13218" width="31.85546875" style="15" customWidth="1"/>
    <col min="13219" max="13219" width="8.85546875" style="15" customWidth="1"/>
    <col min="13220" max="13220" width="11.140625" style="15" customWidth="1"/>
    <col min="13221" max="13222" width="9.28515625" style="15" customWidth="1"/>
    <col min="13223" max="13223" width="11.7109375" style="15" customWidth="1"/>
    <col min="13224" max="13224" width="9.28515625" style="15" customWidth="1"/>
    <col min="13225" max="13226" width="9.85546875" style="15" customWidth="1"/>
    <col min="13227" max="13471" width="11.42578125" style="15"/>
    <col min="13472" max="13473" width="1.7109375" style="15" customWidth="1"/>
    <col min="13474" max="13474" width="31.85546875" style="15" customWidth="1"/>
    <col min="13475" max="13475" width="8.85546875" style="15" customWidth="1"/>
    <col min="13476" max="13476" width="11.140625" style="15" customWidth="1"/>
    <col min="13477" max="13478" width="9.28515625" style="15" customWidth="1"/>
    <col min="13479" max="13479" width="11.7109375" style="15" customWidth="1"/>
    <col min="13480" max="13480" width="9.28515625" style="15" customWidth="1"/>
    <col min="13481" max="13482" width="9.85546875" style="15" customWidth="1"/>
    <col min="13483" max="13727" width="11.42578125" style="15"/>
    <col min="13728" max="13729" width="1.7109375" style="15" customWidth="1"/>
    <col min="13730" max="13730" width="31.85546875" style="15" customWidth="1"/>
    <col min="13731" max="13731" width="8.85546875" style="15" customWidth="1"/>
    <col min="13732" max="13732" width="11.140625" style="15" customWidth="1"/>
    <col min="13733" max="13734" width="9.28515625" style="15" customWidth="1"/>
    <col min="13735" max="13735" width="11.7109375" style="15" customWidth="1"/>
    <col min="13736" max="13736" width="9.28515625" style="15" customWidth="1"/>
    <col min="13737" max="13738" width="9.85546875" style="15" customWidth="1"/>
    <col min="13739" max="13983" width="11.42578125" style="15"/>
    <col min="13984" max="13985" width="1.7109375" style="15" customWidth="1"/>
    <col min="13986" max="13986" width="31.85546875" style="15" customWidth="1"/>
    <col min="13987" max="13987" width="8.85546875" style="15" customWidth="1"/>
    <col min="13988" max="13988" width="11.140625" style="15" customWidth="1"/>
    <col min="13989" max="13990" width="9.28515625" style="15" customWidth="1"/>
    <col min="13991" max="13991" width="11.7109375" style="15" customWidth="1"/>
    <col min="13992" max="13992" width="9.28515625" style="15" customWidth="1"/>
    <col min="13993" max="13994" width="9.85546875" style="15" customWidth="1"/>
    <col min="13995" max="14239" width="11.42578125" style="15"/>
    <col min="14240" max="14241" width="1.7109375" style="15" customWidth="1"/>
    <col min="14242" max="14242" width="31.85546875" style="15" customWidth="1"/>
    <col min="14243" max="14243" width="8.85546875" style="15" customWidth="1"/>
    <col min="14244" max="14244" width="11.140625" style="15" customWidth="1"/>
    <col min="14245" max="14246" width="9.28515625" style="15" customWidth="1"/>
    <col min="14247" max="14247" width="11.7109375" style="15" customWidth="1"/>
    <col min="14248" max="14248" width="9.28515625" style="15" customWidth="1"/>
    <col min="14249" max="14250" width="9.85546875" style="15" customWidth="1"/>
    <col min="14251" max="14495" width="11.42578125" style="15"/>
    <col min="14496" max="14497" width="1.7109375" style="15" customWidth="1"/>
    <col min="14498" max="14498" width="31.85546875" style="15" customWidth="1"/>
    <col min="14499" max="14499" width="8.85546875" style="15" customWidth="1"/>
    <col min="14500" max="14500" width="11.140625" style="15" customWidth="1"/>
    <col min="14501" max="14502" width="9.28515625" style="15" customWidth="1"/>
    <col min="14503" max="14503" width="11.7109375" style="15" customWidth="1"/>
    <col min="14504" max="14504" width="9.28515625" style="15" customWidth="1"/>
    <col min="14505" max="14506" width="9.85546875" style="15" customWidth="1"/>
    <col min="14507" max="14751" width="11.42578125" style="15"/>
    <col min="14752" max="14753" width="1.7109375" style="15" customWidth="1"/>
    <col min="14754" max="14754" width="31.85546875" style="15" customWidth="1"/>
    <col min="14755" max="14755" width="8.85546875" style="15" customWidth="1"/>
    <col min="14756" max="14756" width="11.140625" style="15" customWidth="1"/>
    <col min="14757" max="14758" width="9.28515625" style="15" customWidth="1"/>
    <col min="14759" max="14759" width="11.7109375" style="15" customWidth="1"/>
    <col min="14760" max="14760" width="9.28515625" style="15" customWidth="1"/>
    <col min="14761" max="14762" width="9.85546875" style="15" customWidth="1"/>
    <col min="14763" max="15007" width="11.42578125" style="15"/>
    <col min="15008" max="15009" width="1.7109375" style="15" customWidth="1"/>
    <col min="15010" max="15010" width="31.85546875" style="15" customWidth="1"/>
    <col min="15011" max="15011" width="8.85546875" style="15" customWidth="1"/>
    <col min="15012" max="15012" width="11.140625" style="15" customWidth="1"/>
    <col min="15013" max="15014" width="9.28515625" style="15" customWidth="1"/>
    <col min="15015" max="15015" width="11.7109375" style="15" customWidth="1"/>
    <col min="15016" max="15016" width="9.28515625" style="15" customWidth="1"/>
    <col min="15017" max="15018" width="9.85546875" style="15" customWidth="1"/>
    <col min="15019" max="15263" width="11.42578125" style="15"/>
    <col min="15264" max="15265" width="1.7109375" style="15" customWidth="1"/>
    <col min="15266" max="15266" width="31.85546875" style="15" customWidth="1"/>
    <col min="15267" max="15267" width="8.85546875" style="15" customWidth="1"/>
    <col min="15268" max="15268" width="11.140625" style="15" customWidth="1"/>
    <col min="15269" max="15270" width="9.28515625" style="15" customWidth="1"/>
    <col min="15271" max="15271" width="11.7109375" style="15" customWidth="1"/>
    <col min="15272" max="15272" width="9.28515625" style="15" customWidth="1"/>
    <col min="15273" max="15274" width="9.85546875" style="15" customWidth="1"/>
    <col min="15275" max="15519" width="11.42578125" style="15"/>
    <col min="15520" max="15521" width="1.7109375" style="15" customWidth="1"/>
    <col min="15522" max="15522" width="31.85546875" style="15" customWidth="1"/>
    <col min="15523" max="15523" width="8.85546875" style="15" customWidth="1"/>
    <col min="15524" max="15524" width="11.140625" style="15" customWidth="1"/>
    <col min="15525" max="15526" width="9.28515625" style="15" customWidth="1"/>
    <col min="15527" max="15527" width="11.7109375" style="15" customWidth="1"/>
    <col min="15528" max="15528" width="9.28515625" style="15" customWidth="1"/>
    <col min="15529" max="15530" width="9.85546875" style="15" customWidth="1"/>
    <col min="15531" max="15775" width="11.42578125" style="15"/>
    <col min="15776" max="15777" width="1.7109375" style="15" customWidth="1"/>
    <col min="15778" max="15778" width="31.85546875" style="15" customWidth="1"/>
    <col min="15779" max="15779" width="8.85546875" style="15" customWidth="1"/>
    <col min="15780" max="15780" width="11.140625" style="15" customWidth="1"/>
    <col min="15781" max="15782" width="9.28515625" style="15" customWidth="1"/>
    <col min="15783" max="15783" width="11.7109375" style="15" customWidth="1"/>
    <col min="15784" max="15784" width="9.28515625" style="15" customWidth="1"/>
    <col min="15785" max="15786" width="9.85546875" style="15" customWidth="1"/>
    <col min="15787" max="16031" width="11.42578125" style="15"/>
    <col min="16032" max="16033" width="1.7109375" style="15" customWidth="1"/>
    <col min="16034" max="16034" width="31.85546875" style="15" customWidth="1"/>
    <col min="16035" max="16035" width="8.85546875" style="15" customWidth="1"/>
    <col min="16036" max="16036" width="11.140625" style="15" customWidth="1"/>
    <col min="16037" max="16038" width="9.28515625" style="15" customWidth="1"/>
    <col min="16039" max="16039" width="11.7109375" style="15" customWidth="1"/>
    <col min="16040" max="16040" width="9.28515625" style="15" customWidth="1"/>
    <col min="16041" max="16042" width="9.85546875" style="15" customWidth="1"/>
    <col min="16043" max="16384" width="11.42578125" style="15"/>
  </cols>
  <sheetData>
    <row r="1" spans="1:25" ht="15.95" customHeight="1" x14ac:dyDescent="0.2">
      <c r="A1" s="50" t="s">
        <v>542</v>
      </c>
      <c r="B1" s="50"/>
      <c r="C1" s="50"/>
      <c r="D1" s="50"/>
      <c r="E1" s="50"/>
      <c r="F1" s="50"/>
      <c r="G1" s="50"/>
      <c r="H1" s="50"/>
      <c r="I1" s="50"/>
      <c r="J1" s="50"/>
      <c r="K1" s="50"/>
    </row>
    <row r="2" spans="1:25" ht="15.95" customHeight="1" x14ac:dyDescent="0.2">
      <c r="A2" s="50" t="s">
        <v>543</v>
      </c>
      <c r="B2" s="50"/>
      <c r="C2" s="50"/>
      <c r="D2" s="50"/>
      <c r="E2" s="50"/>
      <c r="F2" s="50"/>
      <c r="G2" s="50"/>
      <c r="H2" s="50"/>
      <c r="I2" s="50"/>
      <c r="J2" s="50"/>
      <c r="K2" s="50"/>
    </row>
    <row r="3" spans="1:25" ht="12.2" customHeight="1" x14ac:dyDescent="0.2">
      <c r="C3" s="1"/>
      <c r="D3" s="1"/>
      <c r="E3" s="1"/>
      <c r="F3" s="1"/>
      <c r="G3" s="1"/>
      <c r="H3" s="1"/>
      <c r="I3" s="1"/>
      <c r="J3" s="1"/>
      <c r="K3" s="1"/>
    </row>
    <row r="4" spans="1:25" s="16" customFormat="1" ht="22.5" customHeight="1" x14ac:dyDescent="0.2">
      <c r="A4" s="51" t="s">
        <v>544</v>
      </c>
      <c r="B4" s="51"/>
      <c r="C4" s="52"/>
      <c r="D4" s="57" t="s">
        <v>0</v>
      </c>
      <c r="E4" s="58"/>
      <c r="F4" s="58"/>
      <c r="G4" s="58"/>
      <c r="H4" s="58"/>
      <c r="I4" s="58"/>
      <c r="J4" s="58"/>
      <c r="K4" s="58"/>
      <c r="L4" s="38"/>
      <c r="M4" s="38"/>
      <c r="N4" s="38"/>
      <c r="O4" s="38"/>
      <c r="P4" s="38"/>
      <c r="Q4" s="38"/>
      <c r="R4" s="38"/>
      <c r="S4" s="38"/>
      <c r="T4" s="38"/>
      <c r="U4" s="38"/>
      <c r="V4" s="38"/>
      <c r="W4" s="38"/>
      <c r="X4" s="38"/>
      <c r="Y4" s="38"/>
    </row>
    <row r="5" spans="1:25" s="16" customFormat="1" ht="22.5" customHeight="1" x14ac:dyDescent="0.2">
      <c r="A5" s="53"/>
      <c r="B5" s="53"/>
      <c r="C5" s="54"/>
      <c r="D5" s="59" t="s">
        <v>1</v>
      </c>
      <c r="E5" s="61" t="s">
        <v>540</v>
      </c>
      <c r="F5" s="58"/>
      <c r="G5" s="58"/>
      <c r="H5" s="58"/>
      <c r="I5" s="58"/>
      <c r="J5" s="58"/>
      <c r="K5" s="58"/>
      <c r="L5" s="38"/>
      <c r="M5" s="38"/>
      <c r="N5" s="38"/>
      <c r="O5" s="38"/>
      <c r="P5" s="38"/>
      <c r="Q5" s="38"/>
      <c r="R5" s="38"/>
      <c r="S5" s="38"/>
      <c r="T5" s="38"/>
      <c r="U5" s="38"/>
      <c r="V5" s="38"/>
      <c r="W5" s="38"/>
      <c r="X5" s="38"/>
      <c r="Y5" s="38"/>
    </row>
    <row r="6" spans="1:25" s="16" customFormat="1" ht="32.25" customHeight="1" x14ac:dyDescent="0.2">
      <c r="A6" s="55"/>
      <c r="B6" s="55"/>
      <c r="C6" s="56"/>
      <c r="D6" s="60"/>
      <c r="E6" s="34" t="s">
        <v>2</v>
      </c>
      <c r="F6" s="34" t="s">
        <v>3</v>
      </c>
      <c r="G6" s="34" t="s">
        <v>4</v>
      </c>
      <c r="H6" s="34" t="s">
        <v>5</v>
      </c>
      <c r="I6" s="34" t="s">
        <v>6</v>
      </c>
      <c r="J6" s="34" t="s">
        <v>7</v>
      </c>
      <c r="K6" s="35" t="s">
        <v>8</v>
      </c>
      <c r="L6" s="38"/>
      <c r="M6" s="38"/>
      <c r="N6" s="38"/>
      <c r="O6" s="38"/>
      <c r="P6" s="38"/>
      <c r="Q6" s="38"/>
      <c r="R6" s="38"/>
      <c r="S6" s="38"/>
      <c r="T6" s="38"/>
      <c r="U6" s="38"/>
      <c r="V6" s="38"/>
      <c r="W6" s="38"/>
      <c r="X6" s="38"/>
      <c r="Y6" s="38"/>
    </row>
    <row r="7" spans="1:25" s="16" customFormat="1" ht="12.2" customHeight="1" x14ac:dyDescent="0.2">
      <c r="A7" s="36"/>
      <c r="B7" s="36"/>
      <c r="C7" s="37"/>
      <c r="D7" s="43"/>
      <c r="E7" s="44"/>
      <c r="F7" s="44"/>
      <c r="G7" s="44"/>
      <c r="H7" s="44"/>
      <c r="I7" s="44"/>
      <c r="J7" s="44"/>
      <c r="K7" s="45"/>
      <c r="L7" s="38"/>
      <c r="M7" s="38"/>
      <c r="N7" s="38"/>
      <c r="O7" s="38"/>
      <c r="P7" s="38"/>
      <c r="Q7" s="38"/>
      <c r="R7" s="38"/>
      <c r="S7" s="38"/>
      <c r="T7" s="38"/>
      <c r="U7" s="38"/>
      <c r="V7" s="38"/>
      <c r="W7" s="38"/>
      <c r="X7" s="38"/>
      <c r="Y7" s="38"/>
    </row>
    <row r="8" spans="1:25" ht="20.100000000000001" customHeight="1" x14ac:dyDescent="0.2">
      <c r="A8" s="48" t="s">
        <v>455</v>
      </c>
      <c r="B8" s="48"/>
      <c r="C8" s="49"/>
      <c r="D8" s="19">
        <f>SUM(D9,D39,D85,D123,D238,D250,D302,D377,D423,D489,D583,D584)</f>
        <v>40165</v>
      </c>
      <c r="E8" s="19">
        <f t="shared" ref="E8:K8" si="0">SUM(E9,E39,E85,E123,E238,E250,E302,E377,E423,E489,E583,E584)</f>
        <v>3669</v>
      </c>
      <c r="F8" s="19">
        <f t="shared" si="0"/>
        <v>6441</v>
      </c>
      <c r="G8" s="19">
        <f t="shared" si="0"/>
        <v>5914</v>
      </c>
      <c r="H8" s="19">
        <f t="shared" si="0"/>
        <v>5678</v>
      </c>
      <c r="I8" s="19">
        <f t="shared" si="0"/>
        <v>5955</v>
      </c>
      <c r="J8" s="19">
        <f t="shared" si="0"/>
        <v>7106</v>
      </c>
      <c r="K8" s="20">
        <f t="shared" si="0"/>
        <v>5402</v>
      </c>
    </row>
    <row r="9" spans="1:25" s="17" customFormat="1" ht="20.100000000000001" customHeight="1" x14ac:dyDescent="0.2">
      <c r="A9" s="18" t="s">
        <v>16</v>
      </c>
      <c r="D9" s="19">
        <f>SUM(D11,D12,D25,D32)</f>
        <v>522</v>
      </c>
      <c r="E9" s="19">
        <f>SUM(E11,E12,E25,E32)</f>
        <v>38</v>
      </c>
      <c r="F9" s="19">
        <f t="shared" ref="F9:K9" si="1">SUM(F11,F12,F25,F32)</f>
        <v>96</v>
      </c>
      <c r="G9" s="19">
        <f t="shared" si="1"/>
        <v>84</v>
      </c>
      <c r="H9" s="19">
        <f t="shared" si="1"/>
        <v>76</v>
      </c>
      <c r="I9" s="19">
        <f t="shared" si="1"/>
        <v>73</v>
      </c>
      <c r="J9" s="19">
        <f t="shared" si="1"/>
        <v>81</v>
      </c>
      <c r="K9" s="20">
        <f t="shared" si="1"/>
        <v>74</v>
      </c>
      <c r="L9" s="18"/>
      <c r="M9" s="18"/>
      <c r="N9" s="18"/>
      <c r="O9" s="18"/>
      <c r="P9" s="18"/>
      <c r="Q9" s="18"/>
      <c r="R9" s="18"/>
      <c r="S9" s="18"/>
      <c r="T9" s="18"/>
      <c r="U9" s="18"/>
      <c r="V9" s="18"/>
      <c r="W9" s="18"/>
      <c r="X9" s="18"/>
      <c r="Y9" s="18"/>
    </row>
    <row r="10" spans="1:25" ht="17.100000000000001" customHeight="1" x14ac:dyDescent="0.2">
      <c r="A10" s="17"/>
      <c r="B10" s="18" t="s">
        <v>545</v>
      </c>
      <c r="C10" s="17"/>
      <c r="D10" s="19"/>
      <c r="E10" s="19"/>
      <c r="F10" s="19"/>
      <c r="G10" s="19"/>
      <c r="H10" s="19"/>
      <c r="I10" s="19"/>
      <c r="J10" s="19"/>
      <c r="K10" s="20"/>
    </row>
    <row r="11" spans="1:25" ht="12.6" customHeight="1" x14ac:dyDescent="0.2">
      <c r="C11" s="14" t="s">
        <v>16</v>
      </c>
      <c r="D11" s="19">
        <f t="shared" ref="D11:D27" si="2">SUM(E11:K11)</f>
        <v>25</v>
      </c>
      <c r="E11" s="21">
        <v>4</v>
      </c>
      <c r="F11" s="21">
        <v>3</v>
      </c>
      <c r="G11" s="21">
        <v>3</v>
      </c>
      <c r="H11" s="21">
        <v>2</v>
      </c>
      <c r="I11" s="21">
        <v>5</v>
      </c>
      <c r="J11" s="21">
        <v>4</v>
      </c>
      <c r="K11" s="22">
        <v>4</v>
      </c>
    </row>
    <row r="12" spans="1:25" ht="18.95" customHeight="1" x14ac:dyDescent="0.2">
      <c r="A12" s="17"/>
      <c r="B12" s="18" t="s">
        <v>25</v>
      </c>
      <c r="C12" s="17"/>
      <c r="D12" s="19">
        <f>SUM(E12:K12)</f>
        <v>348</v>
      </c>
      <c r="E12" s="19">
        <f t="shared" ref="E12:K12" si="3">SUM(E13:E24)</f>
        <v>19</v>
      </c>
      <c r="F12" s="19">
        <f t="shared" si="3"/>
        <v>69</v>
      </c>
      <c r="G12" s="19">
        <f t="shared" si="3"/>
        <v>58</v>
      </c>
      <c r="H12" s="19">
        <f t="shared" si="3"/>
        <v>56</v>
      </c>
      <c r="I12" s="19">
        <f t="shared" si="3"/>
        <v>41</v>
      </c>
      <c r="J12" s="19">
        <f t="shared" si="3"/>
        <v>55</v>
      </c>
      <c r="K12" s="10">
        <f t="shared" si="3"/>
        <v>50</v>
      </c>
    </row>
    <row r="13" spans="1:25" ht="15" customHeight="1" x14ac:dyDescent="0.2">
      <c r="C13" s="14" t="s">
        <v>77</v>
      </c>
      <c r="D13" s="19">
        <f t="shared" si="2"/>
        <v>156</v>
      </c>
      <c r="E13" s="21">
        <v>6</v>
      </c>
      <c r="F13" s="21">
        <v>35</v>
      </c>
      <c r="G13" s="21">
        <v>24</v>
      </c>
      <c r="H13" s="21">
        <v>24</v>
      </c>
      <c r="I13" s="21">
        <v>20</v>
      </c>
      <c r="J13" s="21">
        <v>27</v>
      </c>
      <c r="K13" s="22">
        <v>20</v>
      </c>
    </row>
    <row r="14" spans="1:25" ht="15" customHeight="1" x14ac:dyDescent="0.2">
      <c r="C14" s="14" t="s">
        <v>79</v>
      </c>
      <c r="D14" s="19">
        <f t="shared" si="2"/>
        <v>26</v>
      </c>
      <c r="E14" s="21">
        <v>2</v>
      </c>
      <c r="F14" s="21">
        <v>4</v>
      </c>
      <c r="G14" s="21">
        <v>7</v>
      </c>
      <c r="H14" s="21">
        <v>4</v>
      </c>
      <c r="I14" s="21">
        <v>4</v>
      </c>
      <c r="J14" s="21">
        <v>3</v>
      </c>
      <c r="K14" s="27">
        <v>2</v>
      </c>
    </row>
    <row r="15" spans="1:25" ht="15" customHeight="1" x14ac:dyDescent="0.2">
      <c r="C15" s="14" t="s">
        <v>474</v>
      </c>
      <c r="D15" s="19">
        <f t="shared" si="2"/>
        <v>2</v>
      </c>
      <c r="E15" s="4" t="s">
        <v>533</v>
      </c>
      <c r="F15" s="4">
        <v>1</v>
      </c>
      <c r="G15" s="4" t="s">
        <v>533</v>
      </c>
      <c r="H15" s="4" t="s">
        <v>533</v>
      </c>
      <c r="I15" s="4">
        <v>1</v>
      </c>
      <c r="J15" s="4" t="s">
        <v>533</v>
      </c>
      <c r="K15" s="6" t="s">
        <v>533</v>
      </c>
    </row>
    <row r="16" spans="1:25" ht="15" customHeight="1" x14ac:dyDescent="0.2">
      <c r="C16" s="14" t="s">
        <v>78</v>
      </c>
      <c r="D16" s="19">
        <f t="shared" si="2"/>
        <v>79</v>
      </c>
      <c r="E16" s="4">
        <v>5</v>
      </c>
      <c r="F16" s="4">
        <v>16</v>
      </c>
      <c r="G16" s="4">
        <v>14</v>
      </c>
      <c r="H16" s="4">
        <v>13</v>
      </c>
      <c r="I16" s="4">
        <v>8</v>
      </c>
      <c r="J16" s="4">
        <v>11</v>
      </c>
      <c r="K16" s="6">
        <v>12</v>
      </c>
    </row>
    <row r="17" spans="1:11" ht="15" customHeight="1" x14ac:dyDescent="0.2">
      <c r="C17" s="14" t="s">
        <v>39</v>
      </c>
      <c r="D17" s="19">
        <f t="shared" si="2"/>
        <v>11</v>
      </c>
      <c r="E17" s="4">
        <v>1</v>
      </c>
      <c r="F17" s="4">
        <v>1</v>
      </c>
      <c r="G17" s="4">
        <v>2</v>
      </c>
      <c r="H17" s="4">
        <v>2</v>
      </c>
      <c r="I17" s="4" t="s">
        <v>533</v>
      </c>
      <c r="J17" s="4">
        <v>1</v>
      </c>
      <c r="K17" s="7">
        <v>4</v>
      </c>
    </row>
    <row r="18" spans="1:11" ht="15" customHeight="1" x14ac:dyDescent="0.2">
      <c r="C18" s="14" t="s">
        <v>414</v>
      </c>
      <c r="D18" s="19">
        <f t="shared" si="2"/>
        <v>15</v>
      </c>
      <c r="E18" s="4" t="s">
        <v>533</v>
      </c>
      <c r="F18" s="4">
        <v>1</v>
      </c>
      <c r="G18" s="4">
        <v>1</v>
      </c>
      <c r="H18" s="4">
        <v>5</v>
      </c>
      <c r="I18" s="4">
        <v>3</v>
      </c>
      <c r="J18" s="4">
        <v>2</v>
      </c>
      <c r="K18" s="7">
        <v>3</v>
      </c>
    </row>
    <row r="19" spans="1:11" ht="15" customHeight="1" x14ac:dyDescent="0.2">
      <c r="C19" s="14" t="s">
        <v>415</v>
      </c>
      <c r="D19" s="19">
        <f t="shared" si="2"/>
        <v>1</v>
      </c>
      <c r="E19" s="4" t="s">
        <v>533</v>
      </c>
      <c r="F19" s="4" t="s">
        <v>533</v>
      </c>
      <c r="G19" s="4" t="s">
        <v>533</v>
      </c>
      <c r="H19" s="4" t="s">
        <v>533</v>
      </c>
      <c r="I19" s="4">
        <v>1</v>
      </c>
      <c r="J19" s="4" t="s">
        <v>533</v>
      </c>
      <c r="K19" s="6" t="s">
        <v>533</v>
      </c>
    </row>
    <row r="20" spans="1:11" ht="15" customHeight="1" x14ac:dyDescent="0.2">
      <c r="C20" s="14" t="s">
        <v>518</v>
      </c>
      <c r="D20" s="19">
        <f t="shared" si="2"/>
        <v>4</v>
      </c>
      <c r="E20" s="4" t="s">
        <v>533</v>
      </c>
      <c r="F20" s="4">
        <v>2</v>
      </c>
      <c r="G20" s="4">
        <v>1</v>
      </c>
      <c r="H20" s="4" t="s">
        <v>533</v>
      </c>
      <c r="I20" s="4" t="s">
        <v>533</v>
      </c>
      <c r="J20" s="4">
        <v>1</v>
      </c>
      <c r="K20" s="6" t="s">
        <v>533</v>
      </c>
    </row>
    <row r="21" spans="1:11" ht="15" customHeight="1" x14ac:dyDescent="0.2">
      <c r="C21" s="14" t="s">
        <v>416</v>
      </c>
      <c r="D21" s="19">
        <f t="shared" si="2"/>
        <v>6</v>
      </c>
      <c r="E21" s="4" t="s">
        <v>533</v>
      </c>
      <c r="F21" s="4" t="s">
        <v>533</v>
      </c>
      <c r="G21" s="4">
        <v>2</v>
      </c>
      <c r="H21" s="4" t="s">
        <v>533</v>
      </c>
      <c r="I21" s="4">
        <v>2</v>
      </c>
      <c r="J21" s="4">
        <v>1</v>
      </c>
      <c r="K21" s="6">
        <v>1</v>
      </c>
    </row>
    <row r="22" spans="1:11" ht="15" customHeight="1" x14ac:dyDescent="0.2">
      <c r="C22" s="14" t="s">
        <v>417</v>
      </c>
      <c r="D22" s="19">
        <f t="shared" si="2"/>
        <v>20</v>
      </c>
      <c r="E22" s="4">
        <v>1</v>
      </c>
      <c r="F22" s="4">
        <v>4</v>
      </c>
      <c r="G22" s="4">
        <v>2</v>
      </c>
      <c r="H22" s="4">
        <v>3</v>
      </c>
      <c r="I22" s="4">
        <v>1</v>
      </c>
      <c r="J22" s="4">
        <v>7</v>
      </c>
      <c r="K22" s="6">
        <v>2</v>
      </c>
    </row>
    <row r="23" spans="1:11" ht="15" customHeight="1" x14ac:dyDescent="0.2">
      <c r="C23" s="14" t="s">
        <v>418</v>
      </c>
      <c r="D23" s="19">
        <f t="shared" si="2"/>
        <v>17</v>
      </c>
      <c r="E23" s="4">
        <v>2</v>
      </c>
      <c r="F23" s="4">
        <v>3</v>
      </c>
      <c r="G23" s="4">
        <v>3</v>
      </c>
      <c r="H23" s="4">
        <v>3</v>
      </c>
      <c r="I23" s="4" t="s">
        <v>533</v>
      </c>
      <c r="J23" s="4">
        <v>2</v>
      </c>
      <c r="K23" s="6">
        <v>4</v>
      </c>
    </row>
    <row r="24" spans="1:11" ht="15" customHeight="1" x14ac:dyDescent="0.2">
      <c r="C24" s="14" t="s">
        <v>419</v>
      </c>
      <c r="D24" s="19">
        <f t="shared" si="2"/>
        <v>11</v>
      </c>
      <c r="E24" s="4">
        <v>2</v>
      </c>
      <c r="F24" s="4">
        <v>2</v>
      </c>
      <c r="G24" s="4">
        <v>2</v>
      </c>
      <c r="H24" s="4">
        <v>2</v>
      </c>
      <c r="I24" s="4">
        <v>1</v>
      </c>
      <c r="J24" s="4" t="s">
        <v>533</v>
      </c>
      <c r="K24" s="7">
        <v>2</v>
      </c>
    </row>
    <row r="25" spans="1:11" ht="18.95" customHeight="1" x14ac:dyDescent="0.2">
      <c r="A25" s="17"/>
      <c r="B25" s="18" t="s">
        <v>27</v>
      </c>
      <c r="D25" s="19">
        <f>SUM(E25:K25)</f>
        <v>76</v>
      </c>
      <c r="E25" s="5">
        <f t="shared" ref="E25:K25" si="4">SUM(E26:E31)</f>
        <v>9</v>
      </c>
      <c r="F25" s="5">
        <f t="shared" si="4"/>
        <v>13</v>
      </c>
      <c r="G25" s="5">
        <f t="shared" si="4"/>
        <v>12</v>
      </c>
      <c r="H25" s="5">
        <f t="shared" si="4"/>
        <v>5</v>
      </c>
      <c r="I25" s="5">
        <f t="shared" si="4"/>
        <v>16</v>
      </c>
      <c r="J25" s="5">
        <f t="shared" si="4"/>
        <v>9</v>
      </c>
      <c r="K25" s="9">
        <f t="shared" si="4"/>
        <v>12</v>
      </c>
    </row>
    <row r="26" spans="1:11" ht="15" customHeight="1" x14ac:dyDescent="0.2">
      <c r="C26" s="14" t="s">
        <v>80</v>
      </c>
      <c r="D26" s="19">
        <f t="shared" si="2"/>
        <v>17</v>
      </c>
      <c r="E26" s="4">
        <v>4</v>
      </c>
      <c r="F26" s="4">
        <v>4</v>
      </c>
      <c r="G26" s="4">
        <v>3</v>
      </c>
      <c r="H26" s="4">
        <v>1</v>
      </c>
      <c r="I26" s="4">
        <v>2</v>
      </c>
      <c r="J26" s="4" t="s">
        <v>533</v>
      </c>
      <c r="K26" s="7">
        <v>3</v>
      </c>
    </row>
    <row r="27" spans="1:11" ht="15" customHeight="1" x14ac:dyDescent="0.2">
      <c r="C27" s="14" t="s">
        <v>81</v>
      </c>
      <c r="D27" s="19">
        <f t="shared" si="2"/>
        <v>10</v>
      </c>
      <c r="E27" s="4" t="s">
        <v>533</v>
      </c>
      <c r="F27" s="4">
        <v>3</v>
      </c>
      <c r="G27" s="4">
        <v>2</v>
      </c>
      <c r="H27" s="4">
        <v>1</v>
      </c>
      <c r="I27" s="4" t="s">
        <v>533</v>
      </c>
      <c r="J27" s="4">
        <v>2</v>
      </c>
      <c r="K27" s="7">
        <v>2</v>
      </c>
    </row>
    <row r="28" spans="1:11" ht="15" customHeight="1" x14ac:dyDescent="0.2">
      <c r="C28" s="14" t="s">
        <v>82</v>
      </c>
      <c r="D28" s="19">
        <f>SUM(E28:K28)</f>
        <v>8</v>
      </c>
      <c r="E28" s="4">
        <v>1</v>
      </c>
      <c r="F28" s="4" t="s">
        <v>533</v>
      </c>
      <c r="G28" s="4">
        <v>5</v>
      </c>
      <c r="H28" s="4" t="s">
        <v>533</v>
      </c>
      <c r="I28" s="4">
        <v>1</v>
      </c>
      <c r="J28" s="4">
        <v>1</v>
      </c>
      <c r="K28" s="6" t="s">
        <v>533</v>
      </c>
    </row>
    <row r="29" spans="1:11" ht="15" customHeight="1" x14ac:dyDescent="0.2">
      <c r="C29" s="14" t="s">
        <v>83</v>
      </c>
      <c r="D29" s="19">
        <f>SUM(E29:K29)</f>
        <v>14</v>
      </c>
      <c r="E29" s="4">
        <v>2</v>
      </c>
      <c r="F29" s="4">
        <v>4</v>
      </c>
      <c r="G29" s="4" t="s">
        <v>533</v>
      </c>
      <c r="H29" s="4">
        <v>1</v>
      </c>
      <c r="I29" s="4">
        <v>5</v>
      </c>
      <c r="J29" s="4" t="s">
        <v>533</v>
      </c>
      <c r="K29" s="6">
        <v>2</v>
      </c>
    </row>
    <row r="30" spans="1:11" ht="15" customHeight="1" x14ac:dyDescent="0.2">
      <c r="C30" s="14" t="s">
        <v>84</v>
      </c>
      <c r="D30" s="19">
        <f>SUM(E30:K30)</f>
        <v>19</v>
      </c>
      <c r="E30" s="4">
        <v>1</v>
      </c>
      <c r="F30" s="4">
        <v>2</v>
      </c>
      <c r="G30" s="4">
        <v>1</v>
      </c>
      <c r="H30" s="4">
        <v>2</v>
      </c>
      <c r="I30" s="4">
        <v>5</v>
      </c>
      <c r="J30" s="4">
        <v>4</v>
      </c>
      <c r="K30" s="6">
        <v>4</v>
      </c>
    </row>
    <row r="31" spans="1:11" ht="15" customHeight="1" x14ac:dyDescent="0.2">
      <c r="C31" s="14" t="s">
        <v>420</v>
      </c>
      <c r="D31" s="19">
        <f>SUM(E31:K31)</f>
        <v>8</v>
      </c>
      <c r="E31" s="4">
        <v>1</v>
      </c>
      <c r="F31" s="4" t="s">
        <v>533</v>
      </c>
      <c r="G31" s="4">
        <v>1</v>
      </c>
      <c r="H31" s="4" t="s">
        <v>533</v>
      </c>
      <c r="I31" s="4">
        <v>3</v>
      </c>
      <c r="J31" s="4">
        <v>2</v>
      </c>
      <c r="K31" s="6">
        <v>1</v>
      </c>
    </row>
    <row r="32" spans="1:11" ht="18.95" customHeight="1" x14ac:dyDescent="0.2">
      <c r="B32" s="18" t="s">
        <v>11</v>
      </c>
      <c r="C32" s="17"/>
      <c r="D32" s="19">
        <f>SUM(E32:K32)</f>
        <v>73</v>
      </c>
      <c r="E32" s="5">
        <f>SUM(E33:E37)</f>
        <v>6</v>
      </c>
      <c r="F32" s="5">
        <f t="shared" ref="F32:G32" si="5">SUM(F33:F37)</f>
        <v>11</v>
      </c>
      <c r="G32" s="5">
        <f t="shared" si="5"/>
        <v>11</v>
      </c>
      <c r="H32" s="5">
        <f>SUM(H33:H38)</f>
        <v>13</v>
      </c>
      <c r="I32" s="5">
        <f t="shared" ref="I32:K32" si="6">SUM(I33:I38)</f>
        <v>11</v>
      </c>
      <c r="J32" s="5">
        <f t="shared" si="6"/>
        <v>13</v>
      </c>
      <c r="K32" s="11">
        <f t="shared" si="6"/>
        <v>8</v>
      </c>
    </row>
    <row r="33" spans="1:11" ht="15" customHeight="1" x14ac:dyDescent="0.2">
      <c r="C33" s="15" t="s">
        <v>421</v>
      </c>
      <c r="D33" s="19">
        <f t="shared" ref="D33:D34" si="7">SUM(E33:K33)</f>
        <v>16</v>
      </c>
      <c r="E33" s="4">
        <v>1</v>
      </c>
      <c r="F33" s="4">
        <v>1</v>
      </c>
      <c r="G33" s="4">
        <v>1</v>
      </c>
      <c r="H33" s="4">
        <v>4</v>
      </c>
      <c r="I33" s="4">
        <v>5</v>
      </c>
      <c r="J33" s="4">
        <v>3</v>
      </c>
      <c r="K33" s="7">
        <v>1</v>
      </c>
    </row>
    <row r="34" spans="1:11" ht="15" customHeight="1" x14ac:dyDescent="0.2">
      <c r="C34" s="15" t="s">
        <v>422</v>
      </c>
      <c r="D34" s="19">
        <f t="shared" si="7"/>
        <v>3</v>
      </c>
      <c r="E34" s="4" t="s">
        <v>533</v>
      </c>
      <c r="F34" s="4" t="s">
        <v>533</v>
      </c>
      <c r="G34" s="4">
        <v>1</v>
      </c>
      <c r="H34" s="4" t="s">
        <v>533</v>
      </c>
      <c r="I34" s="4" t="s">
        <v>533</v>
      </c>
      <c r="J34" s="4">
        <v>1</v>
      </c>
      <c r="K34" s="6">
        <v>1</v>
      </c>
    </row>
    <row r="35" spans="1:11" ht="15" customHeight="1" x14ac:dyDescent="0.2">
      <c r="C35" s="15" t="s">
        <v>423</v>
      </c>
      <c r="D35" s="19">
        <f>SUM(E35:K35)</f>
        <v>31</v>
      </c>
      <c r="E35" s="4">
        <v>4</v>
      </c>
      <c r="F35" s="4">
        <v>5</v>
      </c>
      <c r="G35" s="4">
        <v>6</v>
      </c>
      <c r="H35" s="4">
        <v>7</v>
      </c>
      <c r="I35" s="4">
        <v>3</v>
      </c>
      <c r="J35" s="4">
        <v>5</v>
      </c>
      <c r="K35" s="7">
        <v>1</v>
      </c>
    </row>
    <row r="36" spans="1:11" ht="15" customHeight="1" x14ac:dyDescent="0.2">
      <c r="C36" s="15" t="s">
        <v>517</v>
      </c>
      <c r="D36" s="19">
        <f>SUM(E36:K36)</f>
        <v>1</v>
      </c>
      <c r="E36" s="4" t="s">
        <v>533</v>
      </c>
      <c r="F36" s="4" t="s">
        <v>533</v>
      </c>
      <c r="G36" s="4" t="s">
        <v>533</v>
      </c>
      <c r="H36" s="4" t="s">
        <v>533</v>
      </c>
      <c r="I36" s="4" t="s">
        <v>533</v>
      </c>
      <c r="J36" s="4">
        <v>1</v>
      </c>
      <c r="K36" s="6" t="s">
        <v>533</v>
      </c>
    </row>
    <row r="37" spans="1:11" ht="15" customHeight="1" x14ac:dyDescent="0.2">
      <c r="C37" s="15" t="s">
        <v>424</v>
      </c>
      <c r="D37" s="19">
        <f>SUM(E37:K37)</f>
        <v>18</v>
      </c>
      <c r="E37" s="4">
        <v>1</v>
      </c>
      <c r="F37" s="4">
        <v>5</v>
      </c>
      <c r="G37" s="4">
        <v>3</v>
      </c>
      <c r="H37" s="4">
        <v>1</v>
      </c>
      <c r="I37" s="4">
        <v>2</v>
      </c>
      <c r="J37" s="4">
        <v>3</v>
      </c>
      <c r="K37" s="6">
        <v>3</v>
      </c>
    </row>
    <row r="38" spans="1:11" ht="15" customHeight="1" x14ac:dyDescent="0.2">
      <c r="C38" s="15" t="s">
        <v>529</v>
      </c>
      <c r="D38" s="19">
        <f>SUM(E38:K38)</f>
        <v>4</v>
      </c>
      <c r="E38" s="4" t="s">
        <v>533</v>
      </c>
      <c r="F38" s="4" t="s">
        <v>533</v>
      </c>
      <c r="G38" s="4" t="s">
        <v>533</v>
      </c>
      <c r="H38" s="4">
        <v>1</v>
      </c>
      <c r="I38" s="4">
        <v>1</v>
      </c>
      <c r="J38" s="4" t="s">
        <v>533</v>
      </c>
      <c r="K38" s="6">
        <v>2</v>
      </c>
    </row>
    <row r="39" spans="1:11" ht="20.100000000000001" customHeight="1" x14ac:dyDescent="0.2">
      <c r="A39" s="17" t="s">
        <v>71</v>
      </c>
      <c r="B39" s="18"/>
      <c r="C39" s="17"/>
      <c r="D39" s="19">
        <f t="shared" ref="D39:K39" si="8">SUM(D40,D49,D59,D67,D75,D76)</f>
        <v>1317</v>
      </c>
      <c r="E39" s="5">
        <f t="shared" si="8"/>
        <v>170</v>
      </c>
      <c r="F39" s="5">
        <f t="shared" si="8"/>
        <v>186</v>
      </c>
      <c r="G39" s="5">
        <f t="shared" si="8"/>
        <v>188</v>
      </c>
      <c r="H39" s="5">
        <f t="shared" si="8"/>
        <v>154</v>
      </c>
      <c r="I39" s="5">
        <f t="shared" si="8"/>
        <v>173</v>
      </c>
      <c r="J39" s="5">
        <f t="shared" si="8"/>
        <v>230</v>
      </c>
      <c r="K39" s="11">
        <f t="shared" si="8"/>
        <v>216</v>
      </c>
    </row>
    <row r="40" spans="1:11" ht="18.95" customHeight="1" x14ac:dyDescent="0.2">
      <c r="A40" s="17"/>
      <c r="B40" s="18" t="s">
        <v>9</v>
      </c>
      <c r="C40" s="17"/>
      <c r="D40" s="19">
        <f t="shared" ref="D40:D44" si="9">SUM(E40:K40)</f>
        <v>337</v>
      </c>
      <c r="E40" s="5">
        <f t="shared" ref="E40:K40" si="10">SUM(E41:E48)</f>
        <v>40</v>
      </c>
      <c r="F40" s="5">
        <f t="shared" si="10"/>
        <v>41</v>
      </c>
      <c r="G40" s="5">
        <f t="shared" si="10"/>
        <v>60</v>
      </c>
      <c r="H40" s="5">
        <f t="shared" si="10"/>
        <v>39</v>
      </c>
      <c r="I40" s="5">
        <f t="shared" si="10"/>
        <v>40</v>
      </c>
      <c r="J40" s="5">
        <f t="shared" si="10"/>
        <v>63</v>
      </c>
      <c r="K40" s="11">
        <f t="shared" si="10"/>
        <v>54</v>
      </c>
    </row>
    <row r="41" spans="1:11" ht="15" customHeight="1" x14ac:dyDescent="0.2">
      <c r="C41" s="14" t="s">
        <v>85</v>
      </c>
      <c r="D41" s="19">
        <f t="shared" si="9"/>
        <v>187</v>
      </c>
      <c r="E41" s="4">
        <v>15</v>
      </c>
      <c r="F41" s="4">
        <v>27</v>
      </c>
      <c r="G41" s="4">
        <v>36</v>
      </c>
      <c r="H41" s="4">
        <v>22</v>
      </c>
      <c r="I41" s="4">
        <v>24</v>
      </c>
      <c r="J41" s="4">
        <v>39</v>
      </c>
      <c r="K41" s="7">
        <v>24</v>
      </c>
    </row>
    <row r="42" spans="1:11" ht="15" customHeight="1" x14ac:dyDescent="0.2">
      <c r="C42" s="14" t="s">
        <v>87</v>
      </c>
      <c r="D42" s="19">
        <f t="shared" si="9"/>
        <v>15</v>
      </c>
      <c r="E42" s="4">
        <v>1</v>
      </c>
      <c r="F42" s="4">
        <v>1</v>
      </c>
      <c r="G42" s="4" t="s">
        <v>533</v>
      </c>
      <c r="H42" s="4">
        <v>5</v>
      </c>
      <c r="I42" s="4">
        <v>3</v>
      </c>
      <c r="J42" s="4">
        <v>3</v>
      </c>
      <c r="K42" s="7">
        <v>2</v>
      </c>
    </row>
    <row r="43" spans="1:11" ht="15" customHeight="1" x14ac:dyDescent="0.2">
      <c r="C43" s="14" t="s">
        <v>88</v>
      </c>
      <c r="D43" s="19">
        <f t="shared" si="9"/>
        <v>51</v>
      </c>
      <c r="E43" s="4">
        <v>12</v>
      </c>
      <c r="F43" s="4">
        <v>4</v>
      </c>
      <c r="G43" s="4">
        <v>7</v>
      </c>
      <c r="H43" s="4">
        <v>6</v>
      </c>
      <c r="I43" s="4">
        <v>3</v>
      </c>
      <c r="J43" s="4">
        <v>6</v>
      </c>
      <c r="K43" s="7">
        <v>13</v>
      </c>
    </row>
    <row r="44" spans="1:11" ht="15" customHeight="1" x14ac:dyDescent="0.2">
      <c r="C44" s="14" t="s">
        <v>55</v>
      </c>
      <c r="D44" s="19">
        <f t="shared" si="9"/>
        <v>45</v>
      </c>
      <c r="E44" s="4">
        <v>3</v>
      </c>
      <c r="F44" s="4">
        <v>6</v>
      </c>
      <c r="G44" s="4">
        <v>11</v>
      </c>
      <c r="H44" s="4">
        <v>4</v>
      </c>
      <c r="I44" s="4">
        <v>7</v>
      </c>
      <c r="J44" s="4">
        <v>9</v>
      </c>
      <c r="K44" s="7">
        <v>5</v>
      </c>
    </row>
    <row r="45" spans="1:11" ht="15" customHeight="1" x14ac:dyDescent="0.2">
      <c r="C45" s="14" t="s">
        <v>86</v>
      </c>
      <c r="D45" s="19">
        <f>SUM(E45:K45)</f>
        <v>18</v>
      </c>
      <c r="E45" s="4">
        <v>5</v>
      </c>
      <c r="F45" s="4">
        <v>2</v>
      </c>
      <c r="G45" s="4">
        <v>2</v>
      </c>
      <c r="H45" s="4" t="s">
        <v>533</v>
      </c>
      <c r="I45" s="4">
        <v>1</v>
      </c>
      <c r="J45" s="4">
        <v>4</v>
      </c>
      <c r="K45" s="7">
        <v>4</v>
      </c>
    </row>
    <row r="46" spans="1:11" ht="15" customHeight="1" x14ac:dyDescent="0.2">
      <c r="C46" s="14" t="s">
        <v>425</v>
      </c>
      <c r="D46" s="19">
        <f t="shared" ref="D46" si="11">SUM(E46:K46)</f>
        <v>8</v>
      </c>
      <c r="E46" s="4">
        <v>2</v>
      </c>
      <c r="F46" s="4">
        <v>1</v>
      </c>
      <c r="G46" s="4">
        <v>1</v>
      </c>
      <c r="H46" s="4">
        <v>1</v>
      </c>
      <c r="I46" s="4" t="s">
        <v>533</v>
      </c>
      <c r="J46" s="4" t="s">
        <v>533</v>
      </c>
      <c r="K46" s="7">
        <v>3</v>
      </c>
    </row>
    <row r="47" spans="1:11" ht="15" customHeight="1" x14ac:dyDescent="0.2">
      <c r="C47" s="14" t="s">
        <v>426</v>
      </c>
      <c r="D47" s="19">
        <f>SUM(E47:K47)</f>
        <v>12</v>
      </c>
      <c r="E47" s="4">
        <v>2</v>
      </c>
      <c r="F47" s="4" t="s">
        <v>533</v>
      </c>
      <c r="G47" s="4">
        <v>2</v>
      </c>
      <c r="H47" s="4">
        <v>1</v>
      </c>
      <c r="I47" s="4">
        <v>2</v>
      </c>
      <c r="J47" s="4">
        <v>2</v>
      </c>
      <c r="K47" s="6">
        <v>3</v>
      </c>
    </row>
    <row r="48" spans="1:11" ht="15" customHeight="1" x14ac:dyDescent="0.2">
      <c r="C48" s="14" t="s">
        <v>469</v>
      </c>
      <c r="D48" s="19">
        <f>SUM(E48:K48)</f>
        <v>1</v>
      </c>
      <c r="E48" s="4" t="s">
        <v>533</v>
      </c>
      <c r="F48" s="4" t="s">
        <v>533</v>
      </c>
      <c r="G48" s="4">
        <v>1</v>
      </c>
      <c r="H48" s="4" t="s">
        <v>533</v>
      </c>
      <c r="I48" s="4" t="s">
        <v>533</v>
      </c>
      <c r="J48" s="4" t="s">
        <v>533</v>
      </c>
      <c r="K48" s="6" t="s">
        <v>533</v>
      </c>
    </row>
    <row r="49" spans="1:11" ht="15" customHeight="1" x14ac:dyDescent="0.2">
      <c r="A49" s="17"/>
      <c r="B49" s="18" t="s">
        <v>12</v>
      </c>
      <c r="C49" s="17"/>
      <c r="D49" s="19">
        <f t="shared" ref="D49:D55" si="12">SUM(E49:K49)</f>
        <v>266</v>
      </c>
      <c r="E49" s="5">
        <f t="shared" ref="E49:K49" si="13">SUM(E50:E58)</f>
        <v>42</v>
      </c>
      <c r="F49" s="5">
        <f t="shared" si="13"/>
        <v>38</v>
      </c>
      <c r="G49" s="5">
        <f t="shared" si="13"/>
        <v>27</v>
      </c>
      <c r="H49" s="5">
        <f t="shared" si="13"/>
        <v>33</v>
      </c>
      <c r="I49" s="5">
        <f t="shared" si="13"/>
        <v>36</v>
      </c>
      <c r="J49" s="5">
        <f t="shared" si="13"/>
        <v>38</v>
      </c>
      <c r="K49" s="9">
        <f t="shared" si="13"/>
        <v>52</v>
      </c>
    </row>
    <row r="50" spans="1:11" ht="15" customHeight="1" x14ac:dyDescent="0.2">
      <c r="C50" s="14" t="s">
        <v>89</v>
      </c>
      <c r="D50" s="19">
        <f t="shared" si="12"/>
        <v>77</v>
      </c>
      <c r="E50" s="2">
        <v>12</v>
      </c>
      <c r="F50" s="2">
        <v>12</v>
      </c>
      <c r="G50" s="2">
        <v>4</v>
      </c>
      <c r="H50" s="2">
        <v>8</v>
      </c>
      <c r="I50" s="4">
        <v>10</v>
      </c>
      <c r="J50" s="4">
        <v>14</v>
      </c>
      <c r="K50" s="7">
        <v>17</v>
      </c>
    </row>
    <row r="51" spans="1:11" ht="15" customHeight="1" x14ac:dyDescent="0.2">
      <c r="C51" s="14" t="s">
        <v>91</v>
      </c>
      <c r="D51" s="19">
        <f t="shared" si="12"/>
        <v>1</v>
      </c>
      <c r="E51" s="4" t="s">
        <v>533</v>
      </c>
      <c r="F51" s="4" t="s">
        <v>533</v>
      </c>
      <c r="G51" s="4" t="s">
        <v>533</v>
      </c>
      <c r="H51" s="4" t="s">
        <v>533</v>
      </c>
      <c r="I51" s="4" t="s">
        <v>533</v>
      </c>
      <c r="J51" s="4">
        <v>1</v>
      </c>
      <c r="K51" s="6" t="s">
        <v>533</v>
      </c>
    </row>
    <row r="52" spans="1:11" ht="15" customHeight="1" x14ac:dyDescent="0.2">
      <c r="C52" s="14" t="s">
        <v>92</v>
      </c>
      <c r="D52" s="19">
        <f t="shared" si="12"/>
        <v>23</v>
      </c>
      <c r="E52" s="4">
        <v>5</v>
      </c>
      <c r="F52" s="2">
        <v>2</v>
      </c>
      <c r="G52" s="4">
        <v>2</v>
      </c>
      <c r="H52" s="4">
        <v>6</v>
      </c>
      <c r="I52" s="4">
        <v>3</v>
      </c>
      <c r="J52" s="4">
        <v>3</v>
      </c>
      <c r="K52" s="6">
        <v>2</v>
      </c>
    </row>
    <row r="53" spans="1:11" ht="15" customHeight="1" x14ac:dyDescent="0.2">
      <c r="C53" s="14" t="s">
        <v>93</v>
      </c>
      <c r="D53" s="19">
        <f t="shared" si="12"/>
        <v>20</v>
      </c>
      <c r="E53" s="4">
        <v>4</v>
      </c>
      <c r="F53" s="2">
        <v>2</v>
      </c>
      <c r="G53" s="4">
        <v>4</v>
      </c>
      <c r="H53" s="2">
        <v>3</v>
      </c>
      <c r="I53" s="4">
        <v>3</v>
      </c>
      <c r="J53" s="4">
        <v>3</v>
      </c>
      <c r="K53" s="6">
        <v>1</v>
      </c>
    </row>
    <row r="54" spans="1:11" ht="15" customHeight="1" x14ac:dyDescent="0.2">
      <c r="C54" s="14" t="s">
        <v>94</v>
      </c>
      <c r="D54" s="19">
        <f t="shared" si="12"/>
        <v>28</v>
      </c>
      <c r="E54" s="4">
        <v>6</v>
      </c>
      <c r="F54" s="4">
        <v>2</v>
      </c>
      <c r="G54" s="4">
        <v>5</v>
      </c>
      <c r="H54" s="4">
        <v>4</v>
      </c>
      <c r="I54" s="4">
        <v>3</v>
      </c>
      <c r="J54" s="4">
        <v>3</v>
      </c>
      <c r="K54" s="6">
        <v>5</v>
      </c>
    </row>
    <row r="55" spans="1:11" ht="15" customHeight="1" x14ac:dyDescent="0.2">
      <c r="C55" s="14" t="s">
        <v>95</v>
      </c>
      <c r="D55" s="19">
        <f t="shared" si="12"/>
        <v>101</v>
      </c>
      <c r="E55" s="2">
        <v>12</v>
      </c>
      <c r="F55" s="2">
        <v>15</v>
      </c>
      <c r="G55" s="2">
        <v>10</v>
      </c>
      <c r="H55" s="4">
        <v>12</v>
      </c>
      <c r="I55" s="4">
        <v>14</v>
      </c>
      <c r="J55" s="4">
        <v>13</v>
      </c>
      <c r="K55" s="7">
        <v>25</v>
      </c>
    </row>
    <row r="56" spans="1:11" ht="15" customHeight="1" x14ac:dyDescent="0.2">
      <c r="C56" s="14" t="s">
        <v>96</v>
      </c>
      <c r="D56" s="19">
        <f t="shared" ref="D56:D66" si="14">SUM(E56:K56)</f>
        <v>10</v>
      </c>
      <c r="E56" s="2">
        <v>1</v>
      </c>
      <c r="F56" s="2">
        <v>4</v>
      </c>
      <c r="G56" s="2">
        <v>1</v>
      </c>
      <c r="H56" s="4" t="s">
        <v>533</v>
      </c>
      <c r="I56" s="4">
        <v>2</v>
      </c>
      <c r="J56" s="4">
        <v>1</v>
      </c>
      <c r="K56" s="7">
        <v>1</v>
      </c>
    </row>
    <row r="57" spans="1:11" ht="15" customHeight="1" x14ac:dyDescent="0.2">
      <c r="C57" s="14" t="s">
        <v>97</v>
      </c>
      <c r="D57" s="19">
        <f t="shared" si="14"/>
        <v>3</v>
      </c>
      <c r="E57" s="4" t="s">
        <v>533</v>
      </c>
      <c r="F57" s="4" t="s">
        <v>533</v>
      </c>
      <c r="G57" s="4">
        <v>1</v>
      </c>
      <c r="H57" s="4" t="s">
        <v>533</v>
      </c>
      <c r="I57" s="4">
        <v>1</v>
      </c>
      <c r="J57" s="4" t="s">
        <v>533</v>
      </c>
      <c r="K57" s="6">
        <v>1</v>
      </c>
    </row>
    <row r="58" spans="1:11" ht="15" customHeight="1" x14ac:dyDescent="0.2">
      <c r="C58" s="14" t="s">
        <v>90</v>
      </c>
      <c r="D58" s="19">
        <f t="shared" si="14"/>
        <v>3</v>
      </c>
      <c r="E58" s="4">
        <v>2</v>
      </c>
      <c r="F58" s="4">
        <v>1</v>
      </c>
      <c r="G58" s="4" t="s">
        <v>533</v>
      </c>
      <c r="H58" s="4" t="s">
        <v>533</v>
      </c>
      <c r="I58" s="4" t="s">
        <v>533</v>
      </c>
      <c r="J58" s="4" t="s">
        <v>533</v>
      </c>
      <c r="K58" s="6" t="s">
        <v>533</v>
      </c>
    </row>
    <row r="59" spans="1:11" ht="20.100000000000001" customHeight="1" x14ac:dyDescent="0.2">
      <c r="A59" s="17"/>
      <c r="B59" s="18" t="s">
        <v>36</v>
      </c>
      <c r="C59" s="17"/>
      <c r="D59" s="19">
        <f t="shared" si="14"/>
        <v>60</v>
      </c>
      <c r="E59" s="5">
        <f>SUM(E60:E66)</f>
        <v>8</v>
      </c>
      <c r="F59" s="5">
        <f t="shared" ref="F59:K59" si="15">SUM(F60:F66)</f>
        <v>7</v>
      </c>
      <c r="G59" s="5">
        <f t="shared" si="15"/>
        <v>10</v>
      </c>
      <c r="H59" s="5">
        <f t="shared" si="15"/>
        <v>6</v>
      </c>
      <c r="I59" s="5">
        <f t="shared" si="15"/>
        <v>8</v>
      </c>
      <c r="J59" s="5">
        <f t="shared" si="15"/>
        <v>9</v>
      </c>
      <c r="K59" s="9">
        <f t="shared" si="15"/>
        <v>12</v>
      </c>
    </row>
    <row r="60" spans="1:11" ht="15" customHeight="1" x14ac:dyDescent="0.2">
      <c r="C60" s="14" t="s">
        <v>100</v>
      </c>
      <c r="D60" s="19">
        <f t="shared" si="14"/>
        <v>19</v>
      </c>
      <c r="E60" s="2">
        <v>2</v>
      </c>
      <c r="F60" s="2">
        <v>4</v>
      </c>
      <c r="G60" s="2">
        <v>4</v>
      </c>
      <c r="H60" s="2">
        <v>1</v>
      </c>
      <c r="I60" s="4">
        <v>1</v>
      </c>
      <c r="J60" s="4">
        <v>3</v>
      </c>
      <c r="K60" s="7">
        <v>4</v>
      </c>
    </row>
    <row r="61" spans="1:11" ht="15" customHeight="1" x14ac:dyDescent="0.2">
      <c r="C61" s="14" t="s">
        <v>98</v>
      </c>
      <c r="D61" s="19">
        <f t="shared" si="14"/>
        <v>6</v>
      </c>
      <c r="E61" s="2">
        <v>1</v>
      </c>
      <c r="F61" s="4">
        <v>1</v>
      </c>
      <c r="G61" s="4" t="s">
        <v>533</v>
      </c>
      <c r="H61" s="4">
        <v>2</v>
      </c>
      <c r="I61" s="4">
        <v>2</v>
      </c>
      <c r="J61" s="4" t="s">
        <v>533</v>
      </c>
      <c r="K61" s="6" t="s">
        <v>533</v>
      </c>
    </row>
    <row r="62" spans="1:11" ht="15" customHeight="1" x14ac:dyDescent="0.2">
      <c r="C62" s="14" t="s">
        <v>99</v>
      </c>
      <c r="D62" s="19">
        <f t="shared" si="14"/>
        <v>8</v>
      </c>
      <c r="E62" s="2">
        <v>2</v>
      </c>
      <c r="F62" s="4" t="s">
        <v>533</v>
      </c>
      <c r="G62" s="4" t="s">
        <v>533</v>
      </c>
      <c r="H62" s="4" t="s">
        <v>533</v>
      </c>
      <c r="I62" s="4" t="s">
        <v>533</v>
      </c>
      <c r="J62" s="4">
        <v>1</v>
      </c>
      <c r="K62" s="6">
        <v>5</v>
      </c>
    </row>
    <row r="63" spans="1:11" ht="15" customHeight="1" x14ac:dyDescent="0.2">
      <c r="C63" s="14" t="s">
        <v>102</v>
      </c>
      <c r="D63" s="19">
        <f t="shared" si="14"/>
        <v>13</v>
      </c>
      <c r="E63" s="2">
        <v>1</v>
      </c>
      <c r="F63" s="2">
        <v>1</v>
      </c>
      <c r="G63" s="4">
        <v>4</v>
      </c>
      <c r="H63" s="4">
        <v>1</v>
      </c>
      <c r="I63" s="4">
        <v>2</v>
      </c>
      <c r="J63" s="4">
        <v>2</v>
      </c>
      <c r="K63" s="6">
        <v>2</v>
      </c>
    </row>
    <row r="64" spans="1:11" ht="15" customHeight="1" x14ac:dyDescent="0.2">
      <c r="C64" s="14" t="s">
        <v>104</v>
      </c>
      <c r="D64" s="19">
        <f t="shared" si="14"/>
        <v>7</v>
      </c>
      <c r="E64" s="4">
        <v>1</v>
      </c>
      <c r="F64" s="4">
        <v>1</v>
      </c>
      <c r="G64" s="4">
        <v>1</v>
      </c>
      <c r="H64" s="4" t="s">
        <v>533</v>
      </c>
      <c r="I64" s="4">
        <v>2</v>
      </c>
      <c r="J64" s="4">
        <v>2</v>
      </c>
      <c r="K64" s="6" t="s">
        <v>533</v>
      </c>
    </row>
    <row r="65" spans="1:25" ht="15" customHeight="1" x14ac:dyDescent="0.2">
      <c r="C65" s="14" t="s">
        <v>101</v>
      </c>
      <c r="D65" s="19">
        <f t="shared" si="14"/>
        <v>2</v>
      </c>
      <c r="E65" s="4" t="s">
        <v>533</v>
      </c>
      <c r="F65" s="4" t="s">
        <v>533</v>
      </c>
      <c r="G65" s="4" t="s">
        <v>533</v>
      </c>
      <c r="H65" s="4" t="s">
        <v>533</v>
      </c>
      <c r="I65" s="4">
        <v>1</v>
      </c>
      <c r="J65" s="4" t="s">
        <v>533</v>
      </c>
      <c r="K65" s="6">
        <v>1</v>
      </c>
    </row>
    <row r="66" spans="1:25" ht="15" customHeight="1" x14ac:dyDescent="0.2">
      <c r="C66" s="14" t="s">
        <v>103</v>
      </c>
      <c r="D66" s="19">
        <f t="shared" si="14"/>
        <v>5</v>
      </c>
      <c r="E66" s="4">
        <v>1</v>
      </c>
      <c r="F66" s="4" t="s">
        <v>533</v>
      </c>
      <c r="G66" s="4">
        <v>1</v>
      </c>
      <c r="H66" s="4">
        <v>2</v>
      </c>
      <c r="I66" s="4" t="s">
        <v>533</v>
      </c>
      <c r="J66" s="4">
        <v>1</v>
      </c>
      <c r="K66" s="6" t="s">
        <v>533</v>
      </c>
    </row>
    <row r="67" spans="1:25" ht="20.100000000000001" customHeight="1" x14ac:dyDescent="0.2">
      <c r="A67" s="17"/>
      <c r="B67" s="18" t="s">
        <v>46</v>
      </c>
      <c r="C67" s="17"/>
      <c r="D67" s="19">
        <f>SUM(E67:K67)</f>
        <v>110</v>
      </c>
      <c r="E67" s="5">
        <f t="shared" ref="E67:K67" si="16">SUM(E68:E74)</f>
        <v>15</v>
      </c>
      <c r="F67" s="5">
        <f t="shared" si="16"/>
        <v>21</v>
      </c>
      <c r="G67" s="5">
        <f t="shared" si="16"/>
        <v>19</v>
      </c>
      <c r="H67" s="5">
        <f t="shared" si="16"/>
        <v>10</v>
      </c>
      <c r="I67" s="5">
        <f t="shared" si="16"/>
        <v>10</v>
      </c>
      <c r="J67" s="5">
        <f t="shared" si="16"/>
        <v>15</v>
      </c>
      <c r="K67" s="9">
        <f t="shared" si="16"/>
        <v>20</v>
      </c>
    </row>
    <row r="68" spans="1:25" ht="15" customHeight="1" x14ac:dyDescent="0.2">
      <c r="C68" s="14" t="s">
        <v>107</v>
      </c>
      <c r="D68" s="19">
        <f t="shared" ref="D68:D74" si="17">SUM(E68:K68)</f>
        <v>51</v>
      </c>
      <c r="E68" s="2">
        <v>6</v>
      </c>
      <c r="F68" s="2">
        <v>11</v>
      </c>
      <c r="G68" s="2">
        <v>10</v>
      </c>
      <c r="H68" s="2">
        <v>5</v>
      </c>
      <c r="I68" s="4">
        <v>3</v>
      </c>
      <c r="J68" s="4">
        <v>6</v>
      </c>
      <c r="K68" s="7">
        <v>10</v>
      </c>
    </row>
    <row r="69" spans="1:25" ht="15" customHeight="1" x14ac:dyDescent="0.2">
      <c r="C69" s="14" t="s">
        <v>105</v>
      </c>
      <c r="D69" s="19">
        <f>SUM(E69:K69)</f>
        <v>18</v>
      </c>
      <c r="E69" s="4">
        <v>2</v>
      </c>
      <c r="F69" s="2">
        <v>6</v>
      </c>
      <c r="G69" s="2">
        <v>2</v>
      </c>
      <c r="H69" s="4">
        <v>2</v>
      </c>
      <c r="I69" s="4">
        <v>2</v>
      </c>
      <c r="J69" s="4">
        <v>3</v>
      </c>
      <c r="K69" s="6">
        <v>1</v>
      </c>
    </row>
    <row r="70" spans="1:25" ht="15" customHeight="1" x14ac:dyDescent="0.2">
      <c r="C70" s="14" t="s">
        <v>106</v>
      </c>
      <c r="D70" s="19">
        <f>SUM(E70:K70)</f>
        <v>21</v>
      </c>
      <c r="E70" s="2">
        <v>4</v>
      </c>
      <c r="F70" s="2">
        <v>2</v>
      </c>
      <c r="G70" s="4">
        <v>5</v>
      </c>
      <c r="H70" s="4">
        <v>2</v>
      </c>
      <c r="I70" s="4">
        <v>1</v>
      </c>
      <c r="J70" s="4">
        <v>3</v>
      </c>
      <c r="K70" s="7">
        <v>4</v>
      </c>
    </row>
    <row r="71" spans="1:25" ht="15" customHeight="1" x14ac:dyDescent="0.2">
      <c r="C71" s="14" t="s">
        <v>475</v>
      </c>
      <c r="D71" s="19">
        <f>SUM(E71:K71)</f>
        <v>2</v>
      </c>
      <c r="E71" s="4" t="s">
        <v>533</v>
      </c>
      <c r="F71" s="4" t="s">
        <v>533</v>
      </c>
      <c r="G71" s="4">
        <v>1</v>
      </c>
      <c r="H71" s="4">
        <v>1</v>
      </c>
      <c r="I71" s="4" t="s">
        <v>533</v>
      </c>
      <c r="J71" s="4" t="s">
        <v>533</v>
      </c>
      <c r="K71" s="6" t="s">
        <v>533</v>
      </c>
    </row>
    <row r="72" spans="1:25" ht="15" customHeight="1" x14ac:dyDescent="0.2">
      <c r="C72" s="14" t="s">
        <v>389</v>
      </c>
      <c r="D72" s="19">
        <f t="shared" si="17"/>
        <v>2</v>
      </c>
      <c r="E72" s="4" t="s">
        <v>533</v>
      </c>
      <c r="F72" s="4" t="s">
        <v>533</v>
      </c>
      <c r="G72" s="4" t="s">
        <v>533</v>
      </c>
      <c r="H72" s="4" t="s">
        <v>533</v>
      </c>
      <c r="I72" s="4" t="s">
        <v>533</v>
      </c>
      <c r="J72" s="4">
        <v>1</v>
      </c>
      <c r="K72" s="7">
        <v>1</v>
      </c>
    </row>
    <row r="73" spans="1:25" ht="15" customHeight="1" x14ac:dyDescent="0.2">
      <c r="C73" s="14" t="s">
        <v>108</v>
      </c>
      <c r="D73" s="19">
        <f t="shared" si="17"/>
        <v>12</v>
      </c>
      <c r="E73" s="2">
        <v>2</v>
      </c>
      <c r="F73" s="4">
        <v>2</v>
      </c>
      <c r="G73" s="4">
        <v>1</v>
      </c>
      <c r="H73" s="4" t="s">
        <v>533</v>
      </c>
      <c r="I73" s="4">
        <v>4</v>
      </c>
      <c r="J73" s="4" t="s">
        <v>533</v>
      </c>
      <c r="K73" s="7">
        <v>3</v>
      </c>
    </row>
    <row r="74" spans="1:25" ht="15" customHeight="1" x14ac:dyDescent="0.2">
      <c r="C74" s="14" t="s">
        <v>470</v>
      </c>
      <c r="D74" s="19">
        <f t="shared" si="17"/>
        <v>4</v>
      </c>
      <c r="E74" s="2">
        <v>1</v>
      </c>
      <c r="F74" s="4" t="s">
        <v>533</v>
      </c>
      <c r="G74" s="4" t="s">
        <v>533</v>
      </c>
      <c r="H74" s="4" t="s">
        <v>533</v>
      </c>
      <c r="I74" s="4" t="s">
        <v>533</v>
      </c>
      <c r="J74" s="4">
        <v>2</v>
      </c>
      <c r="K74" s="6">
        <v>1</v>
      </c>
    </row>
    <row r="75" spans="1:25" ht="20.100000000000001" customHeight="1" x14ac:dyDescent="0.2">
      <c r="B75" s="17" t="s">
        <v>548</v>
      </c>
      <c r="C75" s="14"/>
      <c r="D75" s="19">
        <f t="shared" ref="D75:D84" si="18">SUM(E75:K75)</f>
        <v>1</v>
      </c>
      <c r="E75" s="4" t="s">
        <v>533</v>
      </c>
      <c r="F75" s="4" t="s">
        <v>533</v>
      </c>
      <c r="G75" s="4" t="s">
        <v>533</v>
      </c>
      <c r="H75" s="4" t="s">
        <v>533</v>
      </c>
      <c r="I75" s="4">
        <v>1</v>
      </c>
      <c r="J75" s="4" t="s">
        <v>533</v>
      </c>
      <c r="K75" s="6" t="s">
        <v>533</v>
      </c>
      <c r="M75" s="18"/>
    </row>
    <row r="76" spans="1:25" s="17" customFormat="1" ht="20.100000000000001" customHeight="1" x14ac:dyDescent="0.2">
      <c r="B76" s="18" t="s">
        <v>52</v>
      </c>
      <c r="D76" s="19">
        <f t="shared" ref="D76" si="19">SUM(E76:K76)</f>
        <v>543</v>
      </c>
      <c r="E76" s="5">
        <f t="shared" ref="E76:K76" si="20">SUM(E77:E84)</f>
        <v>65</v>
      </c>
      <c r="F76" s="5">
        <f t="shared" si="20"/>
        <v>79</v>
      </c>
      <c r="G76" s="5">
        <f t="shared" si="20"/>
        <v>72</v>
      </c>
      <c r="H76" s="5">
        <f t="shared" si="20"/>
        <v>66</v>
      </c>
      <c r="I76" s="5">
        <f t="shared" si="20"/>
        <v>78</v>
      </c>
      <c r="J76" s="5">
        <f t="shared" si="20"/>
        <v>105</v>
      </c>
      <c r="K76" s="9">
        <f t="shared" si="20"/>
        <v>78</v>
      </c>
      <c r="L76" s="18"/>
      <c r="M76" s="18"/>
      <c r="N76" s="18"/>
      <c r="O76" s="18"/>
      <c r="P76" s="18"/>
      <c r="Q76" s="18"/>
      <c r="R76" s="18"/>
      <c r="S76" s="18"/>
      <c r="T76" s="18"/>
      <c r="U76" s="18"/>
      <c r="V76" s="18"/>
      <c r="W76" s="18"/>
      <c r="X76" s="18"/>
      <c r="Y76" s="18"/>
    </row>
    <row r="77" spans="1:25" s="17" customFormat="1" ht="15" customHeight="1" x14ac:dyDescent="0.2">
      <c r="C77" s="14" t="s">
        <v>112</v>
      </c>
      <c r="D77" s="19">
        <f t="shared" si="18"/>
        <v>342</v>
      </c>
      <c r="E77" s="2">
        <v>28</v>
      </c>
      <c r="F77" s="2">
        <v>55</v>
      </c>
      <c r="G77" s="2">
        <v>49</v>
      </c>
      <c r="H77" s="2">
        <v>45</v>
      </c>
      <c r="I77" s="2">
        <v>54</v>
      </c>
      <c r="J77" s="2">
        <v>61</v>
      </c>
      <c r="K77" s="3">
        <v>50</v>
      </c>
      <c r="L77" s="18"/>
      <c r="M77" s="18"/>
      <c r="N77" s="18"/>
      <c r="O77" s="18"/>
      <c r="P77" s="18"/>
      <c r="Q77" s="18"/>
      <c r="R77" s="18"/>
      <c r="S77" s="18"/>
      <c r="T77" s="18"/>
      <c r="U77" s="18"/>
      <c r="V77" s="18"/>
      <c r="W77" s="18"/>
      <c r="X77" s="18"/>
      <c r="Y77" s="18"/>
    </row>
    <row r="78" spans="1:25" s="17" customFormat="1" ht="15" customHeight="1" x14ac:dyDescent="0.2">
      <c r="C78" s="14" t="s">
        <v>109</v>
      </c>
      <c r="D78" s="19">
        <f t="shared" si="18"/>
        <v>27</v>
      </c>
      <c r="E78" s="2">
        <v>7</v>
      </c>
      <c r="F78" s="2">
        <v>5</v>
      </c>
      <c r="G78" s="2">
        <v>2</v>
      </c>
      <c r="H78" s="2">
        <v>2</v>
      </c>
      <c r="I78" s="2">
        <v>1</v>
      </c>
      <c r="J78" s="2">
        <v>5</v>
      </c>
      <c r="K78" s="3">
        <v>5</v>
      </c>
      <c r="L78" s="18"/>
      <c r="M78" s="18"/>
      <c r="N78" s="18"/>
      <c r="O78" s="18"/>
      <c r="P78" s="18"/>
      <c r="Q78" s="18"/>
      <c r="R78" s="18"/>
      <c r="S78" s="18"/>
      <c r="T78" s="18"/>
      <c r="U78" s="18"/>
      <c r="V78" s="18"/>
      <c r="W78" s="18"/>
      <c r="X78" s="18"/>
      <c r="Y78" s="18"/>
    </row>
    <row r="79" spans="1:25" s="17" customFormat="1" ht="15" customHeight="1" x14ac:dyDescent="0.2">
      <c r="C79" s="14" t="s">
        <v>71</v>
      </c>
      <c r="D79" s="19">
        <f t="shared" si="18"/>
        <v>37</v>
      </c>
      <c r="E79" s="2">
        <v>4</v>
      </c>
      <c r="F79" s="2">
        <v>4</v>
      </c>
      <c r="G79" s="2">
        <v>2</v>
      </c>
      <c r="H79" s="2">
        <v>4</v>
      </c>
      <c r="I79" s="2">
        <v>7</v>
      </c>
      <c r="J79" s="2">
        <v>8</v>
      </c>
      <c r="K79" s="3">
        <v>8</v>
      </c>
      <c r="L79" s="18"/>
      <c r="M79" s="18"/>
      <c r="N79" s="18"/>
      <c r="O79" s="18"/>
      <c r="P79" s="18"/>
      <c r="Q79" s="18"/>
      <c r="R79" s="18"/>
      <c r="S79" s="18"/>
      <c r="T79" s="18"/>
      <c r="U79" s="18"/>
      <c r="V79" s="18"/>
      <c r="W79" s="18"/>
      <c r="X79" s="18"/>
      <c r="Y79" s="18"/>
    </row>
    <row r="80" spans="1:25" s="17" customFormat="1" ht="15" customHeight="1" x14ac:dyDescent="0.2">
      <c r="C80" s="14" t="s">
        <v>458</v>
      </c>
      <c r="D80" s="19">
        <f>SUM(E80:K80)</f>
        <v>3</v>
      </c>
      <c r="E80" s="4" t="s">
        <v>533</v>
      </c>
      <c r="F80" s="4">
        <v>1</v>
      </c>
      <c r="G80" s="4">
        <v>1</v>
      </c>
      <c r="H80" s="4">
        <v>1</v>
      </c>
      <c r="I80" s="4" t="s">
        <v>533</v>
      </c>
      <c r="J80" s="4" t="s">
        <v>533</v>
      </c>
      <c r="K80" s="6" t="s">
        <v>533</v>
      </c>
      <c r="L80" s="18"/>
      <c r="M80" s="18"/>
      <c r="N80" s="18"/>
      <c r="O80" s="18"/>
      <c r="P80" s="18"/>
      <c r="Q80" s="18"/>
      <c r="R80" s="18"/>
      <c r="S80" s="18"/>
      <c r="T80" s="18"/>
      <c r="U80" s="18"/>
      <c r="V80" s="18"/>
      <c r="W80" s="18"/>
      <c r="X80" s="18"/>
      <c r="Y80" s="18"/>
    </row>
    <row r="81" spans="1:25" s="17" customFormat="1" ht="15" customHeight="1" x14ac:dyDescent="0.2">
      <c r="C81" s="14" t="s">
        <v>110</v>
      </c>
      <c r="D81" s="19">
        <f>SUM(E81:K81)</f>
        <v>61</v>
      </c>
      <c r="E81" s="4">
        <v>7</v>
      </c>
      <c r="F81" s="4">
        <v>10</v>
      </c>
      <c r="G81" s="4">
        <v>7</v>
      </c>
      <c r="H81" s="4">
        <v>6</v>
      </c>
      <c r="I81" s="4">
        <v>6</v>
      </c>
      <c r="J81" s="4">
        <v>19</v>
      </c>
      <c r="K81" s="6">
        <v>6</v>
      </c>
      <c r="L81" s="18"/>
      <c r="M81" s="18"/>
      <c r="N81" s="18"/>
      <c r="O81" s="18"/>
      <c r="P81" s="18"/>
      <c r="Q81" s="18"/>
      <c r="R81" s="18"/>
      <c r="S81" s="18"/>
      <c r="T81" s="18"/>
      <c r="U81" s="18"/>
      <c r="V81" s="18"/>
      <c r="W81" s="18"/>
      <c r="X81" s="18"/>
      <c r="Y81" s="18"/>
    </row>
    <row r="82" spans="1:25" s="17" customFormat="1" ht="15" customHeight="1" x14ac:dyDescent="0.2">
      <c r="C82" s="14" t="s">
        <v>111</v>
      </c>
      <c r="D82" s="19">
        <f t="shared" si="18"/>
        <v>27</v>
      </c>
      <c r="E82" s="2">
        <v>6</v>
      </c>
      <c r="F82" s="4" t="s">
        <v>533</v>
      </c>
      <c r="G82" s="2">
        <v>4</v>
      </c>
      <c r="H82" s="4">
        <v>1</v>
      </c>
      <c r="I82" s="2">
        <v>7</v>
      </c>
      <c r="J82" s="2">
        <v>5</v>
      </c>
      <c r="K82" s="3">
        <v>4</v>
      </c>
      <c r="L82" s="18"/>
      <c r="M82" s="18"/>
      <c r="N82" s="18"/>
      <c r="O82" s="18"/>
      <c r="P82" s="18"/>
      <c r="Q82" s="18"/>
      <c r="R82" s="18"/>
      <c r="S82" s="18"/>
      <c r="T82" s="18"/>
      <c r="U82" s="18"/>
      <c r="V82" s="18"/>
      <c r="W82" s="18"/>
      <c r="X82" s="18"/>
      <c r="Y82" s="18"/>
    </row>
    <row r="83" spans="1:25" s="17" customFormat="1" ht="15" customHeight="1" x14ac:dyDescent="0.2">
      <c r="C83" s="14" t="s">
        <v>113</v>
      </c>
      <c r="D83" s="19">
        <f t="shared" si="18"/>
        <v>23</v>
      </c>
      <c r="E83" s="4">
        <v>5</v>
      </c>
      <c r="F83" s="2">
        <v>3</v>
      </c>
      <c r="G83" s="2">
        <v>3</v>
      </c>
      <c r="H83" s="4">
        <v>5</v>
      </c>
      <c r="I83" s="2">
        <v>1</v>
      </c>
      <c r="J83" s="2">
        <v>4</v>
      </c>
      <c r="K83" s="3">
        <v>2</v>
      </c>
      <c r="L83" s="18"/>
      <c r="M83" s="18"/>
      <c r="N83" s="18"/>
      <c r="O83" s="18"/>
      <c r="P83" s="18"/>
      <c r="Q83" s="18"/>
      <c r="R83" s="18"/>
      <c r="S83" s="18"/>
      <c r="T83" s="18"/>
      <c r="U83" s="18"/>
      <c r="V83" s="18"/>
      <c r="W83" s="18"/>
      <c r="X83" s="18"/>
      <c r="Y83" s="18"/>
    </row>
    <row r="84" spans="1:25" s="17" customFormat="1" ht="15" customHeight="1" x14ac:dyDescent="0.2">
      <c r="C84" s="14" t="s">
        <v>114</v>
      </c>
      <c r="D84" s="19">
        <f t="shared" si="18"/>
        <v>23</v>
      </c>
      <c r="E84" s="2">
        <v>8</v>
      </c>
      <c r="F84" s="2">
        <v>1</v>
      </c>
      <c r="G84" s="4">
        <v>4</v>
      </c>
      <c r="H84" s="4">
        <v>2</v>
      </c>
      <c r="I84" s="2">
        <v>2</v>
      </c>
      <c r="J84" s="2">
        <v>3</v>
      </c>
      <c r="K84" s="3">
        <v>3</v>
      </c>
      <c r="L84" s="18"/>
      <c r="M84" s="18"/>
      <c r="N84" s="18"/>
      <c r="O84" s="18"/>
      <c r="P84" s="18"/>
      <c r="Q84" s="18"/>
      <c r="R84" s="18"/>
      <c r="S84" s="18"/>
      <c r="T84" s="18"/>
      <c r="U84" s="18"/>
      <c r="V84" s="18"/>
      <c r="W84" s="18"/>
      <c r="X84" s="18"/>
      <c r="Y84" s="18"/>
    </row>
    <row r="85" spans="1:25" s="17" customFormat="1" ht="20.100000000000001" customHeight="1" x14ac:dyDescent="0.2">
      <c r="A85" s="17" t="s">
        <v>29</v>
      </c>
      <c r="B85" s="18"/>
      <c r="D85" s="19">
        <f t="shared" ref="D85:K85" si="21">SUM(D86,D103,D109,D110,D116,D120)</f>
        <v>2585</v>
      </c>
      <c r="E85" s="19">
        <f t="shared" si="21"/>
        <v>216</v>
      </c>
      <c r="F85" s="19">
        <f t="shared" si="21"/>
        <v>387</v>
      </c>
      <c r="G85" s="19">
        <f t="shared" si="21"/>
        <v>393</v>
      </c>
      <c r="H85" s="19">
        <f t="shared" si="21"/>
        <v>374</v>
      </c>
      <c r="I85" s="19">
        <f t="shared" si="21"/>
        <v>374</v>
      </c>
      <c r="J85" s="19">
        <f t="shared" si="21"/>
        <v>450</v>
      </c>
      <c r="K85" s="20">
        <f t="shared" si="21"/>
        <v>391</v>
      </c>
      <c r="L85" s="18"/>
      <c r="M85" s="18"/>
      <c r="N85" s="18"/>
      <c r="O85" s="18"/>
      <c r="P85" s="18"/>
      <c r="Q85" s="18"/>
      <c r="R85" s="18"/>
      <c r="S85" s="18"/>
      <c r="T85" s="18"/>
      <c r="U85" s="18"/>
      <c r="V85" s="18"/>
      <c r="W85" s="18"/>
      <c r="X85" s="18"/>
      <c r="Y85" s="18"/>
    </row>
    <row r="86" spans="1:25" s="17" customFormat="1" ht="20.100000000000001" customHeight="1" x14ac:dyDescent="0.2">
      <c r="B86" s="18" t="s">
        <v>29</v>
      </c>
      <c r="D86" s="19">
        <f>SUM(E86:K86)</f>
        <v>2467</v>
      </c>
      <c r="E86" s="5">
        <f t="shared" ref="E86:K86" si="22">SUM(E87:E102)</f>
        <v>192</v>
      </c>
      <c r="F86" s="5">
        <f t="shared" si="22"/>
        <v>374</v>
      </c>
      <c r="G86" s="5">
        <f t="shared" si="22"/>
        <v>376</v>
      </c>
      <c r="H86" s="5">
        <f t="shared" si="22"/>
        <v>362</v>
      </c>
      <c r="I86" s="5">
        <f t="shared" si="22"/>
        <v>359</v>
      </c>
      <c r="J86" s="5">
        <f t="shared" si="22"/>
        <v>438</v>
      </c>
      <c r="K86" s="9">
        <f t="shared" si="22"/>
        <v>366</v>
      </c>
      <c r="L86" s="18"/>
      <c r="M86" s="18"/>
      <c r="N86" s="18"/>
      <c r="O86" s="18"/>
      <c r="P86" s="18"/>
      <c r="Q86" s="18"/>
      <c r="R86" s="18"/>
      <c r="S86" s="18"/>
      <c r="T86" s="18"/>
      <c r="U86" s="18"/>
      <c r="V86" s="18"/>
      <c r="W86" s="18"/>
      <c r="X86" s="18"/>
      <c r="Y86" s="18"/>
    </row>
    <row r="87" spans="1:25" ht="15" customHeight="1" x14ac:dyDescent="0.2">
      <c r="C87" s="14" t="s">
        <v>120</v>
      </c>
      <c r="D87" s="19">
        <f t="shared" ref="D87:D102" si="23">SUM(E87:K87)</f>
        <v>89</v>
      </c>
      <c r="E87" s="4">
        <v>7</v>
      </c>
      <c r="F87" s="4">
        <v>17</v>
      </c>
      <c r="G87" s="4">
        <v>19</v>
      </c>
      <c r="H87" s="4">
        <v>7</v>
      </c>
      <c r="I87" s="4">
        <v>16</v>
      </c>
      <c r="J87" s="4">
        <v>11</v>
      </c>
      <c r="K87" s="7">
        <v>12</v>
      </c>
    </row>
    <row r="88" spans="1:25" ht="15" customHeight="1" x14ac:dyDescent="0.2">
      <c r="C88" s="14" t="s">
        <v>121</v>
      </c>
      <c r="D88" s="19">
        <f t="shared" si="23"/>
        <v>248</v>
      </c>
      <c r="E88" s="4">
        <v>6</v>
      </c>
      <c r="F88" s="4">
        <v>39</v>
      </c>
      <c r="G88" s="4">
        <v>47</v>
      </c>
      <c r="H88" s="4">
        <v>41</v>
      </c>
      <c r="I88" s="4">
        <v>36</v>
      </c>
      <c r="J88" s="4">
        <v>54</v>
      </c>
      <c r="K88" s="7">
        <v>25</v>
      </c>
    </row>
    <row r="89" spans="1:25" ht="15" customHeight="1" x14ac:dyDescent="0.2">
      <c r="C89" s="14" t="s">
        <v>122</v>
      </c>
      <c r="D89" s="19">
        <f>SUM(E89:K89)</f>
        <v>157</v>
      </c>
      <c r="E89" s="4">
        <v>12</v>
      </c>
      <c r="F89" s="4">
        <v>24</v>
      </c>
      <c r="G89" s="4">
        <v>21</v>
      </c>
      <c r="H89" s="4">
        <v>18</v>
      </c>
      <c r="I89" s="4">
        <v>25</v>
      </c>
      <c r="J89" s="4">
        <v>35</v>
      </c>
      <c r="K89" s="7">
        <v>22</v>
      </c>
    </row>
    <row r="90" spans="1:25" ht="15" customHeight="1" x14ac:dyDescent="0.2">
      <c r="B90" s="15" t="s">
        <v>535</v>
      </c>
      <c r="C90" s="14"/>
      <c r="D90" s="19"/>
      <c r="E90" s="4"/>
      <c r="F90" s="4"/>
      <c r="G90" s="4"/>
      <c r="H90" s="4"/>
      <c r="I90" s="4"/>
      <c r="J90" s="4"/>
      <c r="K90" s="7"/>
    </row>
    <row r="91" spans="1:25" ht="15" customHeight="1" x14ac:dyDescent="0.2">
      <c r="C91" s="8" t="s">
        <v>123</v>
      </c>
      <c r="D91" s="19">
        <f t="shared" si="23"/>
        <v>222</v>
      </c>
      <c r="E91" s="4">
        <v>23</v>
      </c>
      <c r="F91" s="4">
        <v>20</v>
      </c>
      <c r="G91" s="4">
        <v>26</v>
      </c>
      <c r="H91" s="4">
        <v>43</v>
      </c>
      <c r="I91" s="4">
        <v>23</v>
      </c>
      <c r="J91" s="4">
        <v>39</v>
      </c>
      <c r="K91" s="7">
        <v>48</v>
      </c>
    </row>
    <row r="92" spans="1:25" ht="15" customHeight="1" x14ac:dyDescent="0.2">
      <c r="C92" s="8" t="s">
        <v>124</v>
      </c>
      <c r="D92" s="19">
        <f t="shared" si="23"/>
        <v>3</v>
      </c>
      <c r="E92" s="4">
        <v>1</v>
      </c>
      <c r="F92" s="4" t="s">
        <v>533</v>
      </c>
      <c r="G92" s="4">
        <v>1</v>
      </c>
      <c r="H92" s="4">
        <v>1</v>
      </c>
      <c r="I92" s="4" t="s">
        <v>533</v>
      </c>
      <c r="J92" s="4" t="s">
        <v>533</v>
      </c>
      <c r="K92" s="6" t="s">
        <v>533</v>
      </c>
    </row>
    <row r="93" spans="1:25" ht="15" customHeight="1" x14ac:dyDescent="0.2">
      <c r="C93" s="8" t="s">
        <v>427</v>
      </c>
      <c r="D93" s="19">
        <f t="shared" si="23"/>
        <v>540</v>
      </c>
      <c r="E93" s="2">
        <v>21</v>
      </c>
      <c r="F93" s="4">
        <v>103</v>
      </c>
      <c r="G93" s="4">
        <v>87</v>
      </c>
      <c r="H93" s="4">
        <v>91</v>
      </c>
      <c r="I93" s="4">
        <v>84</v>
      </c>
      <c r="J93" s="4">
        <v>112</v>
      </c>
      <c r="K93" s="6">
        <v>42</v>
      </c>
    </row>
    <row r="94" spans="1:25" ht="15" customHeight="1" x14ac:dyDescent="0.2">
      <c r="C94" s="8" t="s">
        <v>125</v>
      </c>
      <c r="D94" s="19">
        <f t="shared" si="23"/>
        <v>6</v>
      </c>
      <c r="E94" s="4" t="s">
        <v>533</v>
      </c>
      <c r="F94" s="4">
        <v>1</v>
      </c>
      <c r="G94" s="4" t="s">
        <v>533</v>
      </c>
      <c r="H94" s="4">
        <v>1</v>
      </c>
      <c r="I94" s="4" t="s">
        <v>533</v>
      </c>
      <c r="J94" s="4">
        <v>1</v>
      </c>
      <c r="K94" s="7">
        <v>3</v>
      </c>
    </row>
    <row r="95" spans="1:25" ht="15" customHeight="1" x14ac:dyDescent="0.2">
      <c r="C95" s="8" t="s">
        <v>126</v>
      </c>
      <c r="D95" s="19">
        <f>SUM(E95:K95)</f>
        <v>69</v>
      </c>
      <c r="E95" s="4">
        <v>11</v>
      </c>
      <c r="F95" s="4">
        <v>4</v>
      </c>
      <c r="G95" s="4">
        <v>9</v>
      </c>
      <c r="H95" s="4">
        <v>14</v>
      </c>
      <c r="I95" s="4">
        <v>10</v>
      </c>
      <c r="J95" s="4">
        <v>10</v>
      </c>
      <c r="K95" s="3">
        <v>11</v>
      </c>
    </row>
    <row r="96" spans="1:25" ht="15" customHeight="1" x14ac:dyDescent="0.2">
      <c r="C96" s="14" t="s">
        <v>127</v>
      </c>
      <c r="D96" s="19">
        <f>SUM(E96:K96)</f>
        <v>72</v>
      </c>
      <c r="E96" s="4">
        <v>8</v>
      </c>
      <c r="F96" s="4">
        <v>7</v>
      </c>
      <c r="G96" s="4">
        <v>12</v>
      </c>
      <c r="H96" s="4">
        <v>11</v>
      </c>
      <c r="I96" s="4">
        <v>8</v>
      </c>
      <c r="J96" s="4">
        <v>9</v>
      </c>
      <c r="K96" s="7">
        <v>17</v>
      </c>
    </row>
    <row r="97" spans="2:25" ht="15" customHeight="1" x14ac:dyDescent="0.2">
      <c r="C97" s="14" t="s">
        <v>128</v>
      </c>
      <c r="D97" s="19">
        <f t="shared" si="23"/>
        <v>62</v>
      </c>
      <c r="E97" s="4">
        <v>8</v>
      </c>
      <c r="F97" s="4">
        <v>8</v>
      </c>
      <c r="G97" s="4">
        <v>11</v>
      </c>
      <c r="H97" s="4">
        <v>6</v>
      </c>
      <c r="I97" s="4">
        <v>9</v>
      </c>
      <c r="J97" s="4">
        <v>10</v>
      </c>
      <c r="K97" s="7">
        <v>10</v>
      </c>
    </row>
    <row r="98" spans="2:25" ht="15" customHeight="1" x14ac:dyDescent="0.2">
      <c r="C98" s="14" t="s">
        <v>129</v>
      </c>
      <c r="D98" s="19">
        <f t="shared" si="23"/>
        <v>336</v>
      </c>
      <c r="E98" s="4">
        <v>31</v>
      </c>
      <c r="F98" s="4">
        <v>52</v>
      </c>
      <c r="G98" s="4">
        <v>37</v>
      </c>
      <c r="H98" s="4">
        <v>44</v>
      </c>
      <c r="I98" s="2">
        <v>53</v>
      </c>
      <c r="J98" s="2">
        <v>48</v>
      </c>
      <c r="K98" s="3">
        <v>71</v>
      </c>
    </row>
    <row r="99" spans="2:25" ht="15" customHeight="1" x14ac:dyDescent="0.2">
      <c r="C99" s="14" t="s">
        <v>130</v>
      </c>
      <c r="D99" s="19">
        <f t="shared" si="23"/>
        <v>12</v>
      </c>
      <c r="E99" s="4">
        <v>2</v>
      </c>
      <c r="F99" s="4">
        <v>4</v>
      </c>
      <c r="G99" s="4">
        <v>2</v>
      </c>
      <c r="H99" s="4">
        <v>1</v>
      </c>
      <c r="I99" s="40">
        <v>1</v>
      </c>
      <c r="J99" s="4">
        <v>1</v>
      </c>
      <c r="K99" s="41">
        <v>1</v>
      </c>
    </row>
    <row r="100" spans="2:25" ht="15" customHeight="1" x14ac:dyDescent="0.2">
      <c r="C100" s="14" t="s">
        <v>131</v>
      </c>
      <c r="D100" s="19">
        <f t="shared" si="23"/>
        <v>100</v>
      </c>
      <c r="E100" s="4">
        <v>16</v>
      </c>
      <c r="F100" s="2">
        <v>15</v>
      </c>
      <c r="G100" s="4">
        <v>9</v>
      </c>
      <c r="H100" s="4">
        <v>10</v>
      </c>
      <c r="I100" s="4">
        <v>9</v>
      </c>
      <c r="J100" s="4">
        <v>21</v>
      </c>
      <c r="K100" s="6">
        <v>20</v>
      </c>
    </row>
    <row r="101" spans="2:25" ht="15" customHeight="1" x14ac:dyDescent="0.2">
      <c r="C101" s="14" t="s">
        <v>132</v>
      </c>
      <c r="D101" s="19">
        <f t="shared" si="23"/>
        <v>5</v>
      </c>
      <c r="E101" s="4">
        <v>2</v>
      </c>
      <c r="F101" s="4" t="s">
        <v>533</v>
      </c>
      <c r="G101" s="4" t="s">
        <v>533</v>
      </c>
      <c r="H101" s="4" t="s">
        <v>533</v>
      </c>
      <c r="I101" s="4" t="s">
        <v>533</v>
      </c>
      <c r="J101" s="40">
        <v>1</v>
      </c>
      <c r="K101" s="6">
        <v>2</v>
      </c>
    </row>
    <row r="102" spans="2:25" ht="15" customHeight="1" x14ac:dyDescent="0.2">
      <c r="C102" s="14" t="s">
        <v>428</v>
      </c>
      <c r="D102" s="19">
        <f t="shared" si="23"/>
        <v>546</v>
      </c>
      <c r="E102" s="4">
        <v>44</v>
      </c>
      <c r="F102" s="4">
        <v>80</v>
      </c>
      <c r="G102" s="4">
        <v>95</v>
      </c>
      <c r="H102" s="4">
        <v>74</v>
      </c>
      <c r="I102" s="40">
        <v>85</v>
      </c>
      <c r="J102" s="40">
        <v>86</v>
      </c>
      <c r="K102" s="41">
        <v>82</v>
      </c>
    </row>
    <row r="103" spans="2:25" s="17" customFormat="1" ht="20.100000000000001" customHeight="1" x14ac:dyDescent="0.2">
      <c r="B103" s="18" t="s">
        <v>23</v>
      </c>
      <c r="D103" s="19">
        <f t="shared" ref="D103:D122" si="24">SUM(E103:K103)</f>
        <v>15</v>
      </c>
      <c r="E103" s="5">
        <f t="shared" ref="E103:K103" si="25">SUM(E104:E108)</f>
        <v>3</v>
      </c>
      <c r="F103" s="5" t="s">
        <v>533</v>
      </c>
      <c r="G103" s="5">
        <f t="shared" si="25"/>
        <v>6</v>
      </c>
      <c r="H103" s="5">
        <f t="shared" si="25"/>
        <v>1</v>
      </c>
      <c r="I103" s="5">
        <f t="shared" si="25"/>
        <v>1</v>
      </c>
      <c r="J103" s="5">
        <f t="shared" si="25"/>
        <v>3</v>
      </c>
      <c r="K103" s="11">
        <f t="shared" si="25"/>
        <v>1</v>
      </c>
      <c r="L103" s="18"/>
      <c r="M103" s="18"/>
      <c r="N103" s="18"/>
      <c r="O103" s="18"/>
      <c r="P103" s="18"/>
      <c r="Q103" s="18"/>
      <c r="R103" s="18"/>
      <c r="S103" s="18"/>
      <c r="T103" s="18"/>
      <c r="U103" s="18"/>
      <c r="V103" s="18"/>
      <c r="W103" s="18"/>
      <c r="X103" s="18"/>
      <c r="Y103" s="18"/>
    </row>
    <row r="104" spans="2:25" s="17" customFormat="1" ht="15" customHeight="1" x14ac:dyDescent="0.2">
      <c r="C104" s="14" t="s">
        <v>116</v>
      </c>
      <c r="D104" s="19">
        <f t="shared" si="24"/>
        <v>2</v>
      </c>
      <c r="E104" s="4">
        <v>1</v>
      </c>
      <c r="F104" s="4" t="s">
        <v>533</v>
      </c>
      <c r="G104" s="4">
        <v>1</v>
      </c>
      <c r="H104" s="4" t="s">
        <v>533</v>
      </c>
      <c r="I104" s="4" t="s">
        <v>533</v>
      </c>
      <c r="J104" s="4" t="s">
        <v>533</v>
      </c>
      <c r="K104" s="6" t="s">
        <v>533</v>
      </c>
      <c r="L104" s="18"/>
      <c r="M104" s="18"/>
      <c r="N104" s="18"/>
      <c r="O104" s="18"/>
      <c r="P104" s="18"/>
      <c r="Q104" s="18"/>
      <c r="R104" s="18"/>
      <c r="S104" s="18"/>
      <c r="T104" s="18"/>
      <c r="U104" s="18"/>
      <c r="V104" s="18"/>
      <c r="W104" s="18"/>
      <c r="X104" s="18"/>
      <c r="Y104" s="18"/>
    </row>
    <row r="105" spans="2:25" s="17" customFormat="1" ht="15" customHeight="1" x14ac:dyDescent="0.2">
      <c r="C105" s="14" t="s">
        <v>115</v>
      </c>
      <c r="D105" s="19">
        <f t="shared" si="24"/>
        <v>6</v>
      </c>
      <c r="E105" s="4">
        <v>1</v>
      </c>
      <c r="F105" s="4" t="s">
        <v>533</v>
      </c>
      <c r="G105" s="4">
        <v>2</v>
      </c>
      <c r="H105" s="4">
        <v>1</v>
      </c>
      <c r="I105" s="4" t="s">
        <v>533</v>
      </c>
      <c r="J105" s="4">
        <v>2</v>
      </c>
      <c r="K105" s="6" t="s">
        <v>533</v>
      </c>
      <c r="L105" s="18"/>
      <c r="M105" s="18"/>
      <c r="N105" s="18"/>
      <c r="O105" s="18"/>
      <c r="P105" s="18"/>
      <c r="Q105" s="18"/>
      <c r="R105" s="18"/>
      <c r="S105" s="18"/>
      <c r="T105" s="18"/>
      <c r="U105" s="18"/>
      <c r="V105" s="18"/>
      <c r="W105" s="18"/>
      <c r="X105" s="18"/>
      <c r="Y105" s="18"/>
    </row>
    <row r="106" spans="2:25" s="17" customFormat="1" ht="15" customHeight="1" x14ac:dyDescent="0.2">
      <c r="C106" s="14" t="s">
        <v>117</v>
      </c>
      <c r="D106" s="19">
        <f t="shared" si="24"/>
        <v>2</v>
      </c>
      <c r="E106" s="4" t="s">
        <v>533</v>
      </c>
      <c r="F106" s="4" t="s">
        <v>533</v>
      </c>
      <c r="G106" s="4">
        <v>1</v>
      </c>
      <c r="H106" s="4" t="s">
        <v>533</v>
      </c>
      <c r="I106" s="4" t="s">
        <v>533</v>
      </c>
      <c r="J106" s="4" t="s">
        <v>533</v>
      </c>
      <c r="K106" s="6">
        <v>1</v>
      </c>
      <c r="L106" s="18"/>
      <c r="M106" s="18"/>
      <c r="N106" s="18"/>
      <c r="O106" s="18"/>
      <c r="P106" s="18"/>
      <c r="Q106" s="18"/>
      <c r="R106" s="18"/>
      <c r="S106" s="18"/>
      <c r="T106" s="18"/>
      <c r="U106" s="18"/>
      <c r="V106" s="18"/>
      <c r="W106" s="18"/>
      <c r="X106" s="18"/>
      <c r="Y106" s="18"/>
    </row>
    <row r="107" spans="2:25" s="17" customFormat="1" ht="15" customHeight="1" x14ac:dyDescent="0.2">
      <c r="C107" s="14" t="s">
        <v>118</v>
      </c>
      <c r="D107" s="19">
        <f>SUM(E107:K107)</f>
        <v>1</v>
      </c>
      <c r="E107" s="4" t="s">
        <v>533</v>
      </c>
      <c r="F107" s="4" t="s">
        <v>533</v>
      </c>
      <c r="G107" s="4">
        <v>1</v>
      </c>
      <c r="H107" s="4" t="s">
        <v>533</v>
      </c>
      <c r="I107" s="4" t="s">
        <v>533</v>
      </c>
      <c r="J107" s="4" t="s">
        <v>533</v>
      </c>
      <c r="K107" s="6" t="s">
        <v>533</v>
      </c>
      <c r="L107" s="18"/>
      <c r="M107" s="18"/>
      <c r="N107" s="18"/>
      <c r="O107" s="18"/>
      <c r="P107" s="18"/>
      <c r="Q107" s="18"/>
      <c r="R107" s="18"/>
      <c r="S107" s="18"/>
      <c r="T107" s="18"/>
      <c r="U107" s="18"/>
      <c r="V107" s="18"/>
      <c r="W107" s="18"/>
      <c r="X107" s="18"/>
      <c r="Y107" s="18"/>
    </row>
    <row r="108" spans="2:25" s="17" customFormat="1" ht="15" customHeight="1" x14ac:dyDescent="0.2">
      <c r="C108" s="14" t="s">
        <v>119</v>
      </c>
      <c r="D108" s="19">
        <f t="shared" si="24"/>
        <v>4</v>
      </c>
      <c r="E108" s="4">
        <v>1</v>
      </c>
      <c r="F108" s="4" t="s">
        <v>533</v>
      </c>
      <c r="G108" s="4">
        <v>1</v>
      </c>
      <c r="H108" s="4" t="s">
        <v>533</v>
      </c>
      <c r="I108" s="4">
        <v>1</v>
      </c>
      <c r="J108" s="4">
        <v>1</v>
      </c>
      <c r="K108" s="6" t="s">
        <v>533</v>
      </c>
      <c r="L108" s="18"/>
      <c r="M108" s="18"/>
      <c r="N108" s="18"/>
      <c r="O108" s="18"/>
      <c r="P108" s="18"/>
      <c r="Q108" s="18"/>
      <c r="R108" s="18"/>
      <c r="S108" s="18"/>
      <c r="T108" s="18"/>
      <c r="U108" s="18"/>
      <c r="V108" s="18"/>
      <c r="W108" s="18"/>
      <c r="X108" s="18"/>
      <c r="Y108" s="18"/>
    </row>
    <row r="109" spans="2:25" s="17" customFormat="1" ht="20.100000000000001" customHeight="1" x14ac:dyDescent="0.2">
      <c r="B109" s="18" t="s">
        <v>549</v>
      </c>
      <c r="C109" s="14"/>
      <c r="D109" s="19">
        <f>SUM(E109:K109)</f>
        <v>3</v>
      </c>
      <c r="E109" s="4" t="s">
        <v>533</v>
      </c>
      <c r="F109" s="4">
        <v>1</v>
      </c>
      <c r="G109" s="4" t="s">
        <v>533</v>
      </c>
      <c r="H109" s="4" t="s">
        <v>533</v>
      </c>
      <c r="I109" s="4" t="s">
        <v>533</v>
      </c>
      <c r="J109" s="4">
        <v>1</v>
      </c>
      <c r="K109" s="6">
        <v>1</v>
      </c>
      <c r="L109" s="18"/>
      <c r="M109" s="18"/>
      <c r="N109" s="18"/>
      <c r="O109" s="18"/>
      <c r="P109" s="18"/>
      <c r="Q109" s="18"/>
      <c r="R109" s="18"/>
      <c r="S109" s="18"/>
      <c r="T109" s="18"/>
      <c r="U109" s="18"/>
      <c r="V109" s="18"/>
      <c r="W109" s="18"/>
      <c r="X109" s="18"/>
      <c r="Y109" s="18"/>
    </row>
    <row r="110" spans="2:25" s="17" customFormat="1" ht="20.100000000000001" customHeight="1" x14ac:dyDescent="0.2">
      <c r="B110" s="18" t="s">
        <v>56</v>
      </c>
      <c r="D110" s="19">
        <f t="shared" si="24"/>
        <v>88</v>
      </c>
      <c r="E110" s="5">
        <f t="shared" ref="E110:K110" si="26">SUM(E111:E115)</f>
        <v>18</v>
      </c>
      <c r="F110" s="5">
        <f t="shared" si="26"/>
        <v>12</v>
      </c>
      <c r="G110" s="5">
        <f t="shared" si="26"/>
        <v>8</v>
      </c>
      <c r="H110" s="5">
        <f t="shared" si="26"/>
        <v>10</v>
      </c>
      <c r="I110" s="5">
        <f t="shared" si="26"/>
        <v>12</v>
      </c>
      <c r="J110" s="5">
        <f t="shared" si="26"/>
        <v>8</v>
      </c>
      <c r="K110" s="9">
        <f t="shared" si="26"/>
        <v>20</v>
      </c>
      <c r="L110" s="18"/>
      <c r="M110" s="18"/>
      <c r="N110" s="18"/>
      <c r="O110" s="18"/>
      <c r="P110" s="18"/>
      <c r="Q110" s="18"/>
      <c r="R110" s="18"/>
      <c r="S110" s="18"/>
      <c r="T110" s="18"/>
      <c r="U110" s="18"/>
      <c r="V110" s="18"/>
      <c r="W110" s="18"/>
      <c r="X110" s="18"/>
      <c r="Y110" s="18"/>
    </row>
    <row r="111" spans="2:25" s="17" customFormat="1" ht="15" customHeight="1" x14ac:dyDescent="0.2">
      <c r="C111" s="14" t="s">
        <v>136</v>
      </c>
      <c r="D111" s="19">
        <f t="shared" si="24"/>
        <v>47</v>
      </c>
      <c r="E111" s="4">
        <v>12</v>
      </c>
      <c r="F111" s="4">
        <v>4</v>
      </c>
      <c r="G111" s="4">
        <v>2</v>
      </c>
      <c r="H111" s="4">
        <v>5</v>
      </c>
      <c r="I111" s="4">
        <v>5</v>
      </c>
      <c r="J111" s="4">
        <v>6</v>
      </c>
      <c r="K111" s="7">
        <v>13</v>
      </c>
      <c r="L111" s="18"/>
      <c r="M111" s="18"/>
      <c r="N111" s="18"/>
      <c r="O111" s="18"/>
      <c r="P111" s="18"/>
      <c r="Q111" s="18"/>
      <c r="R111" s="18"/>
      <c r="S111" s="18"/>
      <c r="T111" s="18"/>
      <c r="U111" s="18"/>
      <c r="V111" s="18"/>
      <c r="W111" s="18"/>
      <c r="X111" s="18"/>
      <c r="Y111" s="18"/>
    </row>
    <row r="112" spans="2:25" s="17" customFormat="1" ht="15" customHeight="1" x14ac:dyDescent="0.2">
      <c r="C112" s="14" t="s">
        <v>133</v>
      </c>
      <c r="D112" s="19">
        <f t="shared" si="24"/>
        <v>1</v>
      </c>
      <c r="E112" s="4" t="s">
        <v>533</v>
      </c>
      <c r="F112" s="4" t="s">
        <v>533</v>
      </c>
      <c r="G112" s="4" t="s">
        <v>533</v>
      </c>
      <c r="H112" s="4" t="s">
        <v>533</v>
      </c>
      <c r="I112" s="4" t="s">
        <v>533</v>
      </c>
      <c r="J112" s="4" t="s">
        <v>533</v>
      </c>
      <c r="K112" s="6">
        <v>1</v>
      </c>
      <c r="L112" s="18"/>
      <c r="M112" s="18"/>
      <c r="N112" s="18"/>
      <c r="O112" s="18"/>
      <c r="P112" s="18"/>
      <c r="Q112" s="18"/>
      <c r="R112" s="18"/>
      <c r="S112" s="18"/>
      <c r="T112" s="18"/>
      <c r="U112" s="18"/>
      <c r="V112" s="18"/>
      <c r="W112" s="18"/>
      <c r="X112" s="18"/>
      <c r="Y112" s="18"/>
    </row>
    <row r="113" spans="1:25" s="17" customFormat="1" ht="15" customHeight="1" x14ac:dyDescent="0.2">
      <c r="C113" s="14" t="s">
        <v>429</v>
      </c>
      <c r="D113" s="19">
        <f t="shared" si="24"/>
        <v>7</v>
      </c>
      <c r="E113" s="4" t="s">
        <v>533</v>
      </c>
      <c r="F113" s="4">
        <v>2</v>
      </c>
      <c r="G113" s="4">
        <v>3</v>
      </c>
      <c r="H113" s="4" t="s">
        <v>533</v>
      </c>
      <c r="I113" s="4">
        <v>1</v>
      </c>
      <c r="J113" s="4" t="s">
        <v>533</v>
      </c>
      <c r="K113" s="6">
        <v>1</v>
      </c>
      <c r="L113" s="18"/>
      <c r="M113" s="18"/>
      <c r="N113" s="18"/>
      <c r="O113" s="18"/>
      <c r="P113" s="18"/>
      <c r="Q113" s="18"/>
      <c r="R113" s="18"/>
      <c r="S113" s="18"/>
      <c r="T113" s="18"/>
      <c r="U113" s="18"/>
      <c r="V113" s="18"/>
      <c r="W113" s="18"/>
      <c r="X113" s="18"/>
      <c r="Y113" s="18"/>
    </row>
    <row r="114" spans="1:25" s="17" customFormat="1" ht="15" customHeight="1" x14ac:dyDescent="0.2">
      <c r="C114" s="14" t="s">
        <v>134</v>
      </c>
      <c r="D114" s="19">
        <f t="shared" si="24"/>
        <v>4</v>
      </c>
      <c r="E114" s="4">
        <v>1</v>
      </c>
      <c r="F114" s="4">
        <v>1</v>
      </c>
      <c r="G114" s="4" t="s">
        <v>533</v>
      </c>
      <c r="H114" s="4">
        <v>1</v>
      </c>
      <c r="I114" s="4">
        <v>1</v>
      </c>
      <c r="J114" s="4" t="s">
        <v>533</v>
      </c>
      <c r="K114" s="6" t="s">
        <v>533</v>
      </c>
      <c r="L114" s="18"/>
      <c r="M114" s="18"/>
      <c r="N114" s="18"/>
      <c r="O114" s="18"/>
      <c r="P114" s="18"/>
      <c r="Q114" s="18"/>
      <c r="R114" s="18"/>
      <c r="S114" s="18"/>
      <c r="T114" s="18"/>
      <c r="U114" s="18"/>
      <c r="V114" s="18"/>
      <c r="W114" s="18"/>
      <c r="X114" s="18"/>
      <c r="Y114" s="18"/>
    </row>
    <row r="115" spans="1:25" s="17" customFormat="1" ht="15" customHeight="1" x14ac:dyDescent="0.2">
      <c r="C115" s="14" t="s">
        <v>135</v>
      </c>
      <c r="D115" s="19">
        <f t="shared" si="24"/>
        <v>29</v>
      </c>
      <c r="E115" s="2">
        <v>5</v>
      </c>
      <c r="F115" s="2">
        <v>5</v>
      </c>
      <c r="G115" s="2">
        <v>3</v>
      </c>
      <c r="H115" s="2">
        <v>4</v>
      </c>
      <c r="I115" s="4">
        <v>5</v>
      </c>
      <c r="J115" s="2">
        <v>2</v>
      </c>
      <c r="K115" s="3">
        <v>5</v>
      </c>
      <c r="L115" s="18"/>
      <c r="M115" s="18"/>
      <c r="N115" s="18"/>
      <c r="O115" s="18"/>
      <c r="P115" s="18"/>
      <c r="Q115" s="18"/>
      <c r="R115" s="18"/>
      <c r="S115" s="18"/>
      <c r="T115" s="18"/>
      <c r="U115" s="18"/>
      <c r="V115" s="18"/>
      <c r="W115" s="18"/>
      <c r="X115" s="18"/>
      <c r="Y115" s="18"/>
    </row>
    <row r="116" spans="1:25" s="17" customFormat="1" ht="20.100000000000001" customHeight="1" x14ac:dyDescent="0.2">
      <c r="B116" s="18" t="s">
        <v>65</v>
      </c>
      <c r="D116" s="19">
        <f t="shared" si="24"/>
        <v>10</v>
      </c>
      <c r="E116" s="5">
        <f>SUM(E117:E119)</f>
        <v>2</v>
      </c>
      <c r="F116" s="5" t="s">
        <v>533</v>
      </c>
      <c r="G116" s="5">
        <f t="shared" ref="G116:K116" si="27">SUM(G117:G119)</f>
        <v>3</v>
      </c>
      <c r="H116" s="5">
        <f t="shared" si="27"/>
        <v>1</v>
      </c>
      <c r="I116" s="5">
        <f t="shared" si="27"/>
        <v>1</v>
      </c>
      <c r="J116" s="5" t="s">
        <v>533</v>
      </c>
      <c r="K116" s="11">
        <f t="shared" si="27"/>
        <v>3</v>
      </c>
      <c r="L116" s="18"/>
      <c r="M116" s="18"/>
      <c r="N116" s="18"/>
      <c r="O116" s="18"/>
      <c r="P116" s="18"/>
      <c r="Q116" s="18"/>
      <c r="R116" s="18"/>
      <c r="S116" s="18"/>
      <c r="T116" s="18"/>
      <c r="U116" s="18"/>
      <c r="V116" s="18"/>
      <c r="W116" s="18"/>
      <c r="X116" s="18"/>
      <c r="Y116" s="18"/>
    </row>
    <row r="117" spans="1:25" s="17" customFormat="1" ht="15" customHeight="1" x14ac:dyDescent="0.2">
      <c r="C117" s="17" t="s">
        <v>81</v>
      </c>
      <c r="D117" s="19">
        <f t="shared" si="24"/>
        <v>1</v>
      </c>
      <c r="E117" s="4" t="s">
        <v>533</v>
      </c>
      <c r="F117" s="4" t="s">
        <v>533</v>
      </c>
      <c r="G117" s="4">
        <v>1</v>
      </c>
      <c r="H117" s="4" t="s">
        <v>533</v>
      </c>
      <c r="I117" s="4" t="s">
        <v>533</v>
      </c>
      <c r="J117" s="4" t="s">
        <v>533</v>
      </c>
      <c r="K117" s="6" t="s">
        <v>533</v>
      </c>
      <c r="L117" s="18"/>
      <c r="M117" s="18"/>
      <c r="N117" s="18"/>
      <c r="O117" s="18"/>
      <c r="P117" s="18"/>
      <c r="Q117" s="18"/>
      <c r="R117" s="18"/>
      <c r="S117" s="18"/>
      <c r="T117" s="18"/>
      <c r="U117" s="18"/>
      <c r="V117" s="18"/>
      <c r="W117" s="18"/>
      <c r="X117" s="18"/>
      <c r="Y117" s="18"/>
    </row>
    <row r="118" spans="1:25" s="17" customFormat="1" ht="15" customHeight="1" x14ac:dyDescent="0.2">
      <c r="C118" s="17" t="s">
        <v>137</v>
      </c>
      <c r="D118" s="19">
        <f t="shared" si="24"/>
        <v>8</v>
      </c>
      <c r="E118" s="4">
        <v>1</v>
      </c>
      <c r="F118" s="4" t="s">
        <v>533</v>
      </c>
      <c r="G118" s="4">
        <v>2</v>
      </c>
      <c r="H118" s="4">
        <v>1</v>
      </c>
      <c r="I118" s="4">
        <v>1</v>
      </c>
      <c r="J118" s="4" t="s">
        <v>533</v>
      </c>
      <c r="K118" s="6">
        <v>3</v>
      </c>
      <c r="L118" s="18"/>
      <c r="M118" s="18"/>
      <c r="N118" s="18"/>
      <c r="O118" s="18"/>
      <c r="P118" s="18"/>
      <c r="Q118" s="18"/>
      <c r="R118" s="18"/>
      <c r="S118" s="18"/>
      <c r="T118" s="18"/>
      <c r="U118" s="18"/>
      <c r="V118" s="18"/>
      <c r="W118" s="18"/>
      <c r="X118" s="18"/>
      <c r="Y118" s="18"/>
    </row>
    <row r="119" spans="1:25" s="17" customFormat="1" ht="15" customHeight="1" x14ac:dyDescent="0.2">
      <c r="C119" s="17" t="s">
        <v>476</v>
      </c>
      <c r="D119" s="19">
        <f t="shared" si="24"/>
        <v>1</v>
      </c>
      <c r="E119" s="4">
        <v>1</v>
      </c>
      <c r="F119" s="4" t="s">
        <v>533</v>
      </c>
      <c r="G119" s="4" t="s">
        <v>533</v>
      </c>
      <c r="H119" s="4" t="s">
        <v>533</v>
      </c>
      <c r="I119" s="4" t="s">
        <v>533</v>
      </c>
      <c r="J119" s="4" t="s">
        <v>533</v>
      </c>
      <c r="K119" s="6" t="s">
        <v>533</v>
      </c>
      <c r="L119" s="18"/>
      <c r="M119" s="18"/>
      <c r="N119" s="18"/>
      <c r="O119" s="18"/>
      <c r="P119" s="18"/>
      <c r="Q119" s="18"/>
      <c r="R119" s="18"/>
      <c r="S119" s="18"/>
      <c r="T119" s="18"/>
      <c r="U119" s="18"/>
      <c r="V119" s="18"/>
      <c r="W119" s="18"/>
      <c r="X119" s="18"/>
      <c r="Y119" s="18"/>
    </row>
    <row r="120" spans="1:25" s="17" customFormat="1" ht="20.100000000000001" customHeight="1" x14ac:dyDescent="0.2">
      <c r="B120" s="17" t="s">
        <v>519</v>
      </c>
      <c r="C120" s="14"/>
      <c r="D120" s="19">
        <f t="shared" ref="D120" si="28">SUM(E120:K120)</f>
        <v>2</v>
      </c>
      <c r="E120" s="5">
        <f>SUM(E121:E122)</f>
        <v>1</v>
      </c>
      <c r="F120" s="5" t="s">
        <v>533</v>
      </c>
      <c r="G120" s="5" t="s">
        <v>533</v>
      </c>
      <c r="H120" s="5" t="s">
        <v>533</v>
      </c>
      <c r="I120" s="5">
        <f t="shared" ref="I120" si="29">SUM(I121:I122)</f>
        <v>1</v>
      </c>
      <c r="J120" s="5" t="s">
        <v>533</v>
      </c>
      <c r="K120" s="11" t="s">
        <v>533</v>
      </c>
      <c r="L120" s="18"/>
      <c r="M120" s="18"/>
      <c r="N120" s="18"/>
      <c r="O120" s="18"/>
      <c r="P120" s="18"/>
      <c r="Q120" s="18"/>
      <c r="R120" s="18"/>
      <c r="S120" s="18"/>
      <c r="T120" s="18"/>
      <c r="U120" s="18"/>
      <c r="V120" s="18"/>
      <c r="W120" s="18"/>
      <c r="X120" s="18"/>
      <c r="Y120" s="18"/>
    </row>
    <row r="121" spans="1:25" s="17" customFormat="1" ht="15" customHeight="1" x14ac:dyDescent="0.2">
      <c r="C121" s="14" t="s">
        <v>546</v>
      </c>
      <c r="D121" s="19">
        <f t="shared" si="24"/>
        <v>1</v>
      </c>
      <c r="E121" s="4">
        <v>1</v>
      </c>
      <c r="F121" s="4" t="s">
        <v>533</v>
      </c>
      <c r="G121" s="4" t="s">
        <v>533</v>
      </c>
      <c r="H121" s="4" t="s">
        <v>533</v>
      </c>
      <c r="I121" s="4" t="s">
        <v>533</v>
      </c>
      <c r="J121" s="4" t="s">
        <v>533</v>
      </c>
      <c r="K121" s="6" t="s">
        <v>533</v>
      </c>
      <c r="L121" s="18"/>
      <c r="M121" s="18"/>
      <c r="N121" s="18"/>
      <c r="O121" s="18"/>
      <c r="P121" s="18"/>
      <c r="Q121" s="18"/>
      <c r="R121" s="18"/>
      <c r="S121" s="18"/>
      <c r="T121" s="18"/>
      <c r="U121" s="18"/>
      <c r="V121" s="18"/>
      <c r="W121" s="18"/>
      <c r="X121" s="18"/>
      <c r="Y121" s="18"/>
    </row>
    <row r="122" spans="1:25" s="17" customFormat="1" ht="15" customHeight="1" x14ac:dyDescent="0.2">
      <c r="C122" s="14" t="s">
        <v>520</v>
      </c>
      <c r="D122" s="19">
        <f t="shared" si="24"/>
        <v>1</v>
      </c>
      <c r="E122" s="4" t="s">
        <v>533</v>
      </c>
      <c r="F122" s="4" t="s">
        <v>533</v>
      </c>
      <c r="G122" s="4" t="s">
        <v>533</v>
      </c>
      <c r="H122" s="4" t="s">
        <v>533</v>
      </c>
      <c r="I122" s="4">
        <v>1</v>
      </c>
      <c r="J122" s="4" t="s">
        <v>533</v>
      </c>
      <c r="K122" s="6" t="s">
        <v>533</v>
      </c>
      <c r="L122" s="18"/>
      <c r="M122" s="18"/>
      <c r="N122" s="18"/>
      <c r="O122" s="18"/>
      <c r="P122" s="18"/>
      <c r="Q122" s="18"/>
      <c r="R122" s="18"/>
      <c r="S122" s="18"/>
      <c r="T122" s="18"/>
      <c r="U122" s="18"/>
      <c r="V122" s="18"/>
      <c r="W122" s="18"/>
      <c r="X122" s="18"/>
      <c r="Y122" s="18"/>
    </row>
    <row r="123" spans="1:25" s="17" customFormat="1" ht="20.100000000000001" customHeight="1" x14ac:dyDescent="0.2">
      <c r="A123" s="18" t="s">
        <v>72</v>
      </c>
      <c r="D123" s="19">
        <f>SUM(D124+D134+D141+D150+D157+D171+D184+D193+D199+D204+D212+D218+D224+D232)</f>
        <v>4068</v>
      </c>
      <c r="E123" s="5">
        <f t="shared" ref="E123:K123" si="30">SUM(E124,E134,E141,E150,E157,E171,E184,E193,E199,E204,E212,E218,E224,E232)</f>
        <v>433</v>
      </c>
      <c r="F123" s="5">
        <f t="shared" si="30"/>
        <v>649</v>
      </c>
      <c r="G123" s="5">
        <f t="shared" si="30"/>
        <v>564</v>
      </c>
      <c r="H123" s="5">
        <f t="shared" si="30"/>
        <v>579</v>
      </c>
      <c r="I123" s="5">
        <f t="shared" si="30"/>
        <v>562</v>
      </c>
      <c r="J123" s="5">
        <f t="shared" si="30"/>
        <v>670</v>
      </c>
      <c r="K123" s="11">
        <f t="shared" si="30"/>
        <v>611</v>
      </c>
      <c r="L123" s="18"/>
      <c r="M123" s="18"/>
      <c r="N123" s="18"/>
      <c r="O123" s="18"/>
      <c r="P123" s="18"/>
      <c r="Q123" s="18"/>
      <c r="R123" s="18"/>
      <c r="S123" s="18"/>
      <c r="T123" s="18"/>
      <c r="U123" s="18"/>
      <c r="V123" s="18"/>
      <c r="W123" s="18"/>
      <c r="X123" s="18"/>
      <c r="Y123" s="18"/>
    </row>
    <row r="124" spans="1:25" s="17" customFormat="1" ht="20.100000000000001" customHeight="1" x14ac:dyDescent="0.2">
      <c r="B124" s="18" t="s">
        <v>10</v>
      </c>
      <c r="D124" s="19">
        <f>SUM(E124:K124)</f>
        <v>57</v>
      </c>
      <c r="E124" s="5">
        <f t="shared" ref="E124:K124" si="31">SUM(E125:E133)</f>
        <v>12</v>
      </c>
      <c r="F124" s="5">
        <f t="shared" si="31"/>
        <v>10</v>
      </c>
      <c r="G124" s="5">
        <f t="shared" si="31"/>
        <v>6</v>
      </c>
      <c r="H124" s="5">
        <f t="shared" si="31"/>
        <v>4</v>
      </c>
      <c r="I124" s="5">
        <f t="shared" si="31"/>
        <v>8</v>
      </c>
      <c r="J124" s="5">
        <f t="shared" si="31"/>
        <v>9</v>
      </c>
      <c r="K124" s="11">
        <f t="shared" si="31"/>
        <v>8</v>
      </c>
      <c r="L124" s="18"/>
      <c r="M124" s="18"/>
      <c r="N124" s="18"/>
      <c r="O124" s="18"/>
      <c r="P124" s="18"/>
      <c r="Q124" s="18"/>
      <c r="R124" s="18"/>
      <c r="S124" s="18"/>
      <c r="T124" s="18"/>
      <c r="U124" s="18"/>
      <c r="V124" s="18"/>
      <c r="W124" s="18"/>
      <c r="X124" s="18"/>
      <c r="Y124" s="18"/>
    </row>
    <row r="125" spans="1:25" s="17" customFormat="1" ht="15" customHeight="1" x14ac:dyDescent="0.2">
      <c r="C125" s="14" t="s">
        <v>138</v>
      </c>
      <c r="D125" s="19">
        <f t="shared" ref="D125:D127" si="32">SUM(E125:K125)</f>
        <v>15</v>
      </c>
      <c r="E125" s="4">
        <v>4</v>
      </c>
      <c r="F125" s="4">
        <v>1</v>
      </c>
      <c r="G125" s="4">
        <v>1</v>
      </c>
      <c r="H125" s="2" t="s">
        <v>533</v>
      </c>
      <c r="I125" s="2">
        <v>2</v>
      </c>
      <c r="J125" s="2">
        <v>4</v>
      </c>
      <c r="K125" s="6">
        <v>3</v>
      </c>
      <c r="L125" s="18"/>
      <c r="M125" s="18"/>
      <c r="N125" s="18"/>
      <c r="O125" s="18"/>
      <c r="P125" s="18"/>
      <c r="Q125" s="18"/>
      <c r="R125" s="18"/>
      <c r="S125" s="18"/>
      <c r="T125" s="18"/>
      <c r="U125" s="18"/>
      <c r="V125" s="18"/>
      <c r="W125" s="18"/>
      <c r="X125" s="18"/>
      <c r="Y125" s="18"/>
    </row>
    <row r="126" spans="1:25" s="17" customFormat="1" ht="15" customHeight="1" x14ac:dyDescent="0.2">
      <c r="C126" s="14" t="s">
        <v>140</v>
      </c>
      <c r="D126" s="19">
        <f t="shared" si="32"/>
        <v>8</v>
      </c>
      <c r="E126" s="4" t="s">
        <v>533</v>
      </c>
      <c r="F126" s="4">
        <v>2</v>
      </c>
      <c r="G126" s="4">
        <v>1</v>
      </c>
      <c r="H126" s="4">
        <v>1</v>
      </c>
      <c r="I126" s="4">
        <v>1</v>
      </c>
      <c r="J126" s="4">
        <v>2</v>
      </c>
      <c r="K126" s="6">
        <v>1</v>
      </c>
      <c r="L126" s="18"/>
      <c r="M126" s="18"/>
      <c r="N126" s="18"/>
      <c r="O126" s="18"/>
      <c r="P126" s="18"/>
      <c r="Q126" s="18"/>
      <c r="R126" s="18"/>
      <c r="S126" s="18"/>
      <c r="T126" s="18"/>
      <c r="U126" s="18"/>
      <c r="V126" s="18"/>
      <c r="W126" s="18"/>
      <c r="X126" s="18"/>
      <c r="Y126" s="18"/>
    </row>
    <row r="127" spans="1:25" s="17" customFormat="1" ht="15" customHeight="1" x14ac:dyDescent="0.2">
      <c r="C127" s="14" t="s">
        <v>141</v>
      </c>
      <c r="D127" s="19">
        <f t="shared" si="32"/>
        <v>6</v>
      </c>
      <c r="E127" s="4">
        <v>1</v>
      </c>
      <c r="F127" s="4">
        <v>1</v>
      </c>
      <c r="G127" s="4">
        <v>1</v>
      </c>
      <c r="H127" s="4">
        <v>1</v>
      </c>
      <c r="I127" s="4">
        <v>1</v>
      </c>
      <c r="J127" s="4" t="s">
        <v>533</v>
      </c>
      <c r="K127" s="6">
        <v>1</v>
      </c>
      <c r="L127" s="18"/>
      <c r="M127" s="18"/>
      <c r="N127" s="18"/>
      <c r="O127" s="18"/>
      <c r="P127" s="18"/>
      <c r="Q127" s="18"/>
      <c r="R127" s="18"/>
      <c r="S127" s="18"/>
      <c r="T127" s="18"/>
      <c r="U127" s="18"/>
      <c r="V127" s="18"/>
      <c r="W127" s="18"/>
      <c r="X127" s="18"/>
      <c r="Y127" s="18"/>
    </row>
    <row r="128" spans="1:25" s="17" customFormat="1" ht="15" customHeight="1" x14ac:dyDescent="0.2">
      <c r="C128" s="14" t="s">
        <v>142</v>
      </c>
      <c r="D128" s="19">
        <f>SUM(E128:K128)</f>
        <v>10</v>
      </c>
      <c r="E128" s="4">
        <v>2</v>
      </c>
      <c r="F128" s="4">
        <v>3</v>
      </c>
      <c r="G128" s="4" t="s">
        <v>533</v>
      </c>
      <c r="H128" s="4" t="s">
        <v>533</v>
      </c>
      <c r="I128" s="4">
        <v>1</v>
      </c>
      <c r="J128" s="4">
        <v>1</v>
      </c>
      <c r="K128" s="6">
        <v>3</v>
      </c>
      <c r="L128" s="18"/>
      <c r="M128" s="18"/>
      <c r="N128" s="18"/>
      <c r="O128" s="18"/>
      <c r="P128" s="18"/>
      <c r="Q128" s="18"/>
      <c r="R128" s="18"/>
      <c r="S128" s="18"/>
      <c r="T128" s="18"/>
      <c r="U128" s="18"/>
      <c r="V128" s="18"/>
      <c r="W128" s="18"/>
      <c r="X128" s="18"/>
      <c r="Y128" s="18"/>
    </row>
    <row r="129" spans="2:25" s="17" customFormat="1" ht="15" customHeight="1" x14ac:dyDescent="0.2">
      <c r="C129" s="14" t="s">
        <v>144</v>
      </c>
      <c r="D129" s="19">
        <f t="shared" ref="D129:D133" si="33">SUM(E129:K129)</f>
        <v>6</v>
      </c>
      <c r="E129" s="4">
        <v>2</v>
      </c>
      <c r="F129" s="4" t="s">
        <v>533</v>
      </c>
      <c r="G129" s="4">
        <v>2</v>
      </c>
      <c r="H129" s="4">
        <v>1</v>
      </c>
      <c r="I129" s="4">
        <v>1</v>
      </c>
      <c r="J129" s="4" t="s">
        <v>533</v>
      </c>
      <c r="K129" s="6" t="s">
        <v>533</v>
      </c>
      <c r="L129" s="18"/>
      <c r="M129" s="18"/>
      <c r="N129" s="18"/>
      <c r="O129" s="18"/>
      <c r="P129" s="18"/>
      <c r="Q129" s="18"/>
      <c r="R129" s="18"/>
      <c r="S129" s="18"/>
      <c r="T129" s="18"/>
      <c r="U129" s="18"/>
      <c r="V129" s="18"/>
      <c r="W129" s="18"/>
      <c r="X129" s="18"/>
      <c r="Y129" s="18"/>
    </row>
    <row r="130" spans="2:25" s="17" customFormat="1" ht="15" customHeight="1" x14ac:dyDescent="0.2">
      <c r="B130" s="17" t="s">
        <v>536</v>
      </c>
      <c r="C130" s="14"/>
      <c r="D130" s="19"/>
      <c r="E130" s="4"/>
      <c r="F130" s="4"/>
      <c r="G130" s="4"/>
      <c r="H130" s="4"/>
      <c r="I130" s="4"/>
      <c r="J130" s="4"/>
      <c r="K130" s="6"/>
      <c r="L130" s="18"/>
      <c r="M130" s="18"/>
      <c r="N130" s="18"/>
      <c r="O130" s="18"/>
      <c r="P130" s="18"/>
      <c r="Q130" s="18"/>
      <c r="R130" s="18"/>
      <c r="S130" s="18"/>
      <c r="T130" s="18"/>
      <c r="U130" s="18"/>
      <c r="V130" s="18"/>
      <c r="W130" s="18"/>
      <c r="X130" s="18"/>
      <c r="Y130" s="18"/>
    </row>
    <row r="131" spans="2:25" s="17" customFormat="1" ht="15" customHeight="1" x14ac:dyDescent="0.2">
      <c r="C131" s="14" t="s">
        <v>145</v>
      </c>
      <c r="D131" s="19">
        <f>SUM(E131:K131)</f>
        <v>7</v>
      </c>
      <c r="E131" s="4">
        <v>3</v>
      </c>
      <c r="F131" s="4">
        <v>1</v>
      </c>
      <c r="G131" s="4" t="s">
        <v>533</v>
      </c>
      <c r="H131" s="4">
        <v>1</v>
      </c>
      <c r="I131" s="4">
        <v>1</v>
      </c>
      <c r="J131" s="4">
        <v>1</v>
      </c>
      <c r="K131" s="6" t="s">
        <v>533</v>
      </c>
      <c r="L131" s="18"/>
      <c r="M131" s="18"/>
      <c r="N131" s="18"/>
      <c r="O131" s="18"/>
      <c r="P131" s="18"/>
      <c r="Q131" s="18"/>
      <c r="R131" s="18"/>
      <c r="S131" s="18"/>
      <c r="T131" s="18"/>
      <c r="U131" s="18"/>
      <c r="V131" s="18"/>
      <c r="W131" s="18"/>
      <c r="X131" s="18"/>
      <c r="Y131" s="18"/>
    </row>
    <row r="132" spans="2:25" s="17" customFormat="1" ht="15" customHeight="1" x14ac:dyDescent="0.2">
      <c r="C132" s="14" t="s">
        <v>139</v>
      </c>
      <c r="D132" s="19">
        <f t="shared" si="33"/>
        <v>2</v>
      </c>
      <c r="E132" s="4" t="s">
        <v>533</v>
      </c>
      <c r="F132" s="4">
        <v>1</v>
      </c>
      <c r="G132" s="4" t="s">
        <v>533</v>
      </c>
      <c r="H132" s="4" t="s">
        <v>533</v>
      </c>
      <c r="I132" s="4" t="s">
        <v>533</v>
      </c>
      <c r="J132" s="4">
        <v>1</v>
      </c>
      <c r="K132" s="6" t="s">
        <v>533</v>
      </c>
      <c r="L132" s="18"/>
      <c r="M132" s="18"/>
      <c r="N132" s="18"/>
      <c r="O132" s="18"/>
      <c r="P132" s="18"/>
      <c r="Q132" s="18"/>
      <c r="R132" s="18"/>
      <c r="S132" s="18"/>
      <c r="T132" s="18"/>
      <c r="U132" s="18"/>
      <c r="V132" s="18"/>
      <c r="W132" s="18"/>
      <c r="X132" s="18"/>
      <c r="Y132" s="18"/>
    </row>
    <row r="133" spans="2:25" s="17" customFormat="1" ht="15" customHeight="1" x14ac:dyDescent="0.2">
      <c r="C133" s="14" t="s">
        <v>143</v>
      </c>
      <c r="D133" s="19">
        <f t="shared" si="33"/>
        <v>3</v>
      </c>
      <c r="E133" s="4" t="s">
        <v>533</v>
      </c>
      <c r="F133" s="4">
        <v>1</v>
      </c>
      <c r="G133" s="4">
        <v>1</v>
      </c>
      <c r="H133" s="4" t="s">
        <v>533</v>
      </c>
      <c r="I133" s="4">
        <v>1</v>
      </c>
      <c r="J133" s="4" t="s">
        <v>533</v>
      </c>
      <c r="K133" s="6" t="s">
        <v>533</v>
      </c>
      <c r="L133" s="18"/>
      <c r="M133" s="18"/>
      <c r="N133" s="18"/>
      <c r="O133" s="18"/>
      <c r="P133" s="18"/>
      <c r="Q133" s="18"/>
      <c r="R133" s="18"/>
      <c r="S133" s="18"/>
      <c r="T133" s="18"/>
      <c r="U133" s="18"/>
      <c r="V133" s="18"/>
      <c r="W133" s="18"/>
      <c r="X133" s="18"/>
      <c r="Y133" s="18"/>
    </row>
    <row r="134" spans="2:25" s="17" customFormat="1" ht="20.100000000000001" customHeight="1" x14ac:dyDescent="0.2">
      <c r="B134" s="18" t="s">
        <v>15</v>
      </c>
      <c r="D134" s="19">
        <f>SUM(E134:K134)</f>
        <v>235</v>
      </c>
      <c r="E134" s="5">
        <f t="shared" ref="E134:K134" si="34">SUM(E135:E140)</f>
        <v>37</v>
      </c>
      <c r="F134" s="5">
        <f t="shared" si="34"/>
        <v>39</v>
      </c>
      <c r="G134" s="5">
        <f t="shared" si="34"/>
        <v>27</v>
      </c>
      <c r="H134" s="5">
        <f t="shared" si="34"/>
        <v>38</v>
      </c>
      <c r="I134" s="5">
        <f t="shared" si="34"/>
        <v>28</v>
      </c>
      <c r="J134" s="5">
        <f t="shared" si="34"/>
        <v>37</v>
      </c>
      <c r="K134" s="11">
        <f t="shared" si="34"/>
        <v>29</v>
      </c>
      <c r="L134" s="18"/>
      <c r="M134" s="18"/>
      <c r="N134" s="18"/>
      <c r="O134" s="18"/>
      <c r="P134" s="18"/>
      <c r="Q134" s="18"/>
      <c r="R134" s="18"/>
      <c r="S134" s="18"/>
      <c r="T134" s="18"/>
      <c r="U134" s="18"/>
      <c r="V134" s="18"/>
      <c r="W134" s="18"/>
      <c r="X134" s="18"/>
      <c r="Y134" s="18"/>
    </row>
    <row r="135" spans="2:25" s="17" customFormat="1" ht="15" customHeight="1" x14ac:dyDescent="0.2">
      <c r="C135" s="14" t="s">
        <v>148</v>
      </c>
      <c r="D135" s="19">
        <f>SUM(E135:K135)</f>
        <v>62</v>
      </c>
      <c r="E135" s="2">
        <v>8</v>
      </c>
      <c r="F135" s="2">
        <v>16</v>
      </c>
      <c r="G135" s="2">
        <v>8</v>
      </c>
      <c r="H135" s="2">
        <v>9</v>
      </c>
      <c r="I135" s="2">
        <v>5</v>
      </c>
      <c r="J135" s="2">
        <v>7</v>
      </c>
      <c r="K135" s="3">
        <v>9</v>
      </c>
      <c r="L135" s="18"/>
      <c r="M135" s="18"/>
      <c r="N135" s="18"/>
      <c r="O135" s="18"/>
      <c r="P135" s="18"/>
      <c r="Q135" s="18"/>
      <c r="R135" s="18"/>
      <c r="S135" s="18"/>
      <c r="T135" s="18"/>
      <c r="U135" s="18"/>
      <c r="V135" s="18"/>
      <c r="W135" s="18"/>
      <c r="X135" s="18"/>
      <c r="Y135" s="18"/>
    </row>
    <row r="136" spans="2:25" s="17" customFormat="1" ht="15" customHeight="1" x14ac:dyDescent="0.2">
      <c r="C136" s="14" t="s">
        <v>147</v>
      </c>
      <c r="D136" s="19">
        <f>SUM(E136:K136)</f>
        <v>97</v>
      </c>
      <c r="E136" s="4">
        <v>16</v>
      </c>
      <c r="F136" s="4">
        <v>13</v>
      </c>
      <c r="G136" s="4">
        <v>12</v>
      </c>
      <c r="H136" s="4">
        <v>15</v>
      </c>
      <c r="I136" s="4">
        <v>15</v>
      </c>
      <c r="J136" s="4">
        <v>15</v>
      </c>
      <c r="K136" s="6">
        <v>11</v>
      </c>
      <c r="L136" s="18"/>
      <c r="M136" s="18"/>
      <c r="N136" s="18"/>
      <c r="O136" s="18"/>
      <c r="P136" s="18"/>
      <c r="Q136" s="18"/>
      <c r="R136" s="18"/>
      <c r="S136" s="18"/>
      <c r="T136" s="18"/>
      <c r="U136" s="18"/>
      <c r="V136" s="18"/>
      <c r="W136" s="18"/>
      <c r="X136" s="18"/>
      <c r="Y136" s="18"/>
    </row>
    <row r="137" spans="2:25" s="17" customFormat="1" ht="15" customHeight="1" x14ac:dyDescent="0.2">
      <c r="C137" s="14" t="s">
        <v>146</v>
      </c>
      <c r="D137" s="19">
        <f>SUM(E137:K137)</f>
        <v>28</v>
      </c>
      <c r="E137" s="4">
        <v>7</v>
      </c>
      <c r="F137" s="4">
        <v>3</v>
      </c>
      <c r="G137" s="4">
        <v>2</v>
      </c>
      <c r="H137" s="4">
        <v>5</v>
      </c>
      <c r="I137" s="4">
        <v>2</v>
      </c>
      <c r="J137" s="4">
        <v>7</v>
      </c>
      <c r="K137" s="7">
        <v>2</v>
      </c>
      <c r="L137" s="18"/>
      <c r="M137" s="18"/>
      <c r="N137" s="18"/>
      <c r="O137" s="18"/>
      <c r="P137" s="18"/>
      <c r="Q137" s="18"/>
      <c r="R137" s="18"/>
      <c r="S137" s="18"/>
      <c r="T137" s="18"/>
      <c r="U137" s="18"/>
      <c r="V137" s="18"/>
      <c r="W137" s="18"/>
      <c r="X137" s="18"/>
      <c r="Y137" s="18"/>
    </row>
    <row r="138" spans="2:25" s="17" customFormat="1" ht="15" customHeight="1" x14ac:dyDescent="0.2">
      <c r="C138" s="14" t="s">
        <v>149</v>
      </c>
      <c r="D138" s="19">
        <f>SUM(E138:K138)</f>
        <v>38</v>
      </c>
      <c r="E138" s="2">
        <v>4</v>
      </c>
      <c r="F138" s="2">
        <v>5</v>
      </c>
      <c r="G138" s="2">
        <v>5</v>
      </c>
      <c r="H138" s="2">
        <v>8</v>
      </c>
      <c r="I138" s="2">
        <v>5</v>
      </c>
      <c r="J138" s="2">
        <v>7</v>
      </c>
      <c r="K138" s="3">
        <v>4</v>
      </c>
      <c r="L138" s="18"/>
      <c r="M138" s="18"/>
      <c r="N138" s="18"/>
      <c r="O138" s="18"/>
      <c r="P138" s="18"/>
      <c r="Q138" s="18"/>
      <c r="R138" s="18"/>
      <c r="S138" s="18"/>
      <c r="T138" s="18"/>
      <c r="U138" s="18"/>
      <c r="V138" s="18"/>
      <c r="W138" s="18"/>
      <c r="X138" s="18"/>
      <c r="Y138" s="18"/>
    </row>
    <row r="139" spans="2:25" s="17" customFormat="1" ht="15" customHeight="1" x14ac:dyDescent="0.2">
      <c r="C139" s="15" t="s">
        <v>477</v>
      </c>
      <c r="D139" s="19">
        <f t="shared" ref="D139:D142" si="35">SUM(E139:K139)</f>
        <v>5</v>
      </c>
      <c r="E139" s="2">
        <v>2</v>
      </c>
      <c r="F139" s="4" t="s">
        <v>533</v>
      </c>
      <c r="G139" s="4" t="s">
        <v>533</v>
      </c>
      <c r="H139" s="2">
        <v>1</v>
      </c>
      <c r="I139" s="2">
        <v>1</v>
      </c>
      <c r="J139" s="4" t="s">
        <v>533</v>
      </c>
      <c r="K139" s="3">
        <v>1</v>
      </c>
      <c r="L139" s="18"/>
      <c r="M139" s="18"/>
      <c r="N139" s="18"/>
      <c r="O139" s="18"/>
      <c r="P139" s="18"/>
      <c r="Q139" s="18"/>
      <c r="R139" s="18"/>
      <c r="S139" s="18"/>
      <c r="T139" s="18"/>
      <c r="U139" s="18"/>
      <c r="V139" s="18"/>
      <c r="W139" s="18"/>
      <c r="X139" s="18"/>
      <c r="Y139" s="18"/>
    </row>
    <row r="140" spans="2:25" s="17" customFormat="1" ht="15" customHeight="1" x14ac:dyDescent="0.2">
      <c r="C140" s="15" t="s">
        <v>478</v>
      </c>
      <c r="D140" s="19">
        <f t="shared" si="35"/>
        <v>5</v>
      </c>
      <c r="E140" s="4" t="s">
        <v>533</v>
      </c>
      <c r="F140" s="2">
        <v>2</v>
      </c>
      <c r="G140" s="4" t="s">
        <v>533</v>
      </c>
      <c r="H140" s="4" t="s">
        <v>533</v>
      </c>
      <c r="I140" s="4" t="s">
        <v>533</v>
      </c>
      <c r="J140" s="4">
        <v>1</v>
      </c>
      <c r="K140" s="3">
        <v>2</v>
      </c>
      <c r="L140" s="18"/>
      <c r="M140" s="18"/>
      <c r="N140" s="18"/>
      <c r="O140" s="18"/>
      <c r="P140" s="18"/>
      <c r="Q140" s="18"/>
      <c r="R140" s="18"/>
      <c r="S140" s="18"/>
      <c r="T140" s="18"/>
      <c r="U140" s="18"/>
      <c r="V140" s="18"/>
      <c r="W140" s="18"/>
      <c r="X140" s="18"/>
      <c r="Y140" s="18"/>
    </row>
    <row r="141" spans="2:25" s="17" customFormat="1" ht="20.100000000000001" customHeight="1" x14ac:dyDescent="0.2">
      <c r="B141" s="18" t="s">
        <v>17</v>
      </c>
      <c r="D141" s="19">
        <f t="shared" si="35"/>
        <v>152</v>
      </c>
      <c r="E141" s="5">
        <f t="shared" ref="E141:K141" si="36">SUM(E142:E149)</f>
        <v>17</v>
      </c>
      <c r="F141" s="5">
        <f t="shared" si="36"/>
        <v>21</v>
      </c>
      <c r="G141" s="5">
        <f t="shared" si="36"/>
        <v>19</v>
      </c>
      <c r="H141" s="5">
        <f t="shared" si="36"/>
        <v>19</v>
      </c>
      <c r="I141" s="5">
        <f t="shared" si="36"/>
        <v>21</v>
      </c>
      <c r="J141" s="5">
        <f t="shared" si="36"/>
        <v>28</v>
      </c>
      <c r="K141" s="9">
        <f t="shared" si="36"/>
        <v>27</v>
      </c>
      <c r="L141" s="18"/>
      <c r="M141" s="18"/>
      <c r="N141" s="18"/>
      <c r="O141" s="18"/>
      <c r="P141" s="18"/>
      <c r="Q141" s="18"/>
      <c r="R141" s="18"/>
      <c r="S141" s="18"/>
      <c r="T141" s="18"/>
      <c r="U141" s="18"/>
      <c r="V141" s="18"/>
      <c r="W141" s="18"/>
      <c r="X141" s="18"/>
      <c r="Y141" s="18"/>
    </row>
    <row r="142" spans="2:25" s="17" customFormat="1" ht="15" customHeight="1" x14ac:dyDescent="0.2">
      <c r="C142" s="14" t="s">
        <v>151</v>
      </c>
      <c r="D142" s="19">
        <f t="shared" si="35"/>
        <v>60</v>
      </c>
      <c r="E142" s="2">
        <v>6</v>
      </c>
      <c r="F142" s="2">
        <v>11</v>
      </c>
      <c r="G142" s="2">
        <v>9</v>
      </c>
      <c r="H142" s="2">
        <v>7</v>
      </c>
      <c r="I142" s="2">
        <v>9</v>
      </c>
      <c r="J142" s="2">
        <v>10</v>
      </c>
      <c r="K142" s="3">
        <v>8</v>
      </c>
      <c r="L142" s="18"/>
      <c r="M142" s="18"/>
      <c r="N142" s="18"/>
      <c r="O142" s="18"/>
      <c r="P142" s="18"/>
      <c r="Q142" s="18"/>
      <c r="R142" s="18"/>
      <c r="S142" s="18"/>
      <c r="T142" s="18"/>
      <c r="U142" s="18"/>
      <c r="V142" s="18"/>
      <c r="W142" s="18"/>
      <c r="X142" s="18"/>
      <c r="Y142" s="18"/>
    </row>
    <row r="143" spans="2:25" s="17" customFormat="1" ht="15" customHeight="1" x14ac:dyDescent="0.2">
      <c r="C143" s="14" t="s">
        <v>150</v>
      </c>
      <c r="D143" s="19">
        <f t="shared" ref="D143" si="37">SUM(E143:K143)</f>
        <v>32</v>
      </c>
      <c r="E143" s="2">
        <v>3</v>
      </c>
      <c r="F143" s="2">
        <v>5</v>
      </c>
      <c r="G143" s="4" t="s">
        <v>533</v>
      </c>
      <c r="H143" s="2">
        <v>4</v>
      </c>
      <c r="I143" s="2">
        <v>5</v>
      </c>
      <c r="J143" s="2">
        <v>4</v>
      </c>
      <c r="K143" s="3">
        <v>11</v>
      </c>
      <c r="L143" s="18"/>
      <c r="M143" s="18"/>
      <c r="N143" s="18"/>
      <c r="O143" s="18"/>
      <c r="P143" s="18"/>
      <c r="Q143" s="18"/>
      <c r="R143" s="18"/>
      <c r="S143" s="18"/>
      <c r="T143" s="18"/>
      <c r="U143" s="18"/>
      <c r="V143" s="18"/>
      <c r="W143" s="18"/>
      <c r="X143" s="18"/>
      <c r="Y143" s="18"/>
    </row>
    <row r="144" spans="2:25" s="17" customFormat="1" ht="15" customHeight="1" x14ac:dyDescent="0.2">
      <c r="C144" s="14" t="s">
        <v>152</v>
      </c>
      <c r="D144" s="19">
        <f t="shared" ref="D144:D150" si="38">SUM(E144:K144)</f>
        <v>2</v>
      </c>
      <c r="E144" s="4">
        <v>1</v>
      </c>
      <c r="F144" s="4">
        <v>1</v>
      </c>
      <c r="G144" s="4" t="s">
        <v>533</v>
      </c>
      <c r="H144" s="4" t="s">
        <v>533</v>
      </c>
      <c r="I144" s="4" t="s">
        <v>533</v>
      </c>
      <c r="J144" s="4" t="s">
        <v>533</v>
      </c>
      <c r="K144" s="6" t="s">
        <v>533</v>
      </c>
      <c r="L144" s="18"/>
      <c r="M144" s="18"/>
      <c r="N144" s="18"/>
      <c r="O144" s="18"/>
      <c r="P144" s="18"/>
      <c r="Q144" s="18"/>
      <c r="R144" s="18"/>
      <c r="S144" s="18"/>
      <c r="T144" s="18"/>
      <c r="U144" s="18"/>
      <c r="V144" s="18"/>
      <c r="W144" s="18"/>
      <c r="X144" s="18"/>
      <c r="Y144" s="18"/>
    </row>
    <row r="145" spans="2:25" s="17" customFormat="1" ht="15" customHeight="1" x14ac:dyDescent="0.2">
      <c r="C145" s="14" t="s">
        <v>153</v>
      </c>
      <c r="D145" s="19">
        <f t="shared" si="38"/>
        <v>8</v>
      </c>
      <c r="E145" s="4">
        <v>2</v>
      </c>
      <c r="F145" s="4" t="s">
        <v>533</v>
      </c>
      <c r="G145" s="4">
        <v>2</v>
      </c>
      <c r="H145" s="4">
        <v>2</v>
      </c>
      <c r="I145" s="4" t="s">
        <v>533</v>
      </c>
      <c r="J145" s="4" t="s">
        <v>533</v>
      </c>
      <c r="K145" s="6">
        <v>2</v>
      </c>
      <c r="L145" s="18"/>
      <c r="M145" s="18"/>
      <c r="N145" s="18"/>
      <c r="O145" s="18"/>
      <c r="P145" s="18"/>
      <c r="Q145" s="18"/>
      <c r="R145" s="18"/>
      <c r="S145" s="18"/>
      <c r="T145" s="18"/>
      <c r="U145" s="18"/>
      <c r="V145" s="18"/>
      <c r="W145" s="18"/>
      <c r="X145" s="18"/>
      <c r="Y145" s="18"/>
    </row>
    <row r="146" spans="2:25" s="17" customFormat="1" ht="15" customHeight="1" x14ac:dyDescent="0.2">
      <c r="C146" s="14" t="s">
        <v>154</v>
      </c>
      <c r="D146" s="19">
        <f t="shared" si="38"/>
        <v>6</v>
      </c>
      <c r="E146" s="4" t="s">
        <v>533</v>
      </c>
      <c r="F146" s="4" t="s">
        <v>533</v>
      </c>
      <c r="G146" s="4" t="s">
        <v>533</v>
      </c>
      <c r="H146" s="4">
        <v>1</v>
      </c>
      <c r="I146" s="4">
        <v>1</v>
      </c>
      <c r="J146" s="4">
        <v>2</v>
      </c>
      <c r="K146" s="3">
        <v>2</v>
      </c>
      <c r="L146" s="18"/>
      <c r="M146" s="18"/>
      <c r="N146" s="18"/>
      <c r="O146" s="18"/>
      <c r="P146" s="18"/>
      <c r="Q146" s="18"/>
      <c r="R146" s="18"/>
      <c r="S146" s="18"/>
      <c r="T146" s="18"/>
      <c r="U146" s="18"/>
      <c r="V146" s="18"/>
      <c r="W146" s="18"/>
      <c r="X146" s="18"/>
      <c r="Y146" s="18"/>
    </row>
    <row r="147" spans="2:25" s="17" customFormat="1" ht="15" customHeight="1" x14ac:dyDescent="0.2">
      <c r="C147" s="17" t="s">
        <v>155</v>
      </c>
      <c r="D147" s="19">
        <f t="shared" si="38"/>
        <v>1</v>
      </c>
      <c r="E147" s="4" t="s">
        <v>533</v>
      </c>
      <c r="F147" s="4" t="s">
        <v>533</v>
      </c>
      <c r="G147" s="4">
        <v>1</v>
      </c>
      <c r="H147" s="4" t="s">
        <v>533</v>
      </c>
      <c r="I147" s="4" t="s">
        <v>533</v>
      </c>
      <c r="J147" s="4" t="s">
        <v>533</v>
      </c>
      <c r="K147" s="6" t="s">
        <v>533</v>
      </c>
      <c r="L147" s="18"/>
      <c r="M147" s="18"/>
      <c r="N147" s="18"/>
      <c r="O147" s="18"/>
      <c r="P147" s="18"/>
      <c r="Q147" s="18"/>
      <c r="R147" s="18"/>
      <c r="S147" s="18"/>
      <c r="T147" s="18"/>
      <c r="U147" s="18"/>
      <c r="V147" s="18"/>
      <c r="W147" s="18"/>
      <c r="X147" s="18"/>
      <c r="Y147" s="18"/>
    </row>
    <row r="148" spans="2:25" s="17" customFormat="1" ht="15" customHeight="1" x14ac:dyDescent="0.2">
      <c r="C148" s="14" t="s">
        <v>156</v>
      </c>
      <c r="D148" s="19">
        <f t="shared" si="38"/>
        <v>31</v>
      </c>
      <c r="E148" s="4">
        <v>4</v>
      </c>
      <c r="F148" s="4">
        <v>3</v>
      </c>
      <c r="G148" s="4">
        <v>6</v>
      </c>
      <c r="H148" s="4">
        <v>3</v>
      </c>
      <c r="I148" s="4">
        <v>4</v>
      </c>
      <c r="J148" s="4">
        <v>8</v>
      </c>
      <c r="K148" s="6">
        <v>3</v>
      </c>
      <c r="L148" s="18"/>
      <c r="M148" s="18"/>
      <c r="N148" s="18"/>
      <c r="O148" s="18"/>
      <c r="P148" s="18"/>
      <c r="Q148" s="18"/>
      <c r="R148" s="18"/>
      <c r="S148" s="18"/>
      <c r="T148" s="18"/>
      <c r="U148" s="18"/>
      <c r="V148" s="18"/>
      <c r="W148" s="18"/>
      <c r="X148" s="18"/>
      <c r="Y148" s="18"/>
    </row>
    <row r="149" spans="2:25" s="17" customFormat="1" ht="15" customHeight="1" x14ac:dyDescent="0.2">
      <c r="C149" s="14" t="s">
        <v>157</v>
      </c>
      <c r="D149" s="19">
        <f t="shared" si="38"/>
        <v>12</v>
      </c>
      <c r="E149" s="2">
        <v>1</v>
      </c>
      <c r="F149" s="4">
        <v>1</v>
      </c>
      <c r="G149" s="2">
        <v>1</v>
      </c>
      <c r="H149" s="2">
        <v>2</v>
      </c>
      <c r="I149" s="4">
        <v>2</v>
      </c>
      <c r="J149" s="2">
        <v>4</v>
      </c>
      <c r="K149" s="3">
        <v>1</v>
      </c>
      <c r="L149" s="18"/>
      <c r="M149" s="18"/>
      <c r="N149" s="18"/>
      <c r="O149" s="18"/>
      <c r="P149" s="18"/>
      <c r="Q149" s="18"/>
      <c r="R149" s="18"/>
      <c r="S149" s="18"/>
      <c r="T149" s="18"/>
      <c r="U149" s="18"/>
      <c r="V149" s="18"/>
      <c r="W149" s="18"/>
      <c r="X149" s="18"/>
      <c r="Y149" s="18"/>
    </row>
    <row r="150" spans="2:25" s="17" customFormat="1" ht="20.100000000000001" customHeight="1" x14ac:dyDescent="0.2">
      <c r="B150" s="18" t="s">
        <v>18</v>
      </c>
      <c r="D150" s="19">
        <f t="shared" si="38"/>
        <v>182</v>
      </c>
      <c r="E150" s="5">
        <f t="shared" ref="E150:K150" si="39">SUM(E151:E156)</f>
        <v>20</v>
      </c>
      <c r="F150" s="5">
        <f t="shared" si="39"/>
        <v>21</v>
      </c>
      <c r="G150" s="5">
        <f t="shared" si="39"/>
        <v>26</v>
      </c>
      <c r="H150" s="5">
        <f t="shared" si="39"/>
        <v>26</v>
      </c>
      <c r="I150" s="5">
        <f t="shared" si="39"/>
        <v>34</v>
      </c>
      <c r="J150" s="5">
        <f t="shared" si="39"/>
        <v>19</v>
      </c>
      <c r="K150" s="9">
        <f t="shared" si="39"/>
        <v>36</v>
      </c>
      <c r="L150" s="18"/>
      <c r="M150" s="18"/>
      <c r="N150" s="18"/>
      <c r="O150" s="18"/>
      <c r="P150" s="18"/>
      <c r="Q150" s="18"/>
      <c r="R150" s="18"/>
      <c r="S150" s="18"/>
      <c r="T150" s="18"/>
      <c r="U150" s="18"/>
      <c r="V150" s="18"/>
      <c r="W150" s="18"/>
      <c r="X150" s="18"/>
      <c r="Y150" s="18"/>
    </row>
    <row r="151" spans="2:25" s="17" customFormat="1" ht="15" customHeight="1" x14ac:dyDescent="0.2">
      <c r="C151" s="14" t="s">
        <v>159</v>
      </c>
      <c r="D151" s="19">
        <f t="shared" ref="D151:D152" si="40">SUM(E151:K151)</f>
        <v>68</v>
      </c>
      <c r="E151" s="2">
        <v>5</v>
      </c>
      <c r="F151" s="4">
        <v>6</v>
      </c>
      <c r="G151" s="2">
        <v>13</v>
      </c>
      <c r="H151" s="2">
        <v>12</v>
      </c>
      <c r="I151" s="2">
        <v>11</v>
      </c>
      <c r="J151" s="2">
        <v>9</v>
      </c>
      <c r="K151" s="3">
        <v>12</v>
      </c>
      <c r="L151" s="18"/>
      <c r="M151" s="18"/>
      <c r="N151" s="18"/>
      <c r="O151" s="18"/>
      <c r="P151" s="18"/>
      <c r="Q151" s="18"/>
      <c r="R151" s="18"/>
      <c r="S151" s="18"/>
      <c r="T151" s="18"/>
      <c r="U151" s="18"/>
      <c r="V151" s="18"/>
      <c r="W151" s="18"/>
      <c r="X151" s="18"/>
      <c r="Y151" s="18"/>
    </row>
    <row r="152" spans="2:25" s="17" customFormat="1" ht="15" customHeight="1" x14ac:dyDescent="0.2">
      <c r="C152" s="14" t="s">
        <v>160</v>
      </c>
      <c r="D152" s="19">
        <f t="shared" si="40"/>
        <v>16</v>
      </c>
      <c r="E152" s="2">
        <v>2</v>
      </c>
      <c r="F152" s="4">
        <v>1</v>
      </c>
      <c r="G152" s="4">
        <v>1</v>
      </c>
      <c r="H152" s="4">
        <v>2</v>
      </c>
      <c r="I152" s="4">
        <v>6</v>
      </c>
      <c r="J152" s="4">
        <v>1</v>
      </c>
      <c r="K152" s="6">
        <v>3</v>
      </c>
      <c r="L152" s="18"/>
      <c r="M152" s="18"/>
      <c r="N152" s="18"/>
      <c r="O152" s="18"/>
      <c r="P152" s="18"/>
      <c r="Q152" s="18"/>
      <c r="R152" s="18"/>
      <c r="S152" s="18"/>
      <c r="T152" s="18"/>
      <c r="U152" s="18"/>
      <c r="V152" s="18"/>
      <c r="W152" s="18"/>
      <c r="X152" s="18"/>
      <c r="Y152" s="18"/>
    </row>
    <row r="153" spans="2:25" s="17" customFormat="1" ht="15" customHeight="1" x14ac:dyDescent="0.2">
      <c r="C153" s="14" t="s">
        <v>163</v>
      </c>
      <c r="D153" s="19">
        <f>SUM(E153:K153)</f>
        <v>6</v>
      </c>
      <c r="E153" s="4">
        <v>1</v>
      </c>
      <c r="F153" s="4" t="s">
        <v>533</v>
      </c>
      <c r="G153" s="4" t="s">
        <v>533</v>
      </c>
      <c r="H153" s="2">
        <v>2</v>
      </c>
      <c r="I153" s="4">
        <v>2</v>
      </c>
      <c r="J153" s="4">
        <v>1</v>
      </c>
      <c r="K153" s="6" t="s">
        <v>533</v>
      </c>
      <c r="L153" s="18"/>
      <c r="M153" s="18"/>
      <c r="N153" s="18"/>
      <c r="O153" s="18"/>
      <c r="P153" s="18"/>
      <c r="Q153" s="18"/>
      <c r="R153" s="18"/>
      <c r="S153" s="18"/>
      <c r="T153" s="18"/>
      <c r="U153" s="18"/>
      <c r="V153" s="18"/>
      <c r="W153" s="18"/>
      <c r="X153" s="18"/>
      <c r="Y153" s="18"/>
    </row>
    <row r="154" spans="2:25" s="17" customFormat="1" ht="15" customHeight="1" x14ac:dyDescent="0.2">
      <c r="C154" s="14" t="s">
        <v>158</v>
      </c>
      <c r="D154" s="19">
        <f>SUM(E154:K154)</f>
        <v>70</v>
      </c>
      <c r="E154" s="2">
        <v>9</v>
      </c>
      <c r="F154" s="2">
        <v>10</v>
      </c>
      <c r="G154" s="2">
        <v>10</v>
      </c>
      <c r="H154" s="2">
        <v>7</v>
      </c>
      <c r="I154" s="2">
        <v>13</v>
      </c>
      <c r="J154" s="2">
        <v>5</v>
      </c>
      <c r="K154" s="6">
        <v>16</v>
      </c>
      <c r="L154" s="18"/>
      <c r="M154" s="18"/>
      <c r="N154" s="18"/>
      <c r="O154" s="18"/>
      <c r="P154" s="18"/>
      <c r="Q154" s="18"/>
      <c r="R154" s="18"/>
      <c r="S154" s="18"/>
      <c r="T154" s="18"/>
      <c r="U154" s="18"/>
      <c r="V154" s="18"/>
      <c r="W154" s="18"/>
      <c r="X154" s="18"/>
      <c r="Y154" s="18"/>
    </row>
    <row r="155" spans="2:25" s="17" customFormat="1" ht="15" customHeight="1" x14ac:dyDescent="0.2">
      <c r="C155" s="14" t="s">
        <v>161</v>
      </c>
      <c r="D155" s="19">
        <f t="shared" ref="D155:D156" si="41">SUM(E155:K155)</f>
        <v>12</v>
      </c>
      <c r="E155" s="2">
        <v>2</v>
      </c>
      <c r="F155" s="4">
        <v>1</v>
      </c>
      <c r="G155" s="4" t="s">
        <v>533</v>
      </c>
      <c r="H155" s="4">
        <v>3</v>
      </c>
      <c r="I155" s="2">
        <v>2</v>
      </c>
      <c r="J155" s="4" t="s">
        <v>533</v>
      </c>
      <c r="K155" s="3">
        <v>4</v>
      </c>
      <c r="L155" s="18"/>
      <c r="M155" s="18"/>
      <c r="N155" s="18"/>
      <c r="O155" s="18"/>
      <c r="P155" s="18"/>
      <c r="Q155" s="18"/>
      <c r="R155" s="18"/>
      <c r="S155" s="18"/>
      <c r="T155" s="18"/>
      <c r="U155" s="18"/>
      <c r="V155" s="18"/>
      <c r="W155" s="18"/>
      <c r="X155" s="18"/>
      <c r="Y155" s="18"/>
    </row>
    <row r="156" spans="2:25" s="17" customFormat="1" ht="15" customHeight="1" x14ac:dyDescent="0.2">
      <c r="C156" s="14" t="s">
        <v>162</v>
      </c>
      <c r="D156" s="19">
        <f t="shared" si="41"/>
        <v>10</v>
      </c>
      <c r="E156" s="2">
        <v>1</v>
      </c>
      <c r="F156" s="4">
        <v>3</v>
      </c>
      <c r="G156" s="4">
        <v>2</v>
      </c>
      <c r="H156" s="4" t="s">
        <v>533</v>
      </c>
      <c r="I156" s="4" t="s">
        <v>533</v>
      </c>
      <c r="J156" s="2">
        <v>3</v>
      </c>
      <c r="K156" s="6">
        <v>1</v>
      </c>
      <c r="L156" s="18"/>
      <c r="M156" s="18"/>
      <c r="N156" s="18"/>
      <c r="O156" s="18"/>
      <c r="P156" s="18"/>
      <c r="Q156" s="18"/>
      <c r="R156" s="18"/>
      <c r="S156" s="18"/>
      <c r="T156" s="18"/>
      <c r="U156" s="18"/>
      <c r="V156" s="18"/>
      <c r="W156" s="18"/>
      <c r="X156" s="18"/>
      <c r="Y156" s="18"/>
    </row>
    <row r="157" spans="2:25" s="17" customFormat="1" ht="20.100000000000001" customHeight="1" x14ac:dyDescent="0.2">
      <c r="B157" s="18" t="s">
        <v>19</v>
      </c>
      <c r="D157" s="19">
        <f t="shared" ref="D157:D163" si="42">SUM(E157:K157)</f>
        <v>435</v>
      </c>
      <c r="E157" s="5">
        <f t="shared" ref="E157:K157" si="43">SUM(E158:E170)</f>
        <v>52</v>
      </c>
      <c r="F157" s="5">
        <f t="shared" si="43"/>
        <v>71</v>
      </c>
      <c r="G157" s="5">
        <f t="shared" si="43"/>
        <v>66</v>
      </c>
      <c r="H157" s="5">
        <f t="shared" si="43"/>
        <v>60</v>
      </c>
      <c r="I157" s="5">
        <f t="shared" si="43"/>
        <v>49</v>
      </c>
      <c r="J157" s="5">
        <f t="shared" si="43"/>
        <v>78</v>
      </c>
      <c r="K157" s="9">
        <f t="shared" si="43"/>
        <v>59</v>
      </c>
      <c r="L157" s="18"/>
      <c r="M157" s="18"/>
      <c r="N157" s="18"/>
      <c r="O157" s="18"/>
      <c r="P157" s="18"/>
      <c r="Q157" s="18"/>
      <c r="R157" s="18"/>
      <c r="S157" s="18"/>
      <c r="T157" s="18"/>
      <c r="U157" s="18"/>
      <c r="V157" s="18"/>
      <c r="W157" s="18"/>
      <c r="X157" s="18"/>
      <c r="Y157" s="18"/>
    </row>
    <row r="158" spans="2:25" s="17" customFormat="1" ht="15" customHeight="1" x14ac:dyDescent="0.2">
      <c r="C158" s="46" t="s">
        <v>166</v>
      </c>
      <c r="D158" s="19">
        <f t="shared" si="42"/>
        <v>235</v>
      </c>
      <c r="E158" s="2">
        <v>27</v>
      </c>
      <c r="F158" s="2">
        <v>40</v>
      </c>
      <c r="G158" s="2">
        <v>37</v>
      </c>
      <c r="H158" s="2">
        <v>32</v>
      </c>
      <c r="I158" s="2">
        <v>24</v>
      </c>
      <c r="J158" s="2">
        <v>49</v>
      </c>
      <c r="K158" s="3">
        <v>26</v>
      </c>
      <c r="L158" s="18"/>
      <c r="M158" s="18"/>
      <c r="N158" s="18"/>
      <c r="O158" s="18"/>
      <c r="P158" s="18"/>
      <c r="Q158" s="18"/>
      <c r="R158" s="18"/>
      <c r="S158" s="18"/>
      <c r="T158" s="18"/>
      <c r="U158" s="18"/>
      <c r="V158" s="18"/>
      <c r="W158" s="18"/>
      <c r="X158" s="18"/>
      <c r="Y158" s="18"/>
    </row>
    <row r="159" spans="2:25" s="17" customFormat="1" ht="15" customHeight="1" x14ac:dyDescent="0.2">
      <c r="C159" s="46" t="s">
        <v>164</v>
      </c>
      <c r="D159" s="19">
        <f t="shared" si="42"/>
        <v>34</v>
      </c>
      <c r="E159" s="2">
        <v>5</v>
      </c>
      <c r="F159" s="2">
        <v>1</v>
      </c>
      <c r="G159" s="2">
        <v>7</v>
      </c>
      <c r="H159" s="2">
        <v>8</v>
      </c>
      <c r="I159" s="2">
        <v>5</v>
      </c>
      <c r="J159" s="2">
        <v>2</v>
      </c>
      <c r="K159" s="3">
        <v>6</v>
      </c>
      <c r="L159" s="18"/>
      <c r="M159" s="18"/>
      <c r="N159" s="18"/>
      <c r="O159" s="18"/>
      <c r="P159" s="18"/>
      <c r="Q159" s="18"/>
      <c r="R159" s="18"/>
      <c r="S159" s="18"/>
      <c r="T159" s="18"/>
      <c r="U159" s="18"/>
      <c r="V159" s="18"/>
      <c r="W159" s="18"/>
      <c r="X159" s="18"/>
      <c r="Y159" s="18"/>
    </row>
    <row r="160" spans="2:25" s="17" customFormat="1" ht="15" customHeight="1" x14ac:dyDescent="0.2">
      <c r="C160" s="46" t="s">
        <v>19</v>
      </c>
      <c r="D160" s="19">
        <f t="shared" si="42"/>
        <v>17</v>
      </c>
      <c r="E160" s="2">
        <v>3</v>
      </c>
      <c r="F160" s="2">
        <v>5</v>
      </c>
      <c r="G160" s="2">
        <v>2</v>
      </c>
      <c r="H160" s="4">
        <v>1</v>
      </c>
      <c r="I160" s="4">
        <v>3</v>
      </c>
      <c r="J160" s="2">
        <v>1</v>
      </c>
      <c r="K160" s="6">
        <v>2</v>
      </c>
      <c r="L160" s="18"/>
      <c r="M160" s="18"/>
      <c r="N160" s="18"/>
      <c r="O160" s="18"/>
      <c r="P160" s="18"/>
      <c r="Q160" s="18"/>
      <c r="R160" s="18"/>
      <c r="S160" s="18"/>
      <c r="T160" s="18"/>
      <c r="U160" s="18"/>
      <c r="V160" s="18"/>
      <c r="W160" s="18"/>
      <c r="X160" s="18"/>
      <c r="Y160" s="18"/>
    </row>
    <row r="161" spans="2:25" s="17" customFormat="1" ht="15" customHeight="1" x14ac:dyDescent="0.2">
      <c r="C161" s="46" t="s">
        <v>479</v>
      </c>
      <c r="D161" s="19">
        <f t="shared" si="42"/>
        <v>10</v>
      </c>
      <c r="E161" s="2">
        <v>1</v>
      </c>
      <c r="F161" s="2">
        <v>3</v>
      </c>
      <c r="G161" s="2">
        <v>3</v>
      </c>
      <c r="H161" s="4" t="s">
        <v>533</v>
      </c>
      <c r="I161" s="4">
        <v>2</v>
      </c>
      <c r="J161" s="4" t="s">
        <v>533</v>
      </c>
      <c r="K161" s="7">
        <v>1</v>
      </c>
      <c r="L161" s="18"/>
      <c r="M161" s="18"/>
      <c r="N161" s="18"/>
      <c r="O161" s="18"/>
      <c r="P161" s="18"/>
      <c r="Q161" s="18"/>
      <c r="R161" s="18"/>
      <c r="S161" s="18"/>
      <c r="T161" s="18"/>
      <c r="U161" s="18"/>
      <c r="V161" s="18"/>
      <c r="W161" s="18"/>
      <c r="X161" s="18"/>
      <c r="Y161" s="18"/>
    </row>
    <row r="162" spans="2:25" s="17" customFormat="1" ht="15" customHeight="1" x14ac:dyDescent="0.2">
      <c r="C162" s="46" t="s">
        <v>167</v>
      </c>
      <c r="D162" s="19">
        <f t="shared" si="42"/>
        <v>28</v>
      </c>
      <c r="E162" s="2">
        <v>3</v>
      </c>
      <c r="F162" s="2">
        <v>3</v>
      </c>
      <c r="G162" s="4" t="s">
        <v>533</v>
      </c>
      <c r="H162" s="4">
        <v>6</v>
      </c>
      <c r="I162" s="4">
        <v>5</v>
      </c>
      <c r="J162" s="2">
        <v>6</v>
      </c>
      <c r="K162" s="3">
        <v>5</v>
      </c>
      <c r="L162" s="18"/>
      <c r="M162" s="18"/>
      <c r="N162" s="18"/>
      <c r="O162" s="18"/>
      <c r="P162" s="18"/>
      <c r="Q162" s="18"/>
      <c r="R162" s="18"/>
      <c r="S162" s="18"/>
      <c r="T162" s="18"/>
      <c r="U162" s="18"/>
      <c r="V162" s="18"/>
      <c r="W162" s="18"/>
      <c r="X162" s="18"/>
      <c r="Y162" s="18"/>
    </row>
    <row r="163" spans="2:25" s="17" customFormat="1" ht="15" customHeight="1" x14ac:dyDescent="0.2">
      <c r="C163" s="46" t="s">
        <v>168</v>
      </c>
      <c r="D163" s="19">
        <f t="shared" si="42"/>
        <v>8</v>
      </c>
      <c r="E163" s="4">
        <v>2</v>
      </c>
      <c r="F163" s="4" t="s">
        <v>533</v>
      </c>
      <c r="G163" s="4">
        <v>1</v>
      </c>
      <c r="H163" s="4" t="s">
        <v>533</v>
      </c>
      <c r="I163" s="4">
        <v>1</v>
      </c>
      <c r="J163" s="4" t="s">
        <v>533</v>
      </c>
      <c r="K163" s="6">
        <v>4</v>
      </c>
      <c r="L163" s="18"/>
      <c r="M163" s="18"/>
      <c r="N163" s="18"/>
      <c r="O163" s="18"/>
      <c r="P163" s="18"/>
      <c r="Q163" s="18"/>
      <c r="R163" s="18"/>
      <c r="S163" s="18"/>
      <c r="T163" s="18"/>
      <c r="U163" s="18"/>
      <c r="V163" s="18"/>
      <c r="W163" s="18"/>
      <c r="X163" s="18"/>
      <c r="Y163" s="18"/>
    </row>
    <row r="164" spans="2:25" s="17" customFormat="1" ht="15" customHeight="1" x14ac:dyDescent="0.2">
      <c r="C164" s="46" t="s">
        <v>169</v>
      </c>
      <c r="D164" s="19">
        <f>SUM(E164:K164)</f>
        <v>35</v>
      </c>
      <c r="E164" s="2">
        <v>4</v>
      </c>
      <c r="F164" s="4">
        <v>6</v>
      </c>
      <c r="G164" s="4">
        <v>6</v>
      </c>
      <c r="H164" s="4">
        <v>6</v>
      </c>
      <c r="I164" s="4">
        <v>3</v>
      </c>
      <c r="J164" s="4">
        <v>6</v>
      </c>
      <c r="K164" s="6">
        <v>4</v>
      </c>
      <c r="L164" s="18"/>
      <c r="M164" s="18"/>
      <c r="N164" s="18"/>
      <c r="O164" s="18"/>
      <c r="P164" s="18"/>
      <c r="Q164" s="18"/>
      <c r="R164" s="18"/>
      <c r="S164" s="18"/>
      <c r="T164" s="18"/>
      <c r="U164" s="18"/>
      <c r="V164" s="18"/>
      <c r="W164" s="18"/>
      <c r="X164" s="18"/>
      <c r="Y164" s="18"/>
    </row>
    <row r="165" spans="2:25" s="17" customFormat="1" ht="15" customHeight="1" x14ac:dyDescent="0.2">
      <c r="C165" s="46" t="s">
        <v>132</v>
      </c>
      <c r="D165" s="19">
        <f t="shared" ref="D165:D169" si="44">SUM(E165:K165)</f>
        <v>2</v>
      </c>
      <c r="E165" s="4" t="s">
        <v>533</v>
      </c>
      <c r="F165" s="4">
        <v>1</v>
      </c>
      <c r="G165" s="4" t="s">
        <v>533</v>
      </c>
      <c r="H165" s="4" t="s">
        <v>533</v>
      </c>
      <c r="I165" s="4" t="s">
        <v>533</v>
      </c>
      <c r="J165" s="4">
        <v>1</v>
      </c>
      <c r="K165" s="6" t="s">
        <v>533</v>
      </c>
      <c r="L165" s="18"/>
      <c r="M165" s="18"/>
      <c r="N165" s="18"/>
      <c r="O165" s="18"/>
      <c r="P165" s="18"/>
      <c r="Q165" s="18"/>
      <c r="R165" s="18"/>
      <c r="S165" s="18"/>
      <c r="T165" s="18"/>
      <c r="U165" s="18"/>
      <c r="V165" s="18"/>
      <c r="W165" s="18"/>
      <c r="X165" s="18"/>
      <c r="Y165" s="18"/>
    </row>
    <row r="166" spans="2:25" s="17" customFormat="1" ht="15" customHeight="1" x14ac:dyDescent="0.2">
      <c r="C166" s="46" t="s">
        <v>170</v>
      </c>
      <c r="D166" s="19">
        <f t="shared" si="44"/>
        <v>10</v>
      </c>
      <c r="E166" s="4" t="s">
        <v>533</v>
      </c>
      <c r="F166" s="2">
        <v>1</v>
      </c>
      <c r="G166" s="4">
        <v>2</v>
      </c>
      <c r="H166" s="4">
        <v>4</v>
      </c>
      <c r="I166" s="4">
        <v>1</v>
      </c>
      <c r="J166" s="4">
        <v>1</v>
      </c>
      <c r="K166" s="6">
        <v>1</v>
      </c>
      <c r="L166" s="18"/>
      <c r="M166" s="18"/>
      <c r="N166" s="18"/>
      <c r="O166" s="18"/>
      <c r="P166" s="18"/>
      <c r="Q166" s="18"/>
      <c r="R166" s="18"/>
      <c r="S166" s="18"/>
      <c r="T166" s="18"/>
      <c r="U166" s="18"/>
      <c r="V166" s="18"/>
      <c r="W166" s="18"/>
      <c r="X166" s="18"/>
      <c r="Y166" s="18"/>
    </row>
    <row r="167" spans="2:25" s="17" customFormat="1" ht="15" customHeight="1" x14ac:dyDescent="0.2">
      <c r="C167" s="46" t="s">
        <v>171</v>
      </c>
      <c r="D167" s="19">
        <f t="shared" si="44"/>
        <v>8</v>
      </c>
      <c r="E167" s="4">
        <v>1</v>
      </c>
      <c r="F167" s="4">
        <v>3</v>
      </c>
      <c r="G167" s="4" t="s">
        <v>533</v>
      </c>
      <c r="H167" s="4" t="s">
        <v>533</v>
      </c>
      <c r="I167" s="4">
        <v>1</v>
      </c>
      <c r="J167" s="4">
        <v>2</v>
      </c>
      <c r="K167" s="6">
        <v>1</v>
      </c>
      <c r="L167" s="18"/>
      <c r="M167" s="18"/>
      <c r="N167" s="18"/>
      <c r="O167" s="18"/>
      <c r="P167" s="18"/>
      <c r="Q167" s="18"/>
      <c r="R167" s="18"/>
      <c r="S167" s="18"/>
      <c r="T167" s="18"/>
      <c r="U167" s="18"/>
      <c r="V167" s="18"/>
      <c r="W167" s="18"/>
      <c r="X167" s="18"/>
      <c r="Y167" s="18"/>
    </row>
    <row r="168" spans="2:25" s="17" customFormat="1" ht="15" customHeight="1" x14ac:dyDescent="0.2">
      <c r="C168" s="46" t="s">
        <v>165</v>
      </c>
      <c r="D168" s="19">
        <f t="shared" si="44"/>
        <v>8</v>
      </c>
      <c r="E168" s="2">
        <v>1</v>
      </c>
      <c r="F168" s="4">
        <v>3</v>
      </c>
      <c r="G168" s="4" t="s">
        <v>533</v>
      </c>
      <c r="H168" s="4" t="s">
        <v>533</v>
      </c>
      <c r="I168" s="2">
        <v>2</v>
      </c>
      <c r="J168" s="4">
        <v>2</v>
      </c>
      <c r="K168" s="6" t="s">
        <v>533</v>
      </c>
      <c r="L168" s="18"/>
      <c r="M168" s="18"/>
      <c r="N168" s="18"/>
      <c r="O168" s="18"/>
      <c r="P168" s="18"/>
      <c r="Q168" s="18"/>
      <c r="R168" s="18"/>
      <c r="S168" s="18"/>
      <c r="T168" s="18"/>
      <c r="U168" s="18"/>
      <c r="V168" s="18"/>
      <c r="W168" s="18"/>
      <c r="X168" s="18"/>
      <c r="Y168" s="18"/>
    </row>
    <row r="169" spans="2:25" s="17" customFormat="1" ht="15" customHeight="1" x14ac:dyDescent="0.2">
      <c r="C169" s="46" t="s">
        <v>430</v>
      </c>
      <c r="D169" s="19">
        <f t="shared" si="44"/>
        <v>11</v>
      </c>
      <c r="E169" s="4">
        <v>2</v>
      </c>
      <c r="F169" s="4">
        <v>1</v>
      </c>
      <c r="G169" s="4">
        <v>3</v>
      </c>
      <c r="H169" s="4">
        <v>1</v>
      </c>
      <c r="I169" s="4">
        <v>1</v>
      </c>
      <c r="J169" s="4">
        <v>3</v>
      </c>
      <c r="K169" s="6" t="s">
        <v>533</v>
      </c>
      <c r="L169" s="18"/>
      <c r="M169" s="18"/>
      <c r="N169" s="18"/>
      <c r="O169" s="18"/>
      <c r="P169" s="18"/>
      <c r="Q169" s="18"/>
      <c r="R169" s="18"/>
      <c r="S169" s="18"/>
      <c r="T169" s="18"/>
      <c r="U169" s="18"/>
      <c r="V169" s="18"/>
      <c r="W169" s="18"/>
      <c r="X169" s="18"/>
      <c r="Y169" s="18"/>
    </row>
    <row r="170" spans="2:25" s="17" customFormat="1" ht="15" customHeight="1" x14ac:dyDescent="0.2">
      <c r="C170" s="46" t="s">
        <v>431</v>
      </c>
      <c r="D170" s="19">
        <f>SUM(E170:K170)</f>
        <v>29</v>
      </c>
      <c r="E170" s="2">
        <v>3</v>
      </c>
      <c r="F170" s="2">
        <v>4</v>
      </c>
      <c r="G170" s="2">
        <v>5</v>
      </c>
      <c r="H170" s="2">
        <v>2</v>
      </c>
      <c r="I170" s="2">
        <v>1</v>
      </c>
      <c r="J170" s="2">
        <v>5</v>
      </c>
      <c r="K170" s="3">
        <v>9</v>
      </c>
      <c r="L170" s="18"/>
      <c r="M170" s="18"/>
      <c r="N170" s="18"/>
      <c r="O170" s="18"/>
      <c r="P170" s="18"/>
      <c r="Q170" s="18"/>
      <c r="R170" s="18"/>
      <c r="S170" s="18"/>
      <c r="T170" s="18"/>
      <c r="U170" s="18"/>
      <c r="V170" s="18"/>
      <c r="W170" s="18"/>
      <c r="X170" s="18"/>
      <c r="Y170" s="18"/>
    </row>
    <row r="171" spans="2:25" s="17" customFormat="1" ht="15" customHeight="1" x14ac:dyDescent="0.2">
      <c r="B171" s="18" t="s">
        <v>30</v>
      </c>
      <c r="D171" s="19">
        <f>SUM(E171:K171)</f>
        <v>2207</v>
      </c>
      <c r="E171" s="19">
        <f t="shared" ref="E171:K171" si="45">SUM(E172:E183)</f>
        <v>184</v>
      </c>
      <c r="F171" s="19">
        <f t="shared" si="45"/>
        <v>366</v>
      </c>
      <c r="G171" s="19">
        <f t="shared" si="45"/>
        <v>318</v>
      </c>
      <c r="H171" s="19">
        <f t="shared" si="45"/>
        <v>323</v>
      </c>
      <c r="I171" s="19">
        <f t="shared" si="45"/>
        <v>312</v>
      </c>
      <c r="J171" s="19">
        <f t="shared" si="45"/>
        <v>371</v>
      </c>
      <c r="K171" s="20">
        <f t="shared" si="45"/>
        <v>333</v>
      </c>
      <c r="L171" s="18"/>
      <c r="M171" s="18"/>
      <c r="N171" s="18"/>
      <c r="O171" s="18"/>
      <c r="P171" s="18"/>
      <c r="Q171" s="18"/>
      <c r="R171" s="18"/>
      <c r="S171" s="18"/>
      <c r="T171" s="18"/>
      <c r="U171" s="18"/>
      <c r="V171" s="18"/>
      <c r="W171" s="18"/>
      <c r="X171" s="18"/>
      <c r="Y171" s="18"/>
    </row>
    <row r="172" spans="2:25" s="17" customFormat="1" ht="15" customHeight="1" x14ac:dyDescent="0.2">
      <c r="C172" s="14" t="s">
        <v>174</v>
      </c>
      <c r="D172" s="19">
        <f t="shared" ref="D172:D175" si="46">SUM(E172:K172)</f>
        <v>1207</v>
      </c>
      <c r="E172" s="2">
        <v>76</v>
      </c>
      <c r="F172" s="2">
        <v>204</v>
      </c>
      <c r="G172" s="2">
        <v>187</v>
      </c>
      <c r="H172" s="2">
        <v>163</v>
      </c>
      <c r="I172" s="2">
        <v>182</v>
      </c>
      <c r="J172" s="2">
        <v>212</v>
      </c>
      <c r="K172" s="3">
        <v>183</v>
      </c>
      <c r="L172" s="18"/>
      <c r="M172" s="18"/>
      <c r="N172" s="18"/>
      <c r="O172" s="18"/>
      <c r="P172" s="18"/>
      <c r="Q172" s="18"/>
      <c r="R172" s="18"/>
      <c r="S172" s="18"/>
      <c r="T172" s="18"/>
      <c r="U172" s="18"/>
      <c r="V172" s="18"/>
      <c r="W172" s="18"/>
      <c r="X172" s="18"/>
      <c r="Y172" s="18"/>
    </row>
    <row r="173" spans="2:25" s="17" customFormat="1" ht="15" customHeight="1" x14ac:dyDescent="0.2">
      <c r="C173" s="14" t="s">
        <v>172</v>
      </c>
      <c r="D173" s="19">
        <f t="shared" si="46"/>
        <v>2</v>
      </c>
      <c r="E173" s="4" t="s">
        <v>533</v>
      </c>
      <c r="F173" s="4">
        <v>1</v>
      </c>
      <c r="G173" s="4" t="s">
        <v>533</v>
      </c>
      <c r="H173" s="4">
        <v>1</v>
      </c>
      <c r="I173" s="4" t="s">
        <v>533</v>
      </c>
      <c r="J173" s="4" t="s">
        <v>533</v>
      </c>
      <c r="K173" s="6" t="s">
        <v>533</v>
      </c>
      <c r="L173" s="18"/>
      <c r="M173" s="18"/>
      <c r="N173" s="18"/>
      <c r="O173" s="18"/>
      <c r="P173" s="18"/>
      <c r="Q173" s="18"/>
      <c r="R173" s="18"/>
      <c r="S173" s="18"/>
      <c r="T173" s="18"/>
      <c r="U173" s="18"/>
      <c r="V173" s="18"/>
      <c r="W173" s="18"/>
      <c r="X173" s="18"/>
      <c r="Y173" s="18"/>
    </row>
    <row r="174" spans="2:25" s="17" customFormat="1" ht="15" customHeight="1" x14ac:dyDescent="0.2">
      <c r="C174" s="14" t="s">
        <v>173</v>
      </c>
      <c r="D174" s="19">
        <f t="shared" si="46"/>
        <v>5</v>
      </c>
      <c r="E174" s="4" t="s">
        <v>533</v>
      </c>
      <c r="F174" s="4" t="s">
        <v>533</v>
      </c>
      <c r="G174" s="4">
        <v>1</v>
      </c>
      <c r="H174" s="4">
        <v>1</v>
      </c>
      <c r="I174" s="4" t="s">
        <v>533</v>
      </c>
      <c r="J174" s="4">
        <v>1</v>
      </c>
      <c r="K174" s="6">
        <v>2</v>
      </c>
      <c r="L174" s="18"/>
      <c r="M174" s="18"/>
      <c r="N174" s="18"/>
      <c r="O174" s="18"/>
      <c r="P174" s="18"/>
      <c r="Q174" s="18"/>
      <c r="R174" s="18"/>
      <c r="S174" s="18"/>
      <c r="T174" s="18"/>
      <c r="U174" s="18"/>
      <c r="V174" s="18"/>
      <c r="W174" s="18"/>
      <c r="X174" s="18"/>
      <c r="Y174" s="18"/>
    </row>
    <row r="175" spans="2:25" s="17" customFormat="1" ht="15" customHeight="1" x14ac:dyDescent="0.2">
      <c r="C175" s="14" t="s">
        <v>72</v>
      </c>
      <c r="D175" s="19">
        <f t="shared" si="46"/>
        <v>39</v>
      </c>
      <c r="E175" s="2">
        <v>4</v>
      </c>
      <c r="F175" s="2">
        <v>9</v>
      </c>
      <c r="G175" s="2">
        <v>5</v>
      </c>
      <c r="H175" s="2">
        <v>4</v>
      </c>
      <c r="I175" s="2">
        <v>7</v>
      </c>
      <c r="J175" s="2">
        <v>5</v>
      </c>
      <c r="K175" s="3">
        <v>5</v>
      </c>
      <c r="L175" s="18"/>
      <c r="M175" s="18"/>
      <c r="N175" s="18"/>
      <c r="O175" s="18"/>
      <c r="P175" s="18"/>
      <c r="Q175" s="18"/>
      <c r="R175" s="18"/>
      <c r="S175" s="18"/>
      <c r="T175" s="18"/>
      <c r="U175" s="18"/>
      <c r="V175" s="18"/>
      <c r="W175" s="18"/>
      <c r="X175" s="18"/>
      <c r="Y175" s="18"/>
    </row>
    <row r="176" spans="2:25" s="17" customFormat="1" ht="15" customHeight="1" x14ac:dyDescent="0.2">
      <c r="C176" s="14" t="s">
        <v>175</v>
      </c>
      <c r="D176" s="19">
        <f t="shared" ref="D176" si="47">SUM(E176:K176)</f>
        <v>9</v>
      </c>
      <c r="E176" s="4">
        <v>3</v>
      </c>
      <c r="F176" s="4">
        <v>1</v>
      </c>
      <c r="G176" s="4">
        <v>3</v>
      </c>
      <c r="H176" s="4">
        <v>1</v>
      </c>
      <c r="I176" s="4" t="s">
        <v>533</v>
      </c>
      <c r="J176" s="4" t="s">
        <v>533</v>
      </c>
      <c r="K176" s="6">
        <v>1</v>
      </c>
      <c r="L176" s="18"/>
      <c r="M176" s="18"/>
      <c r="N176" s="18"/>
      <c r="O176" s="18"/>
      <c r="P176" s="18"/>
      <c r="Q176" s="18"/>
      <c r="R176" s="18"/>
      <c r="S176" s="18"/>
      <c r="T176" s="18"/>
      <c r="U176" s="18"/>
      <c r="V176" s="18"/>
      <c r="W176" s="18"/>
      <c r="X176" s="18"/>
      <c r="Y176" s="18"/>
    </row>
    <row r="177" spans="1:25" s="17" customFormat="1" ht="15" customHeight="1" x14ac:dyDescent="0.2">
      <c r="C177" s="14" t="s">
        <v>101</v>
      </c>
      <c r="D177" s="19">
        <f>SUM(E177:K177)</f>
        <v>126</v>
      </c>
      <c r="E177" s="2">
        <v>19</v>
      </c>
      <c r="F177" s="2">
        <v>18</v>
      </c>
      <c r="G177" s="2">
        <v>14</v>
      </c>
      <c r="H177" s="2">
        <v>11</v>
      </c>
      <c r="I177" s="2">
        <v>13</v>
      </c>
      <c r="J177" s="2">
        <v>25</v>
      </c>
      <c r="K177" s="3">
        <v>26</v>
      </c>
      <c r="L177" s="18"/>
      <c r="M177" s="18"/>
      <c r="N177" s="18"/>
      <c r="O177" s="18"/>
      <c r="P177" s="18"/>
      <c r="Q177" s="18"/>
      <c r="R177" s="18"/>
      <c r="S177" s="18"/>
      <c r="T177" s="18"/>
      <c r="U177" s="18"/>
      <c r="V177" s="18"/>
      <c r="W177" s="18"/>
      <c r="X177" s="18"/>
      <c r="Y177" s="18"/>
    </row>
    <row r="178" spans="1:25" s="17" customFormat="1" ht="15" customHeight="1" x14ac:dyDescent="0.2">
      <c r="C178" s="14" t="s">
        <v>156</v>
      </c>
      <c r="D178" s="19">
        <f t="shared" ref="D178:D188" si="48">SUM(E178:K178)</f>
        <v>39</v>
      </c>
      <c r="E178" s="2">
        <v>6</v>
      </c>
      <c r="F178" s="2">
        <v>1</v>
      </c>
      <c r="G178" s="2">
        <v>9</v>
      </c>
      <c r="H178" s="2">
        <v>6</v>
      </c>
      <c r="I178" s="2">
        <v>7</v>
      </c>
      <c r="J178" s="2">
        <v>5</v>
      </c>
      <c r="K178" s="3">
        <v>5</v>
      </c>
      <c r="L178" s="18"/>
      <c r="M178" s="18"/>
      <c r="N178" s="18"/>
      <c r="O178" s="18"/>
      <c r="P178" s="18"/>
      <c r="Q178" s="18"/>
      <c r="R178" s="18"/>
      <c r="S178" s="18"/>
      <c r="T178" s="18"/>
      <c r="U178" s="18"/>
      <c r="V178" s="18"/>
      <c r="W178" s="18"/>
      <c r="X178" s="18"/>
      <c r="Y178" s="18"/>
    </row>
    <row r="179" spans="1:25" ht="15" customHeight="1" x14ac:dyDescent="0.2">
      <c r="A179" s="17"/>
      <c r="B179" s="17"/>
      <c r="C179" s="14" t="s">
        <v>60</v>
      </c>
      <c r="D179" s="19">
        <f t="shared" si="48"/>
        <v>25</v>
      </c>
      <c r="E179" s="4">
        <v>5</v>
      </c>
      <c r="F179" s="2">
        <v>4</v>
      </c>
      <c r="G179" s="2">
        <v>2</v>
      </c>
      <c r="H179" s="2">
        <v>4</v>
      </c>
      <c r="I179" s="2">
        <v>3</v>
      </c>
      <c r="J179" s="4">
        <v>2</v>
      </c>
      <c r="K179" s="3">
        <v>5</v>
      </c>
    </row>
    <row r="180" spans="1:25" s="17" customFormat="1" ht="15" customHeight="1" x14ac:dyDescent="0.2">
      <c r="C180" s="14" t="s">
        <v>176</v>
      </c>
      <c r="D180" s="19">
        <f t="shared" si="48"/>
        <v>19</v>
      </c>
      <c r="E180" s="4">
        <v>2</v>
      </c>
      <c r="F180" s="2">
        <v>2</v>
      </c>
      <c r="G180" s="4">
        <v>2</v>
      </c>
      <c r="H180" s="4">
        <v>4</v>
      </c>
      <c r="I180" s="4">
        <v>4</v>
      </c>
      <c r="J180" s="2">
        <v>4</v>
      </c>
      <c r="K180" s="6">
        <v>1</v>
      </c>
      <c r="L180" s="18"/>
      <c r="M180" s="18"/>
      <c r="N180" s="18"/>
      <c r="O180" s="18"/>
      <c r="P180" s="18"/>
      <c r="Q180" s="18"/>
      <c r="R180" s="18"/>
      <c r="S180" s="18"/>
      <c r="T180" s="18"/>
      <c r="U180" s="18"/>
      <c r="V180" s="18"/>
      <c r="W180" s="18"/>
      <c r="X180" s="18"/>
      <c r="Y180" s="18"/>
    </row>
    <row r="181" spans="1:25" s="17" customFormat="1" ht="15" customHeight="1" x14ac:dyDescent="0.2">
      <c r="C181" s="14" t="s">
        <v>177</v>
      </c>
      <c r="D181" s="19">
        <f t="shared" si="48"/>
        <v>257</v>
      </c>
      <c r="E181" s="2">
        <v>18</v>
      </c>
      <c r="F181" s="2">
        <v>47</v>
      </c>
      <c r="G181" s="4">
        <v>38</v>
      </c>
      <c r="H181" s="2">
        <v>52</v>
      </c>
      <c r="I181" s="2">
        <v>34</v>
      </c>
      <c r="J181" s="2">
        <v>38</v>
      </c>
      <c r="K181" s="3">
        <v>30</v>
      </c>
      <c r="L181" s="18"/>
      <c r="M181" s="18"/>
      <c r="N181" s="18"/>
      <c r="O181" s="18"/>
      <c r="P181" s="18"/>
      <c r="Q181" s="18"/>
      <c r="R181" s="18"/>
      <c r="S181" s="18"/>
      <c r="T181" s="18"/>
      <c r="U181" s="18"/>
      <c r="V181" s="18"/>
      <c r="W181" s="18"/>
      <c r="X181" s="18"/>
      <c r="Y181" s="18"/>
    </row>
    <row r="182" spans="1:25" s="17" customFormat="1" ht="15" customHeight="1" x14ac:dyDescent="0.2">
      <c r="C182" s="14" t="s">
        <v>432</v>
      </c>
      <c r="D182" s="19">
        <f t="shared" si="48"/>
        <v>115</v>
      </c>
      <c r="E182" s="2">
        <v>18</v>
      </c>
      <c r="F182" s="2">
        <v>14</v>
      </c>
      <c r="G182" s="4">
        <v>18</v>
      </c>
      <c r="H182" s="2">
        <v>12</v>
      </c>
      <c r="I182" s="2">
        <v>17</v>
      </c>
      <c r="J182" s="2">
        <v>18</v>
      </c>
      <c r="K182" s="3">
        <v>18</v>
      </c>
      <c r="L182" s="18"/>
      <c r="M182" s="18"/>
      <c r="N182" s="18"/>
      <c r="O182" s="18"/>
      <c r="P182" s="18"/>
      <c r="Q182" s="18"/>
      <c r="R182" s="18"/>
      <c r="S182" s="18"/>
      <c r="T182" s="18"/>
      <c r="U182" s="18"/>
      <c r="V182" s="18"/>
      <c r="W182" s="18"/>
      <c r="X182" s="18"/>
      <c r="Y182" s="18"/>
    </row>
    <row r="183" spans="1:25" s="17" customFormat="1" ht="15" customHeight="1" x14ac:dyDescent="0.2">
      <c r="C183" s="14" t="s">
        <v>433</v>
      </c>
      <c r="D183" s="19">
        <f t="shared" si="48"/>
        <v>364</v>
      </c>
      <c r="E183" s="2">
        <v>33</v>
      </c>
      <c r="F183" s="2">
        <v>65</v>
      </c>
      <c r="G183" s="2">
        <v>39</v>
      </c>
      <c r="H183" s="2">
        <v>64</v>
      </c>
      <c r="I183" s="2">
        <v>45</v>
      </c>
      <c r="J183" s="2">
        <v>61</v>
      </c>
      <c r="K183" s="3">
        <v>57</v>
      </c>
      <c r="L183" s="18"/>
      <c r="M183" s="18"/>
      <c r="N183" s="18"/>
      <c r="O183" s="18"/>
      <c r="P183" s="18"/>
      <c r="Q183" s="18"/>
      <c r="R183" s="18"/>
      <c r="S183" s="18"/>
      <c r="T183" s="18"/>
      <c r="U183" s="18"/>
      <c r="V183" s="18"/>
      <c r="W183" s="18"/>
      <c r="X183" s="18"/>
      <c r="Y183" s="18"/>
    </row>
    <row r="184" spans="1:25" s="17" customFormat="1" ht="20.100000000000001" customHeight="1" x14ac:dyDescent="0.2">
      <c r="B184" s="18" t="s">
        <v>31</v>
      </c>
      <c r="D184" s="19">
        <f t="shared" si="48"/>
        <v>206</v>
      </c>
      <c r="E184" s="5">
        <f t="shared" ref="E184:K184" si="49">SUM(E185:E192)</f>
        <v>36</v>
      </c>
      <c r="F184" s="5">
        <f t="shared" si="49"/>
        <v>32</v>
      </c>
      <c r="G184" s="5">
        <f t="shared" si="49"/>
        <v>24</v>
      </c>
      <c r="H184" s="5">
        <f t="shared" si="49"/>
        <v>29</v>
      </c>
      <c r="I184" s="5">
        <f t="shared" si="49"/>
        <v>29</v>
      </c>
      <c r="J184" s="5">
        <f t="shared" si="49"/>
        <v>24</v>
      </c>
      <c r="K184" s="9">
        <f t="shared" si="49"/>
        <v>32</v>
      </c>
      <c r="L184" s="18"/>
      <c r="M184" s="18"/>
      <c r="N184" s="18"/>
      <c r="O184" s="18"/>
      <c r="P184" s="18"/>
      <c r="Q184" s="18"/>
      <c r="R184" s="18"/>
      <c r="S184" s="18"/>
      <c r="T184" s="18"/>
      <c r="U184" s="18"/>
      <c r="V184" s="18"/>
      <c r="W184" s="18"/>
      <c r="X184" s="18"/>
      <c r="Y184" s="18"/>
    </row>
    <row r="185" spans="1:25" s="17" customFormat="1" ht="15" customHeight="1" x14ac:dyDescent="0.2">
      <c r="C185" s="14" t="s">
        <v>178</v>
      </c>
      <c r="D185" s="19">
        <f t="shared" si="48"/>
        <v>32</v>
      </c>
      <c r="E185" s="2">
        <v>2</v>
      </c>
      <c r="F185" s="2">
        <v>5</v>
      </c>
      <c r="G185" s="2">
        <v>4</v>
      </c>
      <c r="H185" s="2">
        <v>7</v>
      </c>
      <c r="I185" s="2">
        <v>4</v>
      </c>
      <c r="J185" s="2">
        <v>2</v>
      </c>
      <c r="K185" s="6">
        <v>8</v>
      </c>
      <c r="L185" s="18"/>
      <c r="M185" s="18"/>
      <c r="N185" s="18"/>
      <c r="O185" s="18"/>
      <c r="P185" s="18"/>
      <c r="Q185" s="18"/>
      <c r="R185" s="18"/>
      <c r="S185" s="18"/>
      <c r="T185" s="18"/>
      <c r="U185" s="18"/>
      <c r="V185" s="18"/>
      <c r="W185" s="18"/>
      <c r="X185" s="18"/>
      <c r="Y185" s="18"/>
    </row>
    <row r="186" spans="1:25" s="17" customFormat="1" ht="15" customHeight="1" x14ac:dyDescent="0.2">
      <c r="C186" s="14" t="s">
        <v>179</v>
      </c>
      <c r="D186" s="19">
        <f t="shared" si="48"/>
        <v>5</v>
      </c>
      <c r="E186" s="4">
        <v>1</v>
      </c>
      <c r="F186" s="4">
        <v>1</v>
      </c>
      <c r="G186" s="4">
        <v>1</v>
      </c>
      <c r="H186" s="4" t="s">
        <v>533</v>
      </c>
      <c r="I186" s="4" t="s">
        <v>533</v>
      </c>
      <c r="J186" s="4">
        <v>2</v>
      </c>
      <c r="K186" s="6" t="s">
        <v>533</v>
      </c>
      <c r="L186" s="18"/>
      <c r="M186" s="18"/>
      <c r="N186" s="18"/>
      <c r="O186" s="18"/>
      <c r="P186" s="18"/>
      <c r="Q186" s="18"/>
      <c r="R186" s="18"/>
      <c r="S186" s="18"/>
      <c r="T186" s="18"/>
      <c r="U186" s="18"/>
      <c r="V186" s="18"/>
      <c r="W186" s="18"/>
      <c r="X186" s="18"/>
      <c r="Y186" s="18"/>
    </row>
    <row r="187" spans="1:25" s="17" customFormat="1" ht="15" customHeight="1" x14ac:dyDescent="0.2">
      <c r="C187" s="14" t="s">
        <v>181</v>
      </c>
      <c r="D187" s="19">
        <f t="shared" si="48"/>
        <v>20</v>
      </c>
      <c r="E187" s="4">
        <v>5</v>
      </c>
      <c r="F187" s="4">
        <v>4</v>
      </c>
      <c r="G187" s="2">
        <v>1</v>
      </c>
      <c r="H187" s="4">
        <v>1</v>
      </c>
      <c r="I187" s="2">
        <v>3</v>
      </c>
      <c r="J187" s="2">
        <v>4</v>
      </c>
      <c r="K187" s="3">
        <v>2</v>
      </c>
      <c r="L187" s="18"/>
      <c r="M187" s="18"/>
      <c r="N187" s="18"/>
      <c r="O187" s="18"/>
      <c r="P187" s="18"/>
      <c r="Q187" s="18"/>
      <c r="R187" s="18"/>
      <c r="S187" s="18"/>
      <c r="T187" s="18"/>
      <c r="U187" s="18"/>
      <c r="V187" s="18"/>
      <c r="W187" s="18"/>
      <c r="X187" s="18"/>
      <c r="Y187" s="18"/>
    </row>
    <row r="188" spans="1:25" s="17" customFormat="1" ht="15" customHeight="1" x14ac:dyDescent="0.2">
      <c r="C188" s="14" t="s">
        <v>182</v>
      </c>
      <c r="D188" s="19">
        <f t="shared" si="48"/>
        <v>11</v>
      </c>
      <c r="E188" s="4">
        <v>3</v>
      </c>
      <c r="F188" s="2">
        <v>1</v>
      </c>
      <c r="G188" s="4">
        <v>1</v>
      </c>
      <c r="H188" s="2">
        <v>3</v>
      </c>
      <c r="I188" s="4">
        <v>2</v>
      </c>
      <c r="J188" s="4">
        <v>1</v>
      </c>
      <c r="K188" s="6" t="s">
        <v>533</v>
      </c>
      <c r="L188" s="18"/>
      <c r="M188" s="18"/>
      <c r="N188" s="18"/>
      <c r="O188" s="18"/>
      <c r="P188" s="18"/>
      <c r="Q188" s="18"/>
      <c r="R188" s="18"/>
      <c r="S188" s="18"/>
      <c r="T188" s="18"/>
      <c r="U188" s="18"/>
      <c r="V188" s="18"/>
      <c r="W188" s="18"/>
      <c r="X188" s="18"/>
      <c r="Y188" s="18"/>
    </row>
    <row r="189" spans="1:25" s="17" customFormat="1" ht="15" customHeight="1" x14ac:dyDescent="0.2">
      <c r="C189" s="14" t="s">
        <v>183</v>
      </c>
      <c r="D189" s="19">
        <f t="shared" ref="D189:D192" si="50">SUM(E189:K189)</f>
        <v>11</v>
      </c>
      <c r="E189" s="4">
        <v>2</v>
      </c>
      <c r="F189" s="4">
        <v>1</v>
      </c>
      <c r="G189" s="2">
        <v>1</v>
      </c>
      <c r="H189" s="4">
        <v>2</v>
      </c>
      <c r="I189" s="4">
        <v>2</v>
      </c>
      <c r="J189" s="4">
        <v>1</v>
      </c>
      <c r="K189" s="6">
        <v>2</v>
      </c>
      <c r="L189" s="18"/>
      <c r="M189" s="18"/>
      <c r="N189" s="18"/>
      <c r="O189" s="18"/>
      <c r="P189" s="18"/>
      <c r="Q189" s="18"/>
      <c r="R189" s="18"/>
      <c r="S189" s="18"/>
      <c r="T189" s="18"/>
      <c r="U189" s="18"/>
      <c r="V189" s="18"/>
      <c r="W189" s="18"/>
      <c r="X189" s="18"/>
      <c r="Y189" s="18"/>
    </row>
    <row r="190" spans="1:25" s="17" customFormat="1" ht="15" customHeight="1" x14ac:dyDescent="0.2">
      <c r="C190" s="14" t="s">
        <v>184</v>
      </c>
      <c r="D190" s="19">
        <f t="shared" si="50"/>
        <v>6</v>
      </c>
      <c r="E190" s="4">
        <v>1</v>
      </c>
      <c r="F190" s="4">
        <v>1</v>
      </c>
      <c r="G190" s="4" t="s">
        <v>533</v>
      </c>
      <c r="H190" s="4">
        <v>1</v>
      </c>
      <c r="I190" s="4">
        <v>1</v>
      </c>
      <c r="J190" s="4">
        <v>1</v>
      </c>
      <c r="K190" s="6">
        <v>1</v>
      </c>
      <c r="L190" s="18"/>
      <c r="M190" s="18"/>
      <c r="N190" s="18"/>
      <c r="O190" s="18"/>
      <c r="P190" s="18"/>
      <c r="Q190" s="18"/>
      <c r="R190" s="18"/>
      <c r="S190" s="18"/>
      <c r="T190" s="18"/>
      <c r="U190" s="18"/>
      <c r="V190" s="18"/>
      <c r="W190" s="18"/>
      <c r="X190" s="18"/>
      <c r="Y190" s="18"/>
    </row>
    <row r="191" spans="1:25" s="17" customFormat="1" ht="15" customHeight="1" x14ac:dyDescent="0.2">
      <c r="C191" s="14" t="s">
        <v>185</v>
      </c>
      <c r="D191" s="19">
        <f t="shared" si="50"/>
        <v>10</v>
      </c>
      <c r="E191" s="4">
        <v>1</v>
      </c>
      <c r="F191" s="4">
        <v>2</v>
      </c>
      <c r="G191" s="4" t="s">
        <v>533</v>
      </c>
      <c r="H191" s="4">
        <v>2</v>
      </c>
      <c r="I191" s="4" t="s">
        <v>533</v>
      </c>
      <c r="J191" s="4">
        <v>3</v>
      </c>
      <c r="K191" s="6">
        <v>2</v>
      </c>
      <c r="L191" s="18"/>
      <c r="M191" s="18"/>
      <c r="N191" s="18"/>
      <c r="O191" s="18"/>
      <c r="P191" s="18"/>
      <c r="Q191" s="18"/>
      <c r="R191" s="18"/>
      <c r="S191" s="18"/>
      <c r="T191" s="18"/>
      <c r="U191" s="18"/>
      <c r="V191" s="18"/>
      <c r="W191" s="18"/>
      <c r="X191" s="18"/>
      <c r="Y191" s="18"/>
    </row>
    <row r="192" spans="1:25" s="17" customFormat="1" ht="15" customHeight="1" x14ac:dyDescent="0.2">
      <c r="C192" s="14" t="s">
        <v>180</v>
      </c>
      <c r="D192" s="19">
        <f t="shared" si="50"/>
        <v>111</v>
      </c>
      <c r="E192" s="2">
        <v>21</v>
      </c>
      <c r="F192" s="2">
        <v>17</v>
      </c>
      <c r="G192" s="2">
        <v>16</v>
      </c>
      <c r="H192" s="2">
        <v>13</v>
      </c>
      <c r="I192" s="2">
        <v>17</v>
      </c>
      <c r="J192" s="2">
        <v>10</v>
      </c>
      <c r="K192" s="3">
        <v>17</v>
      </c>
      <c r="L192" s="18"/>
      <c r="M192" s="18"/>
      <c r="N192" s="18"/>
      <c r="O192" s="18"/>
      <c r="P192" s="18"/>
      <c r="Q192" s="18"/>
      <c r="R192" s="18"/>
      <c r="S192" s="18"/>
      <c r="T192" s="18"/>
      <c r="U192" s="18"/>
      <c r="V192" s="18"/>
      <c r="W192" s="18"/>
      <c r="X192" s="18"/>
      <c r="Y192" s="18"/>
    </row>
    <row r="193" spans="2:25" s="17" customFormat="1" ht="20.100000000000001" customHeight="1" x14ac:dyDescent="0.2">
      <c r="B193" s="18" t="s">
        <v>32</v>
      </c>
      <c r="D193" s="19">
        <f>SUM(E193:K193)</f>
        <v>121</v>
      </c>
      <c r="E193" s="5">
        <f t="shared" ref="E193:K193" si="51">SUM(E194:E198)</f>
        <v>17</v>
      </c>
      <c r="F193" s="5">
        <f t="shared" si="51"/>
        <v>27</v>
      </c>
      <c r="G193" s="5">
        <f t="shared" si="51"/>
        <v>9</v>
      </c>
      <c r="H193" s="5">
        <f t="shared" si="51"/>
        <v>18</v>
      </c>
      <c r="I193" s="5">
        <f t="shared" si="51"/>
        <v>15</v>
      </c>
      <c r="J193" s="5">
        <f t="shared" si="51"/>
        <v>20</v>
      </c>
      <c r="K193" s="11">
        <f t="shared" si="51"/>
        <v>15</v>
      </c>
      <c r="L193" s="18"/>
      <c r="M193" s="18"/>
      <c r="N193" s="18"/>
      <c r="O193" s="18"/>
      <c r="P193" s="18"/>
      <c r="Q193" s="18"/>
      <c r="R193" s="18"/>
      <c r="S193" s="18"/>
      <c r="T193" s="18"/>
      <c r="U193" s="18"/>
      <c r="V193" s="18"/>
      <c r="W193" s="18"/>
      <c r="X193" s="18"/>
      <c r="Y193" s="18"/>
    </row>
    <row r="194" spans="2:25" s="17" customFormat="1" ht="15" customHeight="1" x14ac:dyDescent="0.2">
      <c r="C194" s="14" t="s">
        <v>186</v>
      </c>
      <c r="D194" s="19">
        <f t="shared" ref="D194:D198" si="52">SUM(E194:K194)</f>
        <v>64</v>
      </c>
      <c r="E194" s="2">
        <v>8</v>
      </c>
      <c r="F194" s="2">
        <v>13</v>
      </c>
      <c r="G194" s="2">
        <v>5</v>
      </c>
      <c r="H194" s="2">
        <v>7</v>
      </c>
      <c r="I194" s="2">
        <v>8</v>
      </c>
      <c r="J194" s="2">
        <v>13</v>
      </c>
      <c r="K194" s="3">
        <v>10</v>
      </c>
      <c r="L194" s="18"/>
      <c r="M194" s="18"/>
      <c r="N194" s="18"/>
      <c r="O194" s="18"/>
      <c r="P194" s="18"/>
      <c r="Q194" s="18"/>
      <c r="R194" s="18"/>
      <c r="S194" s="18"/>
      <c r="T194" s="18"/>
      <c r="U194" s="18"/>
      <c r="V194" s="18"/>
      <c r="W194" s="18"/>
      <c r="X194" s="18"/>
      <c r="Y194" s="18"/>
    </row>
    <row r="195" spans="2:25" s="17" customFormat="1" ht="15" customHeight="1" x14ac:dyDescent="0.2">
      <c r="C195" s="14" t="s">
        <v>187</v>
      </c>
      <c r="D195" s="19">
        <f t="shared" si="52"/>
        <v>31</v>
      </c>
      <c r="E195" s="2">
        <v>3</v>
      </c>
      <c r="F195" s="2">
        <v>10</v>
      </c>
      <c r="G195" s="2">
        <v>2</v>
      </c>
      <c r="H195" s="2">
        <v>8</v>
      </c>
      <c r="I195" s="4">
        <v>3</v>
      </c>
      <c r="J195" s="2">
        <v>2</v>
      </c>
      <c r="K195" s="3">
        <v>3</v>
      </c>
      <c r="L195" s="18"/>
      <c r="M195" s="18"/>
      <c r="N195" s="18"/>
      <c r="O195" s="18"/>
      <c r="P195" s="18"/>
      <c r="Q195" s="18"/>
      <c r="R195" s="18"/>
      <c r="S195" s="18"/>
      <c r="T195" s="18"/>
      <c r="U195" s="18"/>
      <c r="V195" s="18"/>
      <c r="W195" s="18"/>
      <c r="X195" s="18"/>
      <c r="Y195" s="18"/>
    </row>
    <row r="196" spans="2:25" s="17" customFormat="1" ht="15" customHeight="1" x14ac:dyDescent="0.2">
      <c r="C196" s="15" t="s">
        <v>261</v>
      </c>
      <c r="D196" s="19">
        <f t="shared" si="52"/>
        <v>5</v>
      </c>
      <c r="E196" s="4">
        <v>2</v>
      </c>
      <c r="F196" s="4" t="s">
        <v>533</v>
      </c>
      <c r="G196" s="4" t="s">
        <v>533</v>
      </c>
      <c r="H196" s="4">
        <v>1</v>
      </c>
      <c r="I196" s="4">
        <v>2</v>
      </c>
      <c r="J196" s="4" t="s">
        <v>533</v>
      </c>
      <c r="K196" s="6" t="s">
        <v>533</v>
      </c>
      <c r="L196" s="18"/>
      <c r="M196" s="18"/>
      <c r="N196" s="18"/>
      <c r="O196" s="18"/>
      <c r="P196" s="18"/>
      <c r="Q196" s="18"/>
      <c r="R196" s="18"/>
      <c r="S196" s="18"/>
      <c r="T196" s="18"/>
      <c r="U196" s="18"/>
      <c r="V196" s="18"/>
      <c r="W196" s="18"/>
      <c r="X196" s="18"/>
      <c r="Y196" s="18"/>
    </row>
    <row r="197" spans="2:25" s="17" customFormat="1" ht="15" customHeight="1" x14ac:dyDescent="0.2">
      <c r="C197" s="46" t="s">
        <v>459</v>
      </c>
      <c r="D197" s="19">
        <f t="shared" si="52"/>
        <v>3</v>
      </c>
      <c r="E197" s="4">
        <v>1</v>
      </c>
      <c r="F197" s="4">
        <v>1</v>
      </c>
      <c r="G197" s="4">
        <v>1</v>
      </c>
      <c r="H197" s="4" t="s">
        <v>533</v>
      </c>
      <c r="I197" s="4" t="s">
        <v>533</v>
      </c>
      <c r="J197" s="4" t="s">
        <v>533</v>
      </c>
      <c r="K197" s="6" t="s">
        <v>533</v>
      </c>
      <c r="L197" s="18"/>
      <c r="M197" s="18"/>
      <c r="N197" s="18"/>
      <c r="O197" s="18"/>
      <c r="P197" s="18"/>
      <c r="Q197" s="18"/>
      <c r="R197" s="18"/>
      <c r="S197" s="18"/>
      <c r="T197" s="18"/>
      <c r="U197" s="18"/>
      <c r="V197" s="18"/>
      <c r="W197" s="18"/>
      <c r="X197" s="18"/>
      <c r="Y197" s="18"/>
    </row>
    <row r="198" spans="2:25" s="17" customFormat="1" ht="15" customHeight="1" x14ac:dyDescent="0.2">
      <c r="C198" s="14" t="s">
        <v>188</v>
      </c>
      <c r="D198" s="19">
        <f t="shared" si="52"/>
        <v>18</v>
      </c>
      <c r="E198" s="4">
        <v>3</v>
      </c>
      <c r="F198" s="4">
        <v>3</v>
      </c>
      <c r="G198" s="4">
        <v>1</v>
      </c>
      <c r="H198" s="4">
        <v>2</v>
      </c>
      <c r="I198" s="4">
        <v>2</v>
      </c>
      <c r="J198" s="4">
        <v>5</v>
      </c>
      <c r="K198" s="6">
        <v>2</v>
      </c>
      <c r="L198" s="18"/>
      <c r="M198" s="18"/>
      <c r="N198" s="18"/>
      <c r="O198" s="18"/>
      <c r="P198" s="18"/>
      <c r="Q198" s="18"/>
      <c r="R198" s="18"/>
      <c r="S198" s="18"/>
      <c r="T198" s="18"/>
      <c r="U198" s="18"/>
      <c r="V198" s="18"/>
      <c r="W198" s="18"/>
      <c r="X198" s="18"/>
      <c r="Y198" s="18"/>
    </row>
    <row r="199" spans="2:25" s="17" customFormat="1" ht="20.100000000000001" customHeight="1" x14ac:dyDescent="0.2">
      <c r="B199" s="18" t="s">
        <v>57</v>
      </c>
      <c r="D199" s="19">
        <f>SUM(E199:K199)</f>
        <v>31</v>
      </c>
      <c r="E199" s="5">
        <f t="shared" ref="E199:K199" si="53">SUM(E200:E203)</f>
        <v>6</v>
      </c>
      <c r="F199" s="5">
        <f t="shared" si="53"/>
        <v>2</v>
      </c>
      <c r="G199" s="5">
        <f t="shared" si="53"/>
        <v>3</v>
      </c>
      <c r="H199" s="5">
        <f t="shared" si="53"/>
        <v>4</v>
      </c>
      <c r="I199" s="5">
        <f t="shared" si="53"/>
        <v>4</v>
      </c>
      <c r="J199" s="5">
        <f t="shared" si="53"/>
        <v>7</v>
      </c>
      <c r="K199" s="11">
        <f t="shared" si="53"/>
        <v>5</v>
      </c>
      <c r="L199" s="18"/>
      <c r="M199" s="18"/>
      <c r="N199" s="18"/>
      <c r="O199" s="18"/>
      <c r="P199" s="18"/>
      <c r="Q199" s="18"/>
      <c r="R199" s="18"/>
      <c r="S199" s="18"/>
      <c r="T199" s="18"/>
      <c r="U199" s="18"/>
      <c r="V199" s="18"/>
      <c r="W199" s="18"/>
      <c r="X199" s="18"/>
      <c r="Y199" s="18"/>
    </row>
    <row r="200" spans="2:25" s="17" customFormat="1" ht="15" customHeight="1" x14ac:dyDescent="0.2">
      <c r="C200" s="14" t="s">
        <v>191</v>
      </c>
      <c r="D200" s="19">
        <f>SUM(E200:K200)</f>
        <v>12</v>
      </c>
      <c r="E200" s="2">
        <v>3</v>
      </c>
      <c r="F200" s="4" t="s">
        <v>533</v>
      </c>
      <c r="G200" s="4" t="s">
        <v>533</v>
      </c>
      <c r="H200" s="2">
        <v>3</v>
      </c>
      <c r="I200" s="4">
        <v>1</v>
      </c>
      <c r="J200" s="4">
        <v>3</v>
      </c>
      <c r="K200" s="6">
        <v>2</v>
      </c>
      <c r="L200" s="18"/>
      <c r="M200" s="18"/>
      <c r="N200" s="18"/>
      <c r="O200" s="18"/>
      <c r="P200" s="18"/>
      <c r="Q200" s="18"/>
      <c r="R200" s="18"/>
      <c r="S200" s="18"/>
      <c r="T200" s="18"/>
      <c r="U200" s="18"/>
      <c r="V200" s="18"/>
      <c r="W200" s="18"/>
      <c r="X200" s="18"/>
      <c r="Y200" s="18"/>
    </row>
    <row r="201" spans="2:25" s="17" customFormat="1" ht="15" customHeight="1" x14ac:dyDescent="0.2">
      <c r="C201" s="14" t="s">
        <v>189</v>
      </c>
      <c r="D201" s="19">
        <f>SUM(E201:K201)</f>
        <v>8</v>
      </c>
      <c r="E201" s="4">
        <v>1</v>
      </c>
      <c r="F201" s="4" t="s">
        <v>533</v>
      </c>
      <c r="G201" s="4">
        <v>1</v>
      </c>
      <c r="H201" s="4">
        <v>1</v>
      </c>
      <c r="I201" s="4">
        <v>3</v>
      </c>
      <c r="J201" s="4">
        <v>1</v>
      </c>
      <c r="K201" s="6">
        <v>1</v>
      </c>
      <c r="L201" s="18"/>
      <c r="M201" s="18"/>
      <c r="N201" s="18"/>
      <c r="O201" s="18"/>
      <c r="P201" s="18"/>
      <c r="Q201" s="18"/>
      <c r="R201" s="18"/>
      <c r="S201" s="18"/>
      <c r="T201" s="18"/>
      <c r="U201" s="18"/>
      <c r="V201" s="18"/>
      <c r="W201" s="18"/>
      <c r="X201" s="18"/>
      <c r="Y201" s="18"/>
    </row>
    <row r="202" spans="2:25" s="17" customFormat="1" ht="15" customHeight="1" x14ac:dyDescent="0.2">
      <c r="C202" s="14" t="s">
        <v>190</v>
      </c>
      <c r="D202" s="19">
        <f>SUM(E202:K202)</f>
        <v>2</v>
      </c>
      <c r="E202" s="4" t="s">
        <v>533</v>
      </c>
      <c r="F202" s="4" t="s">
        <v>533</v>
      </c>
      <c r="G202" s="4">
        <v>1</v>
      </c>
      <c r="H202" s="4" t="s">
        <v>533</v>
      </c>
      <c r="I202" s="4" t="s">
        <v>533</v>
      </c>
      <c r="J202" s="4" t="s">
        <v>533</v>
      </c>
      <c r="K202" s="6">
        <v>1</v>
      </c>
      <c r="L202" s="18"/>
      <c r="M202" s="18"/>
      <c r="N202" s="18"/>
      <c r="O202" s="18"/>
      <c r="P202" s="18"/>
      <c r="Q202" s="18"/>
      <c r="R202" s="18"/>
      <c r="S202" s="18"/>
      <c r="T202" s="18"/>
      <c r="U202" s="18"/>
      <c r="V202" s="18"/>
      <c r="W202" s="18"/>
      <c r="X202" s="18"/>
      <c r="Y202" s="18"/>
    </row>
    <row r="203" spans="2:25" s="17" customFormat="1" ht="15" customHeight="1" x14ac:dyDescent="0.2">
      <c r="C203" s="14" t="s">
        <v>556</v>
      </c>
      <c r="D203" s="19">
        <f>SUM(E203:K203)</f>
        <v>9</v>
      </c>
      <c r="E203" s="4">
        <v>2</v>
      </c>
      <c r="F203" s="4">
        <v>2</v>
      </c>
      <c r="G203" s="4">
        <v>1</v>
      </c>
      <c r="H203" s="4" t="s">
        <v>533</v>
      </c>
      <c r="I203" s="4" t="s">
        <v>533</v>
      </c>
      <c r="J203" s="4">
        <v>3</v>
      </c>
      <c r="K203" s="6">
        <v>1</v>
      </c>
      <c r="L203" s="18"/>
      <c r="M203" s="18"/>
      <c r="N203" s="18"/>
      <c r="O203" s="18"/>
      <c r="P203" s="18"/>
      <c r="Q203" s="18"/>
      <c r="R203" s="18"/>
      <c r="S203" s="18"/>
      <c r="T203" s="18"/>
      <c r="U203" s="18"/>
      <c r="V203" s="18"/>
      <c r="W203" s="18"/>
      <c r="X203" s="18"/>
      <c r="Y203" s="18"/>
    </row>
    <row r="204" spans="2:25" s="17" customFormat="1" ht="20.100000000000001" customHeight="1" x14ac:dyDescent="0.2">
      <c r="B204" s="18" t="s">
        <v>58</v>
      </c>
      <c r="D204" s="19">
        <f t="shared" ref="D204" si="54">SUM(E204:K204)</f>
        <v>65</v>
      </c>
      <c r="E204" s="5">
        <f t="shared" ref="E204:K204" si="55">SUM(E205:E211)</f>
        <v>13</v>
      </c>
      <c r="F204" s="5">
        <f t="shared" si="55"/>
        <v>7</v>
      </c>
      <c r="G204" s="5">
        <f t="shared" si="55"/>
        <v>10</v>
      </c>
      <c r="H204" s="5">
        <f t="shared" si="55"/>
        <v>13</v>
      </c>
      <c r="I204" s="5">
        <f t="shared" si="55"/>
        <v>9</v>
      </c>
      <c r="J204" s="5">
        <f t="shared" si="55"/>
        <v>5</v>
      </c>
      <c r="K204" s="11">
        <f t="shared" si="55"/>
        <v>8</v>
      </c>
      <c r="L204" s="18"/>
      <c r="M204" s="18"/>
      <c r="N204" s="18"/>
      <c r="O204" s="18"/>
      <c r="P204" s="18"/>
      <c r="Q204" s="18"/>
      <c r="R204" s="18"/>
      <c r="S204" s="18"/>
      <c r="T204" s="18"/>
      <c r="U204" s="18"/>
      <c r="V204" s="18"/>
      <c r="W204" s="18"/>
      <c r="X204" s="18"/>
      <c r="Y204" s="18"/>
    </row>
    <row r="205" spans="2:25" s="17" customFormat="1" ht="15" customHeight="1" x14ac:dyDescent="0.2">
      <c r="C205" s="14" t="s">
        <v>195</v>
      </c>
      <c r="D205" s="19">
        <f t="shared" ref="D205:D231" si="56">SUM(E205:K205)</f>
        <v>20</v>
      </c>
      <c r="E205" s="4">
        <v>5</v>
      </c>
      <c r="F205" s="2">
        <v>4</v>
      </c>
      <c r="G205" s="2">
        <v>2</v>
      </c>
      <c r="H205" s="2">
        <v>4</v>
      </c>
      <c r="I205" s="4">
        <v>3</v>
      </c>
      <c r="J205" s="4" t="s">
        <v>533</v>
      </c>
      <c r="K205" s="3">
        <v>2</v>
      </c>
      <c r="L205" s="18"/>
      <c r="M205" s="18"/>
      <c r="N205" s="18"/>
      <c r="O205" s="18"/>
      <c r="P205" s="18"/>
      <c r="Q205" s="18"/>
      <c r="R205" s="18"/>
      <c r="S205" s="18"/>
      <c r="T205" s="18"/>
      <c r="U205" s="18"/>
      <c r="V205" s="18"/>
      <c r="W205" s="18"/>
      <c r="X205" s="18"/>
      <c r="Y205" s="18"/>
    </row>
    <row r="206" spans="2:25" s="17" customFormat="1" ht="15" customHeight="1" x14ac:dyDescent="0.2">
      <c r="C206" s="14" t="s">
        <v>192</v>
      </c>
      <c r="D206" s="19">
        <f t="shared" si="56"/>
        <v>1</v>
      </c>
      <c r="E206" s="4">
        <v>1</v>
      </c>
      <c r="F206" s="4" t="s">
        <v>533</v>
      </c>
      <c r="G206" s="4" t="s">
        <v>533</v>
      </c>
      <c r="H206" s="4" t="s">
        <v>533</v>
      </c>
      <c r="I206" s="4" t="s">
        <v>533</v>
      </c>
      <c r="J206" s="4" t="s">
        <v>533</v>
      </c>
      <c r="K206" s="6" t="s">
        <v>533</v>
      </c>
      <c r="L206" s="18"/>
      <c r="M206" s="18"/>
      <c r="N206" s="18"/>
      <c r="O206" s="18"/>
      <c r="P206" s="18"/>
      <c r="Q206" s="18"/>
      <c r="R206" s="18"/>
      <c r="S206" s="18"/>
      <c r="T206" s="18"/>
      <c r="U206" s="18"/>
      <c r="V206" s="18"/>
      <c r="W206" s="18"/>
      <c r="X206" s="18"/>
      <c r="Y206" s="18"/>
    </row>
    <row r="207" spans="2:25" s="17" customFormat="1" ht="15" customHeight="1" x14ac:dyDescent="0.2">
      <c r="C207" s="14" t="s">
        <v>193</v>
      </c>
      <c r="D207" s="19">
        <f t="shared" si="56"/>
        <v>7</v>
      </c>
      <c r="E207" s="4">
        <v>1</v>
      </c>
      <c r="F207" s="4">
        <v>1</v>
      </c>
      <c r="G207" s="4">
        <v>3</v>
      </c>
      <c r="H207" s="4">
        <v>1</v>
      </c>
      <c r="I207" s="4" t="s">
        <v>533</v>
      </c>
      <c r="J207" s="4">
        <v>1</v>
      </c>
      <c r="K207" s="6" t="s">
        <v>533</v>
      </c>
      <c r="L207" s="18"/>
      <c r="M207" s="18"/>
      <c r="N207" s="18"/>
      <c r="O207" s="18"/>
      <c r="P207" s="18"/>
      <c r="Q207" s="18"/>
      <c r="R207" s="18"/>
      <c r="S207" s="18"/>
      <c r="T207" s="18"/>
      <c r="U207" s="18"/>
      <c r="V207" s="18"/>
      <c r="W207" s="18"/>
      <c r="X207" s="18"/>
      <c r="Y207" s="18"/>
    </row>
    <row r="208" spans="2:25" s="17" customFormat="1" ht="15" customHeight="1" x14ac:dyDescent="0.2">
      <c r="C208" s="15" t="s">
        <v>480</v>
      </c>
      <c r="D208" s="19">
        <f t="shared" si="56"/>
        <v>3</v>
      </c>
      <c r="E208" s="4" t="s">
        <v>533</v>
      </c>
      <c r="F208" s="4" t="s">
        <v>533</v>
      </c>
      <c r="G208" s="4" t="s">
        <v>533</v>
      </c>
      <c r="H208" s="4">
        <v>2</v>
      </c>
      <c r="I208" s="4" t="s">
        <v>533</v>
      </c>
      <c r="J208" s="4" t="s">
        <v>533</v>
      </c>
      <c r="K208" s="6">
        <v>1</v>
      </c>
      <c r="L208" s="18"/>
      <c r="M208" s="18"/>
      <c r="N208" s="18"/>
      <c r="O208" s="18"/>
      <c r="P208" s="18"/>
      <c r="Q208" s="18"/>
      <c r="R208" s="18"/>
      <c r="S208" s="18"/>
      <c r="T208" s="18"/>
      <c r="U208" s="18"/>
      <c r="V208" s="18"/>
      <c r="W208" s="18"/>
      <c r="X208" s="18"/>
      <c r="Y208" s="18"/>
    </row>
    <row r="209" spans="1:25" s="17" customFormat="1" ht="15" customHeight="1" x14ac:dyDescent="0.2">
      <c r="C209" s="14" t="s">
        <v>194</v>
      </c>
      <c r="D209" s="19">
        <f t="shared" si="56"/>
        <v>15</v>
      </c>
      <c r="E209" s="4">
        <v>3</v>
      </c>
      <c r="F209" s="4" t="s">
        <v>533</v>
      </c>
      <c r="G209" s="4">
        <v>2</v>
      </c>
      <c r="H209" s="4">
        <v>1</v>
      </c>
      <c r="I209" s="4">
        <v>4</v>
      </c>
      <c r="J209" s="4">
        <v>3</v>
      </c>
      <c r="K209" s="6">
        <v>2</v>
      </c>
      <c r="L209" s="18"/>
      <c r="M209" s="18"/>
      <c r="N209" s="18"/>
      <c r="O209" s="18"/>
      <c r="P209" s="18"/>
      <c r="Q209" s="18"/>
      <c r="R209" s="18"/>
      <c r="S209" s="18"/>
      <c r="T209" s="18"/>
      <c r="U209" s="18"/>
      <c r="V209" s="18"/>
      <c r="W209" s="18"/>
      <c r="X209" s="18"/>
      <c r="Y209" s="18"/>
    </row>
    <row r="210" spans="1:25" s="17" customFormat="1" ht="15" customHeight="1" x14ac:dyDescent="0.2">
      <c r="C210" s="14" t="s">
        <v>196</v>
      </c>
      <c r="D210" s="19">
        <f t="shared" si="56"/>
        <v>7</v>
      </c>
      <c r="E210" s="4">
        <v>2</v>
      </c>
      <c r="F210" s="4">
        <v>2</v>
      </c>
      <c r="G210" s="4" t="s">
        <v>533</v>
      </c>
      <c r="H210" s="4" t="s">
        <v>533</v>
      </c>
      <c r="I210" s="4">
        <v>1</v>
      </c>
      <c r="J210" s="2">
        <v>1</v>
      </c>
      <c r="K210" s="6">
        <v>1</v>
      </c>
      <c r="L210" s="18"/>
      <c r="M210" s="18"/>
      <c r="N210" s="18"/>
      <c r="O210" s="18"/>
      <c r="P210" s="18"/>
      <c r="Q210" s="18"/>
      <c r="R210" s="18"/>
      <c r="S210" s="18"/>
      <c r="T210" s="18"/>
      <c r="U210" s="18"/>
      <c r="V210" s="18"/>
      <c r="W210" s="18"/>
      <c r="X210" s="18"/>
      <c r="Y210" s="18"/>
    </row>
    <row r="211" spans="1:25" s="17" customFormat="1" ht="15" customHeight="1" x14ac:dyDescent="0.2">
      <c r="C211" s="14" t="s">
        <v>324</v>
      </c>
      <c r="D211" s="19">
        <f>SUM(E211:K211)</f>
        <v>12</v>
      </c>
      <c r="E211" s="4">
        <v>1</v>
      </c>
      <c r="F211" s="4" t="s">
        <v>533</v>
      </c>
      <c r="G211" s="4">
        <v>3</v>
      </c>
      <c r="H211" s="4">
        <v>5</v>
      </c>
      <c r="I211" s="4">
        <v>1</v>
      </c>
      <c r="J211" s="4" t="s">
        <v>533</v>
      </c>
      <c r="K211" s="6">
        <v>2</v>
      </c>
      <c r="L211" s="18"/>
      <c r="M211" s="18"/>
      <c r="N211" s="18"/>
      <c r="O211" s="18"/>
      <c r="P211" s="18"/>
      <c r="Q211" s="18"/>
      <c r="R211" s="18"/>
      <c r="S211" s="18"/>
      <c r="T211" s="18"/>
      <c r="U211" s="18"/>
      <c r="V211" s="18"/>
      <c r="W211" s="18"/>
      <c r="X211" s="18"/>
      <c r="Y211" s="18"/>
    </row>
    <row r="212" spans="1:25" s="17" customFormat="1" ht="20.100000000000001" customHeight="1" x14ac:dyDescent="0.2">
      <c r="B212" s="18" t="s">
        <v>61</v>
      </c>
      <c r="D212" s="19">
        <f t="shared" ref="D212:D215" si="57">SUM(E212:K212)</f>
        <v>68</v>
      </c>
      <c r="E212" s="5">
        <f>SUM(E213:E217)</f>
        <v>8</v>
      </c>
      <c r="F212" s="5">
        <f t="shared" ref="F212:K212" si="58">SUM(F213:F217)</f>
        <v>11</v>
      </c>
      <c r="G212" s="5">
        <f t="shared" si="58"/>
        <v>11</v>
      </c>
      <c r="H212" s="5">
        <f t="shared" si="58"/>
        <v>9</v>
      </c>
      <c r="I212" s="5">
        <f t="shared" si="58"/>
        <v>6</v>
      </c>
      <c r="J212" s="5">
        <f t="shared" si="58"/>
        <v>13</v>
      </c>
      <c r="K212" s="11">
        <f t="shared" si="58"/>
        <v>10</v>
      </c>
      <c r="L212" s="18"/>
      <c r="M212" s="18"/>
      <c r="N212" s="18"/>
      <c r="O212" s="18"/>
      <c r="P212" s="18"/>
      <c r="Q212" s="18"/>
      <c r="R212" s="18"/>
      <c r="S212" s="18"/>
      <c r="T212" s="18"/>
      <c r="U212" s="18"/>
      <c r="V212" s="18"/>
      <c r="W212" s="18"/>
      <c r="X212" s="18"/>
      <c r="Y212" s="18"/>
    </row>
    <row r="213" spans="1:25" s="17" customFormat="1" ht="15.6" customHeight="1" x14ac:dyDescent="0.2">
      <c r="C213" s="14" t="s">
        <v>199</v>
      </c>
      <c r="D213" s="19">
        <f t="shared" si="57"/>
        <v>13</v>
      </c>
      <c r="E213" s="2">
        <v>2</v>
      </c>
      <c r="F213" s="4">
        <v>2</v>
      </c>
      <c r="G213" s="4">
        <v>1</v>
      </c>
      <c r="H213" s="4" t="s">
        <v>533</v>
      </c>
      <c r="I213" s="4">
        <v>2</v>
      </c>
      <c r="J213" s="4">
        <v>4</v>
      </c>
      <c r="K213" s="6">
        <v>2</v>
      </c>
      <c r="L213" s="18"/>
      <c r="M213" s="18"/>
      <c r="N213" s="18"/>
      <c r="O213" s="18"/>
      <c r="P213" s="18"/>
      <c r="Q213" s="18"/>
      <c r="R213" s="18"/>
      <c r="S213" s="18"/>
      <c r="T213" s="18"/>
      <c r="U213" s="18"/>
      <c r="V213" s="18"/>
      <c r="W213" s="18"/>
      <c r="X213" s="18"/>
      <c r="Y213" s="18"/>
    </row>
    <row r="214" spans="1:25" s="17" customFormat="1" ht="15.6" customHeight="1" x14ac:dyDescent="0.2">
      <c r="C214" s="14" t="s">
        <v>197</v>
      </c>
      <c r="D214" s="19">
        <f t="shared" si="57"/>
        <v>13</v>
      </c>
      <c r="E214" s="4">
        <v>2</v>
      </c>
      <c r="F214" s="4">
        <v>2</v>
      </c>
      <c r="G214" s="4">
        <v>5</v>
      </c>
      <c r="H214" s="4">
        <v>2</v>
      </c>
      <c r="I214" s="4" t="s">
        <v>533</v>
      </c>
      <c r="J214" s="4">
        <v>1</v>
      </c>
      <c r="K214" s="6">
        <v>1</v>
      </c>
      <c r="L214" s="18"/>
      <c r="M214" s="18"/>
      <c r="N214" s="18"/>
      <c r="O214" s="18"/>
      <c r="P214" s="18"/>
      <c r="Q214" s="18"/>
      <c r="R214" s="18"/>
      <c r="S214" s="18"/>
      <c r="T214" s="18"/>
      <c r="U214" s="18"/>
      <c r="V214" s="18"/>
      <c r="W214" s="18"/>
      <c r="X214" s="18"/>
      <c r="Y214" s="18"/>
    </row>
    <row r="215" spans="1:25" s="17" customFormat="1" ht="15.6" customHeight="1" x14ac:dyDescent="0.2">
      <c r="C215" s="14" t="s">
        <v>198</v>
      </c>
      <c r="D215" s="19">
        <f t="shared" si="57"/>
        <v>1</v>
      </c>
      <c r="E215" s="4" t="s">
        <v>533</v>
      </c>
      <c r="F215" s="4" t="s">
        <v>533</v>
      </c>
      <c r="G215" s="4" t="s">
        <v>533</v>
      </c>
      <c r="H215" s="4" t="s">
        <v>533</v>
      </c>
      <c r="I215" s="4" t="s">
        <v>533</v>
      </c>
      <c r="J215" s="4" t="s">
        <v>533</v>
      </c>
      <c r="K215" s="6">
        <v>1</v>
      </c>
      <c r="L215" s="18"/>
      <c r="M215" s="18"/>
      <c r="N215" s="18"/>
      <c r="O215" s="18"/>
      <c r="P215" s="18"/>
      <c r="Q215" s="18"/>
      <c r="R215" s="18"/>
      <c r="S215" s="18"/>
      <c r="T215" s="18"/>
      <c r="U215" s="18"/>
      <c r="V215" s="18"/>
      <c r="W215" s="18"/>
      <c r="X215" s="18"/>
      <c r="Y215" s="18"/>
    </row>
    <row r="216" spans="1:25" s="17" customFormat="1" ht="15.6" customHeight="1" x14ac:dyDescent="0.2">
      <c r="C216" s="14" t="s">
        <v>61</v>
      </c>
      <c r="D216" s="19">
        <f>SUM(E216:K216)</f>
        <v>40</v>
      </c>
      <c r="E216" s="2">
        <v>4</v>
      </c>
      <c r="F216" s="2">
        <v>7</v>
      </c>
      <c r="G216" s="2">
        <v>5</v>
      </c>
      <c r="H216" s="2">
        <v>7</v>
      </c>
      <c r="I216" s="2">
        <v>3</v>
      </c>
      <c r="J216" s="2">
        <v>8</v>
      </c>
      <c r="K216" s="3">
        <v>6</v>
      </c>
      <c r="L216" s="18"/>
      <c r="M216" s="18"/>
      <c r="N216" s="18"/>
      <c r="O216" s="18"/>
      <c r="P216" s="18"/>
      <c r="Q216" s="18"/>
      <c r="R216" s="18"/>
      <c r="S216" s="18"/>
      <c r="T216" s="18"/>
      <c r="U216" s="18"/>
      <c r="V216" s="18"/>
      <c r="W216" s="18"/>
      <c r="X216" s="18"/>
      <c r="Y216" s="18"/>
    </row>
    <row r="217" spans="1:25" s="17" customFormat="1" ht="15.6" customHeight="1" x14ac:dyDescent="0.2">
      <c r="C217" s="15" t="s">
        <v>196</v>
      </c>
      <c r="D217" s="19">
        <f>SUM(E217:K217)</f>
        <v>1</v>
      </c>
      <c r="E217" s="4" t="s">
        <v>533</v>
      </c>
      <c r="F217" s="4" t="s">
        <v>533</v>
      </c>
      <c r="G217" s="4" t="s">
        <v>533</v>
      </c>
      <c r="H217" s="4" t="s">
        <v>533</v>
      </c>
      <c r="I217" s="2">
        <v>1</v>
      </c>
      <c r="J217" s="4" t="s">
        <v>533</v>
      </c>
      <c r="K217" s="6" t="s">
        <v>533</v>
      </c>
      <c r="L217" s="18"/>
      <c r="M217" s="18"/>
      <c r="N217" s="18"/>
      <c r="O217" s="18"/>
      <c r="P217" s="18"/>
      <c r="Q217" s="18"/>
      <c r="R217" s="18"/>
      <c r="S217" s="18"/>
      <c r="T217" s="18"/>
      <c r="U217" s="18"/>
      <c r="V217" s="18"/>
      <c r="W217" s="18"/>
      <c r="X217" s="18"/>
      <c r="Y217" s="18"/>
    </row>
    <row r="218" spans="1:25" s="17" customFormat="1" ht="20.100000000000001" customHeight="1" x14ac:dyDescent="0.2">
      <c r="B218" s="18" t="s">
        <v>63</v>
      </c>
      <c r="D218" s="19">
        <f>SUM(E218:K218)</f>
        <v>76</v>
      </c>
      <c r="E218" s="5">
        <f t="shared" ref="E218:K218" si="59">SUM(E219:E223)</f>
        <v>9</v>
      </c>
      <c r="F218" s="5">
        <f t="shared" si="59"/>
        <v>9</v>
      </c>
      <c r="G218" s="5">
        <f t="shared" si="59"/>
        <v>12</v>
      </c>
      <c r="H218" s="5">
        <f t="shared" si="59"/>
        <v>8</v>
      </c>
      <c r="I218" s="5">
        <f t="shared" si="59"/>
        <v>14</v>
      </c>
      <c r="J218" s="5">
        <f t="shared" si="59"/>
        <v>14</v>
      </c>
      <c r="K218" s="9">
        <f t="shared" si="59"/>
        <v>10</v>
      </c>
      <c r="L218" s="18"/>
      <c r="M218" s="18"/>
      <c r="N218" s="18"/>
      <c r="O218" s="18"/>
      <c r="P218" s="18"/>
      <c r="Q218" s="18"/>
      <c r="R218" s="18"/>
      <c r="S218" s="18"/>
      <c r="T218" s="18"/>
      <c r="U218" s="18"/>
      <c r="V218" s="18"/>
      <c r="W218" s="18"/>
      <c r="X218" s="18"/>
      <c r="Y218" s="18"/>
    </row>
    <row r="219" spans="1:25" s="17" customFormat="1" ht="15.6" customHeight="1" x14ac:dyDescent="0.2">
      <c r="C219" s="15" t="s">
        <v>201</v>
      </c>
      <c r="D219" s="19">
        <f t="shared" si="56"/>
        <v>20</v>
      </c>
      <c r="E219" s="2">
        <v>1</v>
      </c>
      <c r="F219" s="4">
        <v>2</v>
      </c>
      <c r="G219" s="2">
        <v>2</v>
      </c>
      <c r="H219" s="2">
        <v>3</v>
      </c>
      <c r="I219" s="4">
        <v>4</v>
      </c>
      <c r="J219" s="2">
        <v>4</v>
      </c>
      <c r="K219" s="6">
        <v>4</v>
      </c>
      <c r="L219" s="18"/>
      <c r="M219" s="18"/>
      <c r="N219" s="18"/>
      <c r="O219" s="18"/>
      <c r="P219" s="18"/>
      <c r="Q219" s="18"/>
      <c r="R219" s="18"/>
      <c r="S219" s="18"/>
      <c r="T219" s="18"/>
      <c r="U219" s="18"/>
      <c r="V219" s="18"/>
      <c r="W219" s="18"/>
      <c r="X219" s="18"/>
      <c r="Y219" s="18"/>
    </row>
    <row r="220" spans="1:25" s="17" customFormat="1" ht="15.6" customHeight="1" x14ac:dyDescent="0.2">
      <c r="C220" s="15" t="s">
        <v>481</v>
      </c>
      <c r="D220" s="19">
        <f t="shared" si="56"/>
        <v>6</v>
      </c>
      <c r="E220" s="2">
        <v>1</v>
      </c>
      <c r="F220" s="4">
        <v>2</v>
      </c>
      <c r="G220" s="4" t="s">
        <v>533</v>
      </c>
      <c r="H220" s="4" t="s">
        <v>533</v>
      </c>
      <c r="I220" s="4">
        <v>1</v>
      </c>
      <c r="J220" s="4">
        <v>1</v>
      </c>
      <c r="K220" s="6">
        <v>1</v>
      </c>
      <c r="L220" s="18"/>
      <c r="M220" s="18"/>
      <c r="N220" s="18"/>
      <c r="O220" s="18"/>
      <c r="P220" s="18"/>
      <c r="Q220" s="18"/>
      <c r="R220" s="18"/>
      <c r="S220" s="18"/>
      <c r="T220" s="18"/>
      <c r="U220" s="18"/>
      <c r="V220" s="18"/>
      <c r="W220" s="18"/>
      <c r="X220" s="18"/>
      <c r="Y220" s="18"/>
    </row>
    <row r="221" spans="1:25" s="17" customFormat="1" ht="15.6" customHeight="1" x14ac:dyDescent="0.2">
      <c r="C221" s="15" t="s">
        <v>200</v>
      </c>
      <c r="D221" s="19">
        <f t="shared" si="56"/>
        <v>14</v>
      </c>
      <c r="E221" s="4" t="s">
        <v>533</v>
      </c>
      <c r="F221" s="2">
        <v>3</v>
      </c>
      <c r="G221" s="2">
        <v>2</v>
      </c>
      <c r="H221" s="4" t="s">
        <v>533</v>
      </c>
      <c r="I221" s="4">
        <v>4</v>
      </c>
      <c r="J221" s="4">
        <v>2</v>
      </c>
      <c r="K221" s="3">
        <v>3</v>
      </c>
      <c r="L221" s="18"/>
      <c r="M221" s="18"/>
      <c r="N221" s="18"/>
      <c r="O221" s="18"/>
      <c r="P221" s="18"/>
      <c r="Q221" s="18"/>
      <c r="R221" s="18"/>
      <c r="S221" s="18"/>
      <c r="T221" s="18"/>
      <c r="U221" s="18"/>
      <c r="V221" s="18"/>
      <c r="W221" s="18"/>
      <c r="X221" s="18"/>
      <c r="Y221" s="18"/>
    </row>
    <row r="222" spans="1:25" s="17" customFormat="1" ht="15.6" customHeight="1" x14ac:dyDescent="0.2">
      <c r="C222" s="15" t="s">
        <v>131</v>
      </c>
      <c r="D222" s="19">
        <f t="shared" si="56"/>
        <v>15</v>
      </c>
      <c r="E222" s="4" t="s">
        <v>533</v>
      </c>
      <c r="F222" s="4" t="s">
        <v>533</v>
      </c>
      <c r="G222" s="2">
        <v>5</v>
      </c>
      <c r="H222" s="2">
        <v>3</v>
      </c>
      <c r="I222" s="4">
        <v>3</v>
      </c>
      <c r="J222" s="4">
        <v>3</v>
      </c>
      <c r="K222" s="3">
        <v>1</v>
      </c>
      <c r="L222" s="18"/>
      <c r="M222" s="18"/>
      <c r="N222" s="18"/>
      <c r="O222" s="18"/>
      <c r="P222" s="18"/>
      <c r="Q222" s="18"/>
      <c r="R222" s="18"/>
      <c r="S222" s="18"/>
      <c r="T222" s="18"/>
      <c r="U222" s="18"/>
      <c r="V222" s="18"/>
      <c r="W222" s="18"/>
      <c r="X222" s="18"/>
      <c r="Y222" s="18"/>
    </row>
    <row r="223" spans="1:25" s="17" customFormat="1" ht="15.6" customHeight="1" x14ac:dyDescent="0.2">
      <c r="C223" s="15" t="s">
        <v>63</v>
      </c>
      <c r="D223" s="19">
        <f t="shared" si="56"/>
        <v>21</v>
      </c>
      <c r="E223" s="2">
        <v>7</v>
      </c>
      <c r="F223" s="2">
        <v>2</v>
      </c>
      <c r="G223" s="2">
        <v>3</v>
      </c>
      <c r="H223" s="4">
        <v>2</v>
      </c>
      <c r="I223" s="2">
        <v>2</v>
      </c>
      <c r="J223" s="2">
        <v>4</v>
      </c>
      <c r="K223" s="3">
        <v>1</v>
      </c>
      <c r="L223" s="18"/>
      <c r="M223" s="18"/>
      <c r="N223" s="18"/>
      <c r="O223" s="18"/>
      <c r="P223" s="18"/>
      <c r="Q223" s="18"/>
      <c r="R223" s="18"/>
      <c r="S223" s="18"/>
      <c r="T223" s="18"/>
      <c r="U223" s="18"/>
      <c r="V223" s="18"/>
      <c r="W223" s="18"/>
      <c r="X223" s="18"/>
      <c r="Y223" s="18"/>
    </row>
    <row r="224" spans="1:25" ht="20.100000000000001" customHeight="1" x14ac:dyDescent="0.2">
      <c r="A224" s="17"/>
      <c r="B224" s="18" t="s">
        <v>69</v>
      </c>
      <c r="C224" s="17"/>
      <c r="D224" s="19">
        <f t="shared" si="56"/>
        <v>75</v>
      </c>
      <c r="E224" s="5">
        <f t="shared" ref="E224:K224" si="60">SUM(E225:E231)</f>
        <v>8</v>
      </c>
      <c r="F224" s="5">
        <f t="shared" si="60"/>
        <v>11</v>
      </c>
      <c r="G224" s="5">
        <f t="shared" si="60"/>
        <v>12</v>
      </c>
      <c r="H224" s="5">
        <f t="shared" si="60"/>
        <v>9</v>
      </c>
      <c r="I224" s="5">
        <f t="shared" si="60"/>
        <v>8</v>
      </c>
      <c r="J224" s="5">
        <f t="shared" si="60"/>
        <v>14</v>
      </c>
      <c r="K224" s="11">
        <f t="shared" si="60"/>
        <v>13</v>
      </c>
    </row>
    <row r="225" spans="1:11" ht="15.6" customHeight="1" x14ac:dyDescent="0.2">
      <c r="A225" s="17"/>
      <c r="B225" s="17"/>
      <c r="C225" s="15" t="s">
        <v>205</v>
      </c>
      <c r="D225" s="19">
        <f t="shared" si="56"/>
        <v>32</v>
      </c>
      <c r="E225" s="2">
        <v>3</v>
      </c>
      <c r="F225" s="2">
        <v>7</v>
      </c>
      <c r="G225" s="2">
        <v>10</v>
      </c>
      <c r="H225" s="4">
        <v>2</v>
      </c>
      <c r="I225" s="2">
        <v>3</v>
      </c>
      <c r="J225" s="2">
        <v>2</v>
      </c>
      <c r="K225" s="3">
        <v>5</v>
      </c>
    </row>
    <row r="226" spans="1:11" ht="15.6" customHeight="1" x14ac:dyDescent="0.2">
      <c r="A226" s="17"/>
      <c r="B226" s="17"/>
      <c r="C226" s="15" t="s">
        <v>202</v>
      </c>
      <c r="D226" s="19">
        <f t="shared" si="56"/>
        <v>23</v>
      </c>
      <c r="E226" s="4">
        <v>3</v>
      </c>
      <c r="F226" s="4">
        <v>2</v>
      </c>
      <c r="G226" s="4">
        <v>2</v>
      </c>
      <c r="H226" s="4">
        <v>1</v>
      </c>
      <c r="I226" s="2">
        <v>2</v>
      </c>
      <c r="J226" s="4">
        <v>11</v>
      </c>
      <c r="K226" s="3">
        <v>2</v>
      </c>
    </row>
    <row r="227" spans="1:11" ht="15.6" customHeight="1" x14ac:dyDescent="0.2">
      <c r="A227" s="17"/>
      <c r="B227" s="17"/>
      <c r="C227" s="15" t="s">
        <v>203</v>
      </c>
      <c r="D227" s="19">
        <f t="shared" si="56"/>
        <v>5</v>
      </c>
      <c r="E227" s="4" t="s">
        <v>533</v>
      </c>
      <c r="F227" s="4" t="s">
        <v>533</v>
      </c>
      <c r="G227" s="4" t="s">
        <v>533</v>
      </c>
      <c r="H227" s="4">
        <v>3</v>
      </c>
      <c r="I227" s="2">
        <v>1</v>
      </c>
      <c r="J227" s="4" t="s">
        <v>533</v>
      </c>
      <c r="K227" s="3">
        <v>1</v>
      </c>
    </row>
    <row r="228" spans="1:11" ht="15.6" customHeight="1" x14ac:dyDescent="0.2">
      <c r="A228" s="17"/>
      <c r="B228" s="17"/>
      <c r="C228" s="15" t="s">
        <v>87</v>
      </c>
      <c r="D228" s="19">
        <f t="shared" si="56"/>
        <v>1</v>
      </c>
      <c r="E228" s="4" t="s">
        <v>533</v>
      </c>
      <c r="F228" s="4">
        <v>1</v>
      </c>
      <c r="G228" s="4" t="s">
        <v>533</v>
      </c>
      <c r="H228" s="4" t="s">
        <v>533</v>
      </c>
      <c r="I228" s="4" t="s">
        <v>533</v>
      </c>
      <c r="J228" s="4" t="s">
        <v>533</v>
      </c>
      <c r="K228" s="6" t="s">
        <v>533</v>
      </c>
    </row>
    <row r="229" spans="1:11" ht="15.6" customHeight="1" x14ac:dyDescent="0.2">
      <c r="A229" s="17"/>
      <c r="B229" s="17"/>
      <c r="C229" s="15" t="s">
        <v>522</v>
      </c>
      <c r="D229" s="19">
        <f t="shared" si="56"/>
        <v>1</v>
      </c>
      <c r="E229" s="4" t="s">
        <v>533</v>
      </c>
      <c r="F229" s="4" t="s">
        <v>533</v>
      </c>
      <c r="G229" s="4" t="s">
        <v>533</v>
      </c>
      <c r="H229" s="4">
        <v>1</v>
      </c>
      <c r="I229" s="2" t="s">
        <v>533</v>
      </c>
      <c r="J229" s="4" t="s">
        <v>533</v>
      </c>
      <c r="K229" s="6" t="s">
        <v>533</v>
      </c>
    </row>
    <row r="230" spans="1:11" ht="15.6" customHeight="1" x14ac:dyDescent="0.2">
      <c r="A230" s="17"/>
      <c r="B230" s="17"/>
      <c r="C230" s="15" t="s">
        <v>204</v>
      </c>
      <c r="D230" s="19">
        <f t="shared" si="56"/>
        <v>5</v>
      </c>
      <c r="E230" s="4">
        <v>1</v>
      </c>
      <c r="F230" s="4" t="s">
        <v>533</v>
      </c>
      <c r="G230" s="4" t="s">
        <v>533</v>
      </c>
      <c r="H230" s="4">
        <v>1</v>
      </c>
      <c r="I230" s="4">
        <v>2</v>
      </c>
      <c r="J230" s="4" t="s">
        <v>533</v>
      </c>
      <c r="K230" s="6">
        <v>1</v>
      </c>
    </row>
    <row r="231" spans="1:11" ht="15.6" customHeight="1" x14ac:dyDescent="0.2">
      <c r="A231" s="17"/>
      <c r="B231" s="17"/>
      <c r="C231" s="15" t="s">
        <v>206</v>
      </c>
      <c r="D231" s="19">
        <f t="shared" si="56"/>
        <v>8</v>
      </c>
      <c r="E231" s="4">
        <v>1</v>
      </c>
      <c r="F231" s="4">
        <v>1</v>
      </c>
      <c r="G231" s="4" t="s">
        <v>533</v>
      </c>
      <c r="H231" s="4">
        <v>1</v>
      </c>
      <c r="I231" s="4" t="s">
        <v>533</v>
      </c>
      <c r="J231" s="4">
        <v>1</v>
      </c>
      <c r="K231" s="6">
        <v>4</v>
      </c>
    </row>
    <row r="232" spans="1:11" ht="20.100000000000001" customHeight="1" x14ac:dyDescent="0.2">
      <c r="A232" s="17"/>
      <c r="B232" s="18" t="s">
        <v>434</v>
      </c>
      <c r="C232" s="17"/>
      <c r="D232" s="19">
        <f t="shared" ref="D232:D237" si="61">SUM(E232:K232)</f>
        <v>158</v>
      </c>
      <c r="E232" s="5">
        <f t="shared" ref="E232:K232" si="62">SUM(E233:E237)</f>
        <v>14</v>
      </c>
      <c r="F232" s="5">
        <f t="shared" si="62"/>
        <v>22</v>
      </c>
      <c r="G232" s="5">
        <f t="shared" si="62"/>
        <v>21</v>
      </c>
      <c r="H232" s="5">
        <f t="shared" si="62"/>
        <v>19</v>
      </c>
      <c r="I232" s="5">
        <f t="shared" si="62"/>
        <v>25</v>
      </c>
      <c r="J232" s="5">
        <f t="shared" si="62"/>
        <v>31</v>
      </c>
      <c r="K232" s="11">
        <f t="shared" si="62"/>
        <v>26</v>
      </c>
    </row>
    <row r="233" spans="1:11" ht="15.6" customHeight="1" x14ac:dyDescent="0.2">
      <c r="A233" s="17"/>
      <c r="B233" s="17"/>
      <c r="C233" s="14" t="s">
        <v>435</v>
      </c>
      <c r="D233" s="19">
        <f t="shared" si="61"/>
        <v>90</v>
      </c>
      <c r="E233" s="2">
        <v>5</v>
      </c>
      <c r="F233" s="2">
        <v>13</v>
      </c>
      <c r="G233" s="2">
        <v>15</v>
      </c>
      <c r="H233" s="2">
        <v>12</v>
      </c>
      <c r="I233" s="2">
        <v>15</v>
      </c>
      <c r="J233" s="2">
        <v>19</v>
      </c>
      <c r="K233" s="3">
        <v>11</v>
      </c>
    </row>
    <row r="234" spans="1:11" ht="15.6" customHeight="1" x14ac:dyDescent="0.2">
      <c r="A234" s="17"/>
      <c r="B234" s="17"/>
      <c r="C234" s="14" t="s">
        <v>436</v>
      </c>
      <c r="D234" s="19">
        <f t="shared" si="61"/>
        <v>31</v>
      </c>
      <c r="E234" s="4">
        <v>4</v>
      </c>
      <c r="F234" s="4">
        <v>4</v>
      </c>
      <c r="G234" s="4">
        <v>3</v>
      </c>
      <c r="H234" s="4">
        <v>4</v>
      </c>
      <c r="I234" s="2">
        <v>5</v>
      </c>
      <c r="J234" s="2">
        <v>6</v>
      </c>
      <c r="K234" s="6">
        <v>5</v>
      </c>
    </row>
    <row r="235" spans="1:11" ht="15.6" customHeight="1" x14ac:dyDescent="0.2">
      <c r="A235" s="17"/>
      <c r="B235" s="17"/>
      <c r="C235" s="14" t="s">
        <v>437</v>
      </c>
      <c r="D235" s="19">
        <f t="shared" si="61"/>
        <v>9</v>
      </c>
      <c r="E235" s="4">
        <v>1</v>
      </c>
      <c r="F235" s="4" t="s">
        <v>533</v>
      </c>
      <c r="G235" s="4">
        <v>1</v>
      </c>
      <c r="H235" s="4">
        <v>1</v>
      </c>
      <c r="I235" s="4">
        <v>1</v>
      </c>
      <c r="J235" s="4">
        <v>4</v>
      </c>
      <c r="K235" s="6">
        <v>1</v>
      </c>
    </row>
    <row r="236" spans="1:11" ht="15.6" customHeight="1" x14ac:dyDescent="0.2">
      <c r="A236" s="17"/>
      <c r="B236" s="17"/>
      <c r="C236" s="14" t="s">
        <v>438</v>
      </c>
      <c r="D236" s="19">
        <f t="shared" si="61"/>
        <v>12</v>
      </c>
      <c r="E236" s="4">
        <v>2</v>
      </c>
      <c r="F236" s="4">
        <v>2</v>
      </c>
      <c r="G236" s="4" t="s">
        <v>533</v>
      </c>
      <c r="H236" s="4" t="s">
        <v>533</v>
      </c>
      <c r="I236" s="4">
        <v>1</v>
      </c>
      <c r="J236" s="4">
        <v>2</v>
      </c>
      <c r="K236" s="6">
        <v>5</v>
      </c>
    </row>
    <row r="237" spans="1:11" ht="15.6" customHeight="1" x14ac:dyDescent="0.2">
      <c r="A237" s="17"/>
      <c r="B237" s="17"/>
      <c r="C237" s="14" t="s">
        <v>439</v>
      </c>
      <c r="D237" s="19">
        <f t="shared" si="61"/>
        <v>16</v>
      </c>
      <c r="E237" s="4">
        <v>2</v>
      </c>
      <c r="F237" s="4">
        <v>3</v>
      </c>
      <c r="G237" s="4">
        <v>2</v>
      </c>
      <c r="H237" s="4">
        <v>2</v>
      </c>
      <c r="I237" s="4">
        <v>3</v>
      </c>
      <c r="J237" s="4" t="s">
        <v>533</v>
      </c>
      <c r="K237" s="6">
        <v>4</v>
      </c>
    </row>
    <row r="238" spans="1:11" ht="20.100000000000001" customHeight="1" x14ac:dyDescent="0.2">
      <c r="A238" s="18" t="s">
        <v>75</v>
      </c>
      <c r="D238" s="19">
        <f>SUM(D239+D240+D243)</f>
        <v>169</v>
      </c>
      <c r="E238" s="19">
        <f>SUM(E239+E240+E243)</f>
        <v>14</v>
      </c>
      <c r="F238" s="19">
        <f>SUM(F239,F240,F243)</f>
        <v>28</v>
      </c>
      <c r="G238" s="19">
        <f t="shared" ref="G238:K238" si="63">SUM(G239,G240,G243)</f>
        <v>23</v>
      </c>
      <c r="H238" s="19">
        <f t="shared" si="63"/>
        <v>29</v>
      </c>
      <c r="I238" s="19">
        <f t="shared" si="63"/>
        <v>23</v>
      </c>
      <c r="J238" s="19">
        <f>SUM(J239,J240,J243)</f>
        <v>36</v>
      </c>
      <c r="K238" s="20">
        <f t="shared" si="63"/>
        <v>16</v>
      </c>
    </row>
    <row r="239" spans="1:11" ht="20.100000000000001" customHeight="1" x14ac:dyDescent="0.2">
      <c r="B239" s="18" t="s">
        <v>550</v>
      </c>
      <c r="C239" s="14"/>
      <c r="D239" s="19">
        <f t="shared" ref="D239" si="64">SUM(E239:K239)</f>
        <v>2</v>
      </c>
      <c r="E239" s="4">
        <v>1</v>
      </c>
      <c r="F239" s="4" t="s">
        <v>533</v>
      </c>
      <c r="G239" s="4" t="s">
        <v>533</v>
      </c>
      <c r="H239" s="4" t="s">
        <v>533</v>
      </c>
      <c r="I239" s="4" t="s">
        <v>533</v>
      </c>
      <c r="J239" s="4">
        <v>1</v>
      </c>
      <c r="K239" s="6" t="s">
        <v>533</v>
      </c>
    </row>
    <row r="240" spans="1:11" ht="20.100000000000001" customHeight="1" x14ac:dyDescent="0.2">
      <c r="B240" s="18" t="s">
        <v>54</v>
      </c>
      <c r="D240" s="19">
        <f>SUM(E240:K240)</f>
        <v>88</v>
      </c>
      <c r="E240" s="12">
        <f t="shared" ref="E240:K240" si="65">SUM(E241:E242)</f>
        <v>7</v>
      </c>
      <c r="F240" s="12">
        <f t="shared" si="65"/>
        <v>14</v>
      </c>
      <c r="G240" s="12">
        <f t="shared" si="65"/>
        <v>14</v>
      </c>
      <c r="H240" s="12">
        <f t="shared" si="65"/>
        <v>16</v>
      </c>
      <c r="I240" s="12">
        <f t="shared" si="65"/>
        <v>11</v>
      </c>
      <c r="J240" s="12">
        <f t="shared" si="65"/>
        <v>18</v>
      </c>
      <c r="K240" s="13">
        <f t="shared" si="65"/>
        <v>8</v>
      </c>
    </row>
    <row r="241" spans="1:11" ht="15.6" customHeight="1" x14ac:dyDescent="0.2">
      <c r="C241" s="46" t="s">
        <v>208</v>
      </c>
      <c r="D241" s="19">
        <f t="shared" ref="D241" si="66">SUM(E241:K241)</f>
        <v>6</v>
      </c>
      <c r="E241" s="4">
        <v>1</v>
      </c>
      <c r="F241" s="4">
        <v>1</v>
      </c>
      <c r="G241" s="4">
        <v>2</v>
      </c>
      <c r="H241" s="4">
        <v>1</v>
      </c>
      <c r="I241" s="4" t="s">
        <v>533</v>
      </c>
      <c r="J241" s="4">
        <v>1</v>
      </c>
      <c r="K241" s="6" t="s">
        <v>533</v>
      </c>
    </row>
    <row r="242" spans="1:11" ht="15.6" customHeight="1" x14ac:dyDescent="0.2">
      <c r="C242" s="46" t="s">
        <v>207</v>
      </c>
      <c r="D242" s="19">
        <f>SUM(E242:K242)</f>
        <v>82</v>
      </c>
      <c r="E242" s="4">
        <v>6</v>
      </c>
      <c r="F242" s="4">
        <v>13</v>
      </c>
      <c r="G242" s="4">
        <v>12</v>
      </c>
      <c r="H242" s="4">
        <v>15</v>
      </c>
      <c r="I242" s="4">
        <v>11</v>
      </c>
      <c r="J242" s="4">
        <v>17</v>
      </c>
      <c r="K242" s="6">
        <v>8</v>
      </c>
    </row>
    <row r="243" spans="1:11" ht="20.100000000000001" customHeight="1" x14ac:dyDescent="0.2">
      <c r="B243" s="18" t="s">
        <v>440</v>
      </c>
      <c r="D243" s="19">
        <f>SUM(E243:K243)</f>
        <v>79</v>
      </c>
      <c r="E243" s="12">
        <f t="shared" ref="E243:K243" si="67">SUM(E244:E249)</f>
        <v>6</v>
      </c>
      <c r="F243" s="12">
        <f t="shared" si="67"/>
        <v>14</v>
      </c>
      <c r="G243" s="12">
        <f t="shared" si="67"/>
        <v>9</v>
      </c>
      <c r="H243" s="12">
        <f t="shared" si="67"/>
        <v>13</v>
      </c>
      <c r="I243" s="12">
        <f t="shared" si="67"/>
        <v>12</v>
      </c>
      <c r="J243" s="12">
        <f t="shared" si="67"/>
        <v>17</v>
      </c>
      <c r="K243" s="42">
        <f t="shared" si="67"/>
        <v>8</v>
      </c>
    </row>
    <row r="244" spans="1:11" ht="15.6" customHeight="1" x14ac:dyDescent="0.2">
      <c r="C244" s="46" t="s">
        <v>521</v>
      </c>
      <c r="D244" s="19">
        <f t="shared" ref="D244:D249" si="68">SUM(E244:K244)</f>
        <v>3</v>
      </c>
      <c r="E244" s="4" t="s">
        <v>533</v>
      </c>
      <c r="F244" s="4" t="s">
        <v>533</v>
      </c>
      <c r="G244" s="4">
        <v>1</v>
      </c>
      <c r="H244" s="4" t="s">
        <v>533</v>
      </c>
      <c r="I244" s="4" t="s">
        <v>533</v>
      </c>
      <c r="J244" s="4">
        <v>1</v>
      </c>
      <c r="K244" s="6">
        <v>1</v>
      </c>
    </row>
    <row r="245" spans="1:11" ht="15.6" customHeight="1" x14ac:dyDescent="0.2">
      <c r="C245" s="46" t="s">
        <v>442</v>
      </c>
      <c r="D245" s="19">
        <f t="shared" si="68"/>
        <v>7</v>
      </c>
      <c r="E245" s="4" t="s">
        <v>533</v>
      </c>
      <c r="F245" s="4">
        <v>1</v>
      </c>
      <c r="G245" s="4">
        <v>1</v>
      </c>
      <c r="H245" s="4">
        <v>4</v>
      </c>
      <c r="I245" s="4" t="s">
        <v>533</v>
      </c>
      <c r="J245" s="4" t="s">
        <v>533</v>
      </c>
      <c r="K245" s="6">
        <v>1</v>
      </c>
    </row>
    <row r="246" spans="1:11" ht="15.6" customHeight="1" x14ac:dyDescent="0.2">
      <c r="C246" s="46" t="s">
        <v>441</v>
      </c>
      <c r="D246" s="19">
        <f t="shared" si="68"/>
        <v>17</v>
      </c>
      <c r="E246" s="4" t="s">
        <v>533</v>
      </c>
      <c r="F246" s="4">
        <v>7</v>
      </c>
      <c r="G246" s="4">
        <v>2</v>
      </c>
      <c r="H246" s="4">
        <v>2</v>
      </c>
      <c r="I246" s="4">
        <v>2</v>
      </c>
      <c r="J246" s="4">
        <v>4</v>
      </c>
      <c r="K246" s="6" t="s">
        <v>533</v>
      </c>
    </row>
    <row r="247" spans="1:11" ht="15.6" customHeight="1" x14ac:dyDescent="0.2">
      <c r="C247" s="46" t="s">
        <v>443</v>
      </c>
      <c r="D247" s="19">
        <f t="shared" si="68"/>
        <v>3</v>
      </c>
      <c r="E247" s="4">
        <v>1</v>
      </c>
      <c r="F247" s="4" t="s">
        <v>533</v>
      </c>
      <c r="G247" s="4" t="s">
        <v>533</v>
      </c>
      <c r="H247" s="4" t="s">
        <v>533</v>
      </c>
      <c r="I247" s="4" t="s">
        <v>533</v>
      </c>
      <c r="J247" s="4">
        <v>1</v>
      </c>
      <c r="K247" s="6">
        <v>1</v>
      </c>
    </row>
    <row r="248" spans="1:11" ht="15.6" customHeight="1" x14ac:dyDescent="0.2">
      <c r="C248" s="46" t="s">
        <v>445</v>
      </c>
      <c r="D248" s="19">
        <f t="shared" si="68"/>
        <v>27</v>
      </c>
      <c r="E248" s="4">
        <v>4</v>
      </c>
      <c r="F248" s="4">
        <v>4</v>
      </c>
      <c r="G248" s="4">
        <v>4</v>
      </c>
      <c r="H248" s="4">
        <v>4</v>
      </c>
      <c r="I248" s="4">
        <v>3</v>
      </c>
      <c r="J248" s="4">
        <v>6</v>
      </c>
      <c r="K248" s="6">
        <v>2</v>
      </c>
    </row>
    <row r="249" spans="1:11" ht="15.6" customHeight="1" x14ac:dyDescent="0.2">
      <c r="C249" s="46" t="s">
        <v>444</v>
      </c>
      <c r="D249" s="19">
        <f t="shared" si="68"/>
        <v>22</v>
      </c>
      <c r="E249" s="4">
        <v>1</v>
      </c>
      <c r="F249" s="4">
        <v>2</v>
      </c>
      <c r="G249" s="4">
        <v>1</v>
      </c>
      <c r="H249" s="4">
        <v>3</v>
      </c>
      <c r="I249" s="4">
        <v>7</v>
      </c>
      <c r="J249" s="4">
        <v>5</v>
      </c>
      <c r="K249" s="6">
        <v>3</v>
      </c>
    </row>
    <row r="250" spans="1:11" ht="20.100000000000001" customHeight="1" x14ac:dyDescent="0.2">
      <c r="A250" s="15" t="s">
        <v>76</v>
      </c>
      <c r="B250" s="18"/>
      <c r="D250" s="25">
        <f t="shared" ref="D250:K250" si="69">SUM(D251,D257,D264,D272,D279,D286,D296)</f>
        <v>968</v>
      </c>
      <c r="E250" s="12">
        <f t="shared" si="69"/>
        <v>101</v>
      </c>
      <c r="F250" s="12">
        <f t="shared" si="69"/>
        <v>168</v>
      </c>
      <c r="G250" s="12">
        <f t="shared" si="69"/>
        <v>154</v>
      </c>
      <c r="H250" s="12">
        <f t="shared" si="69"/>
        <v>126</v>
      </c>
      <c r="I250" s="12">
        <f t="shared" si="69"/>
        <v>148</v>
      </c>
      <c r="J250" s="12">
        <f t="shared" si="69"/>
        <v>143</v>
      </c>
      <c r="K250" s="42">
        <f t="shared" si="69"/>
        <v>128</v>
      </c>
    </row>
    <row r="251" spans="1:11" ht="20.100000000000001" customHeight="1" x14ac:dyDescent="0.2">
      <c r="B251" s="18" t="s">
        <v>28</v>
      </c>
      <c r="D251" s="19">
        <f>SUM(D252:D256)</f>
        <v>646</v>
      </c>
      <c r="E251" s="12">
        <f t="shared" ref="E251:K251" si="70">SUM(E252:E256)</f>
        <v>50</v>
      </c>
      <c r="F251" s="12">
        <f t="shared" si="70"/>
        <v>121</v>
      </c>
      <c r="G251" s="12">
        <f t="shared" si="70"/>
        <v>101</v>
      </c>
      <c r="H251" s="12">
        <f t="shared" si="70"/>
        <v>88</v>
      </c>
      <c r="I251" s="12">
        <f t="shared" si="70"/>
        <v>114</v>
      </c>
      <c r="J251" s="12">
        <f t="shared" si="70"/>
        <v>96</v>
      </c>
      <c r="K251" s="42">
        <f t="shared" si="70"/>
        <v>76</v>
      </c>
    </row>
    <row r="252" spans="1:11" ht="15" customHeight="1" x14ac:dyDescent="0.2">
      <c r="C252" s="14" t="s">
        <v>446</v>
      </c>
      <c r="D252" s="19">
        <f>SUM(E252:K252)</f>
        <v>396</v>
      </c>
      <c r="E252" s="4">
        <v>29</v>
      </c>
      <c r="F252" s="4">
        <v>75</v>
      </c>
      <c r="G252" s="4">
        <v>64</v>
      </c>
      <c r="H252" s="4">
        <v>56</v>
      </c>
      <c r="I252" s="2">
        <v>69</v>
      </c>
      <c r="J252" s="2">
        <v>53</v>
      </c>
      <c r="K252" s="3">
        <v>50</v>
      </c>
    </row>
    <row r="253" spans="1:11" ht="15" customHeight="1" x14ac:dyDescent="0.2">
      <c r="C253" s="14" t="s">
        <v>209</v>
      </c>
      <c r="D253" s="19">
        <f t="shared" ref="D253:D271" si="71">SUM(E253:K253)</f>
        <v>95</v>
      </c>
      <c r="E253" s="4">
        <v>10</v>
      </c>
      <c r="F253" s="4">
        <v>16</v>
      </c>
      <c r="G253" s="4">
        <v>12</v>
      </c>
      <c r="H253" s="4">
        <v>14</v>
      </c>
      <c r="I253" s="2">
        <v>16</v>
      </c>
      <c r="J253" s="2">
        <v>16</v>
      </c>
      <c r="K253" s="3">
        <v>11</v>
      </c>
    </row>
    <row r="254" spans="1:11" ht="15" customHeight="1" x14ac:dyDescent="0.2">
      <c r="C254" s="14" t="s">
        <v>211</v>
      </c>
      <c r="D254" s="19">
        <f t="shared" si="71"/>
        <v>68</v>
      </c>
      <c r="E254" s="4">
        <v>8</v>
      </c>
      <c r="F254" s="4">
        <v>10</v>
      </c>
      <c r="G254" s="4">
        <v>10</v>
      </c>
      <c r="H254" s="4">
        <v>7</v>
      </c>
      <c r="I254" s="2">
        <v>10</v>
      </c>
      <c r="J254" s="2">
        <v>15</v>
      </c>
      <c r="K254" s="3">
        <v>8</v>
      </c>
    </row>
    <row r="255" spans="1:11" ht="15" customHeight="1" x14ac:dyDescent="0.2">
      <c r="C255" s="14" t="s">
        <v>210</v>
      </c>
      <c r="D255" s="19">
        <f t="shared" si="71"/>
        <v>37</v>
      </c>
      <c r="E255" s="4">
        <v>2</v>
      </c>
      <c r="F255" s="4">
        <v>10</v>
      </c>
      <c r="G255" s="4">
        <v>7</v>
      </c>
      <c r="H255" s="4">
        <v>3</v>
      </c>
      <c r="I255" s="2">
        <v>7</v>
      </c>
      <c r="J255" s="2">
        <v>4</v>
      </c>
      <c r="K255" s="3">
        <v>4</v>
      </c>
    </row>
    <row r="256" spans="1:11" ht="15" customHeight="1" x14ac:dyDescent="0.2">
      <c r="C256" s="14" t="s">
        <v>212</v>
      </c>
      <c r="D256" s="19">
        <f t="shared" si="71"/>
        <v>50</v>
      </c>
      <c r="E256" s="4">
        <v>1</v>
      </c>
      <c r="F256" s="4">
        <v>10</v>
      </c>
      <c r="G256" s="4">
        <v>8</v>
      </c>
      <c r="H256" s="4">
        <v>8</v>
      </c>
      <c r="I256" s="2">
        <v>12</v>
      </c>
      <c r="J256" s="2">
        <v>8</v>
      </c>
      <c r="K256" s="3">
        <v>3</v>
      </c>
    </row>
    <row r="257" spans="2:11" ht="20.100000000000001" customHeight="1" x14ac:dyDescent="0.2">
      <c r="B257" s="18" t="s">
        <v>37</v>
      </c>
      <c r="D257" s="25">
        <f t="shared" ref="D257:K257" si="72">SUM(D258:D263)</f>
        <v>23</v>
      </c>
      <c r="E257" s="12">
        <f t="shared" si="72"/>
        <v>2</v>
      </c>
      <c r="F257" s="12">
        <f t="shared" si="72"/>
        <v>7</v>
      </c>
      <c r="G257" s="12" t="s">
        <v>533</v>
      </c>
      <c r="H257" s="12">
        <f t="shared" si="72"/>
        <v>2</v>
      </c>
      <c r="I257" s="12">
        <f t="shared" si="72"/>
        <v>3</v>
      </c>
      <c r="J257" s="12">
        <f t="shared" si="72"/>
        <v>4</v>
      </c>
      <c r="K257" s="13">
        <f t="shared" si="72"/>
        <v>5</v>
      </c>
    </row>
    <row r="258" spans="2:11" ht="15" customHeight="1" x14ac:dyDescent="0.2">
      <c r="C258" s="14" t="s">
        <v>214</v>
      </c>
      <c r="D258" s="19">
        <f t="shared" si="71"/>
        <v>12</v>
      </c>
      <c r="E258" s="4">
        <v>1</v>
      </c>
      <c r="F258" s="4">
        <v>4</v>
      </c>
      <c r="G258" s="4" t="s">
        <v>533</v>
      </c>
      <c r="H258" s="4" t="s">
        <v>533</v>
      </c>
      <c r="I258" s="4">
        <v>3</v>
      </c>
      <c r="J258" s="4">
        <v>2</v>
      </c>
      <c r="K258" s="6">
        <v>2</v>
      </c>
    </row>
    <row r="259" spans="2:11" ht="15" customHeight="1" x14ac:dyDescent="0.2">
      <c r="C259" s="14" t="s">
        <v>26</v>
      </c>
      <c r="D259" s="19">
        <f t="shared" si="71"/>
        <v>2</v>
      </c>
      <c r="E259" s="4" t="s">
        <v>533</v>
      </c>
      <c r="F259" s="4">
        <v>2</v>
      </c>
      <c r="G259" s="4" t="s">
        <v>533</v>
      </c>
      <c r="H259" s="4" t="s">
        <v>533</v>
      </c>
      <c r="I259" s="4" t="s">
        <v>533</v>
      </c>
      <c r="J259" s="4" t="s">
        <v>533</v>
      </c>
      <c r="K259" s="6" t="s">
        <v>533</v>
      </c>
    </row>
    <row r="260" spans="2:11" ht="15" customHeight="1" x14ac:dyDescent="0.2">
      <c r="C260" s="14" t="s">
        <v>213</v>
      </c>
      <c r="D260" s="19">
        <f t="shared" si="71"/>
        <v>4</v>
      </c>
      <c r="E260" s="4">
        <v>1</v>
      </c>
      <c r="F260" s="4" t="s">
        <v>533</v>
      </c>
      <c r="G260" s="4" t="s">
        <v>533</v>
      </c>
      <c r="H260" s="4">
        <v>2</v>
      </c>
      <c r="I260" s="4" t="s">
        <v>533</v>
      </c>
      <c r="J260" s="4" t="s">
        <v>533</v>
      </c>
      <c r="K260" s="6">
        <v>1</v>
      </c>
    </row>
    <row r="261" spans="2:11" ht="15" customHeight="1" x14ac:dyDescent="0.2">
      <c r="C261" s="46" t="s">
        <v>460</v>
      </c>
      <c r="D261" s="19">
        <f t="shared" si="71"/>
        <v>1</v>
      </c>
      <c r="E261" s="4" t="s">
        <v>533</v>
      </c>
      <c r="F261" s="4" t="s">
        <v>533</v>
      </c>
      <c r="G261" s="4" t="s">
        <v>533</v>
      </c>
      <c r="H261" s="4" t="s">
        <v>533</v>
      </c>
      <c r="I261" s="4" t="s">
        <v>533</v>
      </c>
      <c r="J261" s="4" t="s">
        <v>533</v>
      </c>
      <c r="K261" s="6">
        <v>1</v>
      </c>
    </row>
    <row r="262" spans="2:11" ht="15" customHeight="1" x14ac:dyDescent="0.2">
      <c r="C262" s="15" t="s">
        <v>215</v>
      </c>
      <c r="D262" s="19">
        <f t="shared" si="71"/>
        <v>2</v>
      </c>
      <c r="E262" s="4" t="s">
        <v>533</v>
      </c>
      <c r="F262" s="4">
        <v>1</v>
      </c>
      <c r="G262" s="4" t="s">
        <v>533</v>
      </c>
      <c r="H262" s="4" t="s">
        <v>533</v>
      </c>
      <c r="I262" s="4" t="s">
        <v>533</v>
      </c>
      <c r="J262" s="4">
        <v>1</v>
      </c>
      <c r="K262" s="6" t="s">
        <v>533</v>
      </c>
    </row>
    <row r="263" spans="2:11" ht="15" customHeight="1" x14ac:dyDescent="0.2">
      <c r="C263" s="15" t="s">
        <v>482</v>
      </c>
      <c r="D263" s="19">
        <f t="shared" si="71"/>
        <v>2</v>
      </c>
      <c r="E263" s="4" t="s">
        <v>533</v>
      </c>
      <c r="F263" s="4" t="s">
        <v>533</v>
      </c>
      <c r="G263" s="4" t="s">
        <v>533</v>
      </c>
      <c r="H263" s="4" t="s">
        <v>533</v>
      </c>
      <c r="I263" s="4" t="s">
        <v>533</v>
      </c>
      <c r="J263" s="4">
        <v>1</v>
      </c>
      <c r="K263" s="6">
        <v>1</v>
      </c>
    </row>
    <row r="264" spans="2:11" ht="20.100000000000001" customHeight="1" x14ac:dyDescent="0.2">
      <c r="B264" s="18" t="s">
        <v>40</v>
      </c>
      <c r="D264" s="25">
        <f>SUM(D265:D271)</f>
        <v>14</v>
      </c>
      <c r="E264" s="12">
        <f>SUM(E265:E271)</f>
        <v>3</v>
      </c>
      <c r="F264" s="12" t="s">
        <v>533</v>
      </c>
      <c r="G264" s="12">
        <f>SUM(G265:G271)</f>
        <v>2</v>
      </c>
      <c r="H264" s="12">
        <f>SUM(H265:H271)</f>
        <v>3</v>
      </c>
      <c r="I264" s="12">
        <f>SUM(I265:I271)</f>
        <v>3</v>
      </c>
      <c r="J264" s="12">
        <f>SUM(J265:J271)</f>
        <v>2</v>
      </c>
      <c r="K264" s="13">
        <f>SUM(K265:K271)</f>
        <v>1</v>
      </c>
    </row>
    <row r="265" spans="2:11" ht="15" customHeight="1" x14ac:dyDescent="0.2">
      <c r="C265" s="15" t="s">
        <v>217</v>
      </c>
      <c r="D265" s="19">
        <f t="shared" si="71"/>
        <v>4</v>
      </c>
      <c r="E265" s="4" t="s">
        <v>533</v>
      </c>
      <c r="F265" s="4" t="s">
        <v>533</v>
      </c>
      <c r="G265" s="4" t="s">
        <v>533</v>
      </c>
      <c r="H265" s="4">
        <v>2</v>
      </c>
      <c r="I265" s="4">
        <v>1</v>
      </c>
      <c r="J265" s="2">
        <v>1</v>
      </c>
      <c r="K265" s="6" t="s">
        <v>533</v>
      </c>
    </row>
    <row r="266" spans="2:11" ht="15" customHeight="1" x14ac:dyDescent="0.2">
      <c r="C266" s="15" t="s">
        <v>483</v>
      </c>
      <c r="D266" s="19">
        <f t="shared" si="71"/>
        <v>1</v>
      </c>
      <c r="E266" s="4" t="s">
        <v>533</v>
      </c>
      <c r="F266" s="4" t="s">
        <v>533</v>
      </c>
      <c r="G266" s="4" t="s">
        <v>533</v>
      </c>
      <c r="H266" s="4">
        <v>1</v>
      </c>
      <c r="I266" s="4" t="s">
        <v>533</v>
      </c>
      <c r="J266" s="4" t="s">
        <v>533</v>
      </c>
      <c r="K266" s="6" t="s">
        <v>533</v>
      </c>
    </row>
    <row r="267" spans="2:11" ht="15" customHeight="1" x14ac:dyDescent="0.2">
      <c r="C267" s="15" t="s">
        <v>267</v>
      </c>
      <c r="D267" s="19">
        <f t="shared" si="71"/>
        <v>1</v>
      </c>
      <c r="E267" s="4" t="s">
        <v>533</v>
      </c>
      <c r="F267" s="4" t="s">
        <v>533</v>
      </c>
      <c r="G267" s="4" t="s">
        <v>533</v>
      </c>
      <c r="H267" s="4" t="s">
        <v>533</v>
      </c>
      <c r="I267" s="4" t="s">
        <v>533</v>
      </c>
      <c r="J267" s="4" t="s">
        <v>533</v>
      </c>
      <c r="K267" s="3">
        <v>1</v>
      </c>
    </row>
    <row r="268" spans="2:11" ht="15" customHeight="1" x14ac:dyDescent="0.2">
      <c r="C268" s="15" t="s">
        <v>484</v>
      </c>
      <c r="D268" s="19">
        <f t="shared" si="71"/>
        <v>3</v>
      </c>
      <c r="E268" s="4">
        <v>2</v>
      </c>
      <c r="F268" s="4" t="s">
        <v>533</v>
      </c>
      <c r="G268" s="4" t="s">
        <v>533</v>
      </c>
      <c r="H268" s="4" t="s">
        <v>533</v>
      </c>
      <c r="I268" s="4" t="s">
        <v>533</v>
      </c>
      <c r="J268" s="2">
        <v>1</v>
      </c>
      <c r="K268" s="6" t="s">
        <v>533</v>
      </c>
    </row>
    <row r="269" spans="2:11" ht="15" customHeight="1" x14ac:dyDescent="0.2">
      <c r="C269" s="15" t="s">
        <v>216</v>
      </c>
      <c r="D269" s="19">
        <f t="shared" si="71"/>
        <v>3</v>
      </c>
      <c r="E269" s="4" t="s">
        <v>533</v>
      </c>
      <c r="F269" s="4" t="s">
        <v>533</v>
      </c>
      <c r="G269" s="4">
        <v>2</v>
      </c>
      <c r="H269" s="4" t="s">
        <v>533</v>
      </c>
      <c r="I269" s="4">
        <v>1</v>
      </c>
      <c r="J269" s="4" t="s">
        <v>533</v>
      </c>
      <c r="K269" s="6" t="s">
        <v>533</v>
      </c>
    </row>
    <row r="270" spans="2:11" ht="15" customHeight="1" x14ac:dyDescent="0.2">
      <c r="C270" s="15" t="s">
        <v>485</v>
      </c>
      <c r="D270" s="19">
        <f t="shared" si="71"/>
        <v>1</v>
      </c>
      <c r="E270" s="4" t="s">
        <v>533</v>
      </c>
      <c r="F270" s="4" t="s">
        <v>533</v>
      </c>
      <c r="G270" s="4" t="s">
        <v>533</v>
      </c>
      <c r="H270" s="4" t="s">
        <v>533</v>
      </c>
      <c r="I270" s="4">
        <v>1</v>
      </c>
      <c r="J270" s="4" t="s">
        <v>533</v>
      </c>
      <c r="K270" s="6" t="s">
        <v>533</v>
      </c>
    </row>
    <row r="271" spans="2:11" ht="15" customHeight="1" x14ac:dyDescent="0.2">
      <c r="C271" s="15" t="s">
        <v>523</v>
      </c>
      <c r="D271" s="19">
        <f t="shared" si="71"/>
        <v>1</v>
      </c>
      <c r="E271" s="4">
        <v>1</v>
      </c>
      <c r="F271" s="4" t="s">
        <v>533</v>
      </c>
      <c r="G271" s="4" t="s">
        <v>533</v>
      </c>
      <c r="H271" s="4" t="s">
        <v>533</v>
      </c>
      <c r="I271" s="4" t="s">
        <v>533</v>
      </c>
      <c r="J271" s="4" t="s">
        <v>533</v>
      </c>
      <c r="K271" s="6" t="s">
        <v>533</v>
      </c>
    </row>
    <row r="272" spans="2:11" ht="20.100000000000001" customHeight="1" x14ac:dyDescent="0.2">
      <c r="B272" s="18" t="s">
        <v>48</v>
      </c>
      <c r="D272" s="25">
        <f t="shared" ref="D272:K272" si="73">SUM(D273:D278)</f>
        <v>79</v>
      </c>
      <c r="E272" s="12">
        <f t="shared" si="73"/>
        <v>13</v>
      </c>
      <c r="F272" s="12">
        <f t="shared" si="73"/>
        <v>11</v>
      </c>
      <c r="G272" s="12">
        <f t="shared" si="73"/>
        <v>11</v>
      </c>
      <c r="H272" s="12">
        <f t="shared" si="73"/>
        <v>13</v>
      </c>
      <c r="I272" s="12">
        <f t="shared" si="73"/>
        <v>12</v>
      </c>
      <c r="J272" s="12">
        <f t="shared" si="73"/>
        <v>9</v>
      </c>
      <c r="K272" s="13">
        <f t="shared" si="73"/>
        <v>10</v>
      </c>
    </row>
    <row r="273" spans="2:11" ht="15" customHeight="1" x14ac:dyDescent="0.2">
      <c r="C273" s="15" t="s">
        <v>219</v>
      </c>
      <c r="D273" s="19">
        <f t="shared" ref="D273:D277" si="74">SUM(E273:K273)</f>
        <v>50</v>
      </c>
      <c r="E273" s="4">
        <v>9</v>
      </c>
      <c r="F273" s="4">
        <v>9</v>
      </c>
      <c r="G273" s="4">
        <v>6</v>
      </c>
      <c r="H273" s="4">
        <v>9</v>
      </c>
      <c r="I273" s="4">
        <v>8</v>
      </c>
      <c r="J273" s="4">
        <v>3</v>
      </c>
      <c r="K273" s="6">
        <v>6</v>
      </c>
    </row>
    <row r="274" spans="2:11" ht="15" customHeight="1" x14ac:dyDescent="0.2">
      <c r="C274" s="15" t="s">
        <v>524</v>
      </c>
      <c r="D274" s="19">
        <f t="shared" si="74"/>
        <v>3</v>
      </c>
      <c r="E274" s="4" t="s">
        <v>533</v>
      </c>
      <c r="F274" s="4" t="s">
        <v>533</v>
      </c>
      <c r="G274" s="4" t="s">
        <v>533</v>
      </c>
      <c r="H274" s="4" t="s">
        <v>533</v>
      </c>
      <c r="I274" s="4">
        <v>2</v>
      </c>
      <c r="J274" s="4">
        <v>1</v>
      </c>
      <c r="K274" s="6" t="s">
        <v>533</v>
      </c>
    </row>
    <row r="275" spans="2:11" ht="15" customHeight="1" x14ac:dyDescent="0.2">
      <c r="C275" s="15" t="s">
        <v>218</v>
      </c>
      <c r="D275" s="19">
        <f t="shared" si="74"/>
        <v>4</v>
      </c>
      <c r="E275" s="4">
        <v>1</v>
      </c>
      <c r="F275" s="4" t="s">
        <v>533</v>
      </c>
      <c r="G275" s="4">
        <v>1</v>
      </c>
      <c r="H275" s="4" t="s">
        <v>533</v>
      </c>
      <c r="I275" s="4">
        <v>1</v>
      </c>
      <c r="J275" s="4" t="s">
        <v>533</v>
      </c>
      <c r="K275" s="6">
        <v>1</v>
      </c>
    </row>
    <row r="276" spans="2:11" ht="15" customHeight="1" x14ac:dyDescent="0.2">
      <c r="C276" s="15" t="s">
        <v>102</v>
      </c>
      <c r="D276" s="19">
        <f t="shared" si="74"/>
        <v>7</v>
      </c>
      <c r="E276" s="4">
        <v>2</v>
      </c>
      <c r="F276" s="4" t="s">
        <v>533</v>
      </c>
      <c r="G276" s="4">
        <v>3</v>
      </c>
      <c r="H276" s="4" t="s">
        <v>533</v>
      </c>
      <c r="I276" s="4" t="s">
        <v>533</v>
      </c>
      <c r="J276" s="4">
        <v>2</v>
      </c>
      <c r="K276" s="6" t="s">
        <v>533</v>
      </c>
    </row>
    <row r="277" spans="2:11" ht="15" customHeight="1" x14ac:dyDescent="0.2">
      <c r="C277" s="15" t="s">
        <v>220</v>
      </c>
      <c r="D277" s="19">
        <f t="shared" si="74"/>
        <v>13</v>
      </c>
      <c r="E277" s="4">
        <v>1</v>
      </c>
      <c r="F277" s="4">
        <v>2</v>
      </c>
      <c r="G277" s="4">
        <v>1</v>
      </c>
      <c r="H277" s="4">
        <v>4</v>
      </c>
      <c r="I277" s="4">
        <v>1</v>
      </c>
      <c r="J277" s="4">
        <v>1</v>
      </c>
      <c r="K277" s="6">
        <v>3</v>
      </c>
    </row>
    <row r="278" spans="2:11" ht="15" customHeight="1" x14ac:dyDescent="0.2">
      <c r="C278" s="15" t="s">
        <v>486</v>
      </c>
      <c r="D278" s="19">
        <f>SUM(E278:K278)</f>
        <v>2</v>
      </c>
      <c r="E278" s="4" t="s">
        <v>533</v>
      </c>
      <c r="F278" s="4" t="s">
        <v>533</v>
      </c>
      <c r="G278" s="4" t="s">
        <v>533</v>
      </c>
      <c r="H278" s="4" t="s">
        <v>533</v>
      </c>
      <c r="I278" s="4" t="s">
        <v>533</v>
      </c>
      <c r="J278" s="2">
        <v>2</v>
      </c>
      <c r="K278" s="6" t="s">
        <v>533</v>
      </c>
    </row>
    <row r="279" spans="2:11" ht="20.100000000000001" customHeight="1" x14ac:dyDescent="0.2">
      <c r="B279" s="18" t="s">
        <v>50</v>
      </c>
      <c r="D279" s="25">
        <f t="shared" ref="D279:K279" si="75">SUM(D280:D285)</f>
        <v>51</v>
      </c>
      <c r="E279" s="12">
        <f t="shared" si="75"/>
        <v>7</v>
      </c>
      <c r="F279" s="12">
        <f t="shared" si="75"/>
        <v>7</v>
      </c>
      <c r="G279" s="12">
        <f t="shared" si="75"/>
        <v>11</v>
      </c>
      <c r="H279" s="12">
        <f t="shared" si="75"/>
        <v>4</v>
      </c>
      <c r="I279" s="12">
        <f t="shared" si="75"/>
        <v>4</v>
      </c>
      <c r="J279" s="12">
        <f t="shared" si="75"/>
        <v>9</v>
      </c>
      <c r="K279" s="42">
        <f t="shared" si="75"/>
        <v>9</v>
      </c>
    </row>
    <row r="280" spans="2:11" ht="15" customHeight="1" x14ac:dyDescent="0.2">
      <c r="C280" s="15" t="s">
        <v>223</v>
      </c>
      <c r="D280" s="19">
        <f>SUM(E280:K280)</f>
        <v>40</v>
      </c>
      <c r="E280" s="4">
        <v>4</v>
      </c>
      <c r="F280" s="4">
        <v>5</v>
      </c>
      <c r="G280" s="4">
        <v>7</v>
      </c>
      <c r="H280" s="4">
        <v>4</v>
      </c>
      <c r="I280" s="4">
        <v>3</v>
      </c>
      <c r="J280" s="2">
        <v>8</v>
      </c>
      <c r="K280" s="3">
        <v>9</v>
      </c>
    </row>
    <row r="281" spans="2:11" ht="15" customHeight="1" x14ac:dyDescent="0.2">
      <c r="C281" s="15" t="s">
        <v>91</v>
      </c>
      <c r="D281" s="19">
        <f t="shared" ref="D281:D285" si="76">SUM(E281:K281)</f>
        <v>1</v>
      </c>
      <c r="E281" s="4">
        <v>1</v>
      </c>
      <c r="F281" s="4" t="s">
        <v>533</v>
      </c>
      <c r="G281" s="4" t="s">
        <v>533</v>
      </c>
      <c r="H281" s="4" t="s">
        <v>533</v>
      </c>
      <c r="I281" s="4" t="s">
        <v>533</v>
      </c>
      <c r="J281" s="4" t="s">
        <v>533</v>
      </c>
      <c r="K281" s="6" t="s">
        <v>533</v>
      </c>
    </row>
    <row r="282" spans="2:11" ht="15" customHeight="1" x14ac:dyDescent="0.2">
      <c r="C282" s="15" t="s">
        <v>221</v>
      </c>
      <c r="D282" s="19">
        <f t="shared" si="76"/>
        <v>2</v>
      </c>
      <c r="E282" s="4" t="s">
        <v>533</v>
      </c>
      <c r="F282" s="4" t="s">
        <v>533</v>
      </c>
      <c r="G282" s="4">
        <v>2</v>
      </c>
      <c r="H282" s="4" t="s">
        <v>533</v>
      </c>
      <c r="I282" s="4" t="s">
        <v>533</v>
      </c>
      <c r="J282" s="4" t="s">
        <v>533</v>
      </c>
      <c r="K282" s="6" t="s">
        <v>533</v>
      </c>
    </row>
    <row r="283" spans="2:11" ht="15" customHeight="1" x14ac:dyDescent="0.2">
      <c r="C283" s="15" t="s">
        <v>530</v>
      </c>
      <c r="D283" s="19">
        <f t="shared" si="76"/>
        <v>1</v>
      </c>
      <c r="E283" s="4" t="s">
        <v>533</v>
      </c>
      <c r="F283" s="4" t="s">
        <v>533</v>
      </c>
      <c r="G283" s="4" t="s">
        <v>533</v>
      </c>
      <c r="H283" s="4" t="s">
        <v>533</v>
      </c>
      <c r="I283" s="4" t="s">
        <v>533</v>
      </c>
      <c r="J283" s="4">
        <v>1</v>
      </c>
      <c r="K283" s="6" t="s">
        <v>533</v>
      </c>
    </row>
    <row r="284" spans="2:11" ht="15" customHeight="1" x14ac:dyDescent="0.2">
      <c r="C284" s="15" t="s">
        <v>222</v>
      </c>
      <c r="D284" s="19">
        <f t="shared" si="76"/>
        <v>1</v>
      </c>
      <c r="E284" s="4" t="s">
        <v>533</v>
      </c>
      <c r="F284" s="4">
        <v>1</v>
      </c>
      <c r="G284" s="4" t="s">
        <v>533</v>
      </c>
      <c r="H284" s="4" t="s">
        <v>533</v>
      </c>
      <c r="I284" s="4" t="s">
        <v>533</v>
      </c>
      <c r="J284" s="4" t="s">
        <v>533</v>
      </c>
      <c r="K284" s="6" t="s">
        <v>533</v>
      </c>
    </row>
    <row r="285" spans="2:11" ht="15" customHeight="1" x14ac:dyDescent="0.2">
      <c r="C285" s="15" t="s">
        <v>224</v>
      </c>
      <c r="D285" s="19">
        <f t="shared" si="76"/>
        <v>6</v>
      </c>
      <c r="E285" s="4">
        <v>2</v>
      </c>
      <c r="F285" s="4">
        <v>1</v>
      </c>
      <c r="G285" s="4">
        <v>2</v>
      </c>
      <c r="H285" s="4" t="s">
        <v>533</v>
      </c>
      <c r="I285" s="4">
        <v>1</v>
      </c>
      <c r="J285" s="4" t="s">
        <v>533</v>
      </c>
      <c r="K285" s="6" t="s">
        <v>533</v>
      </c>
    </row>
    <row r="286" spans="2:11" ht="20.100000000000001" customHeight="1" x14ac:dyDescent="0.2">
      <c r="B286" s="18" t="s">
        <v>53</v>
      </c>
      <c r="D286" s="25">
        <f t="shared" ref="D286:K286" si="77">SUM(D287:D295)</f>
        <v>69</v>
      </c>
      <c r="E286" s="12">
        <f t="shared" si="77"/>
        <v>16</v>
      </c>
      <c r="F286" s="12">
        <f t="shared" si="77"/>
        <v>11</v>
      </c>
      <c r="G286" s="12">
        <f t="shared" si="77"/>
        <v>10</v>
      </c>
      <c r="H286" s="12">
        <f t="shared" si="77"/>
        <v>4</v>
      </c>
      <c r="I286" s="12">
        <f t="shared" si="77"/>
        <v>6</v>
      </c>
      <c r="J286" s="12">
        <f t="shared" si="77"/>
        <v>14</v>
      </c>
      <c r="K286" s="42">
        <f t="shared" si="77"/>
        <v>8</v>
      </c>
    </row>
    <row r="287" spans="2:11" ht="15" customHeight="1" x14ac:dyDescent="0.2">
      <c r="C287" s="28" t="s">
        <v>229</v>
      </c>
      <c r="D287" s="19">
        <f>SUM(E287:K287)</f>
        <v>25</v>
      </c>
      <c r="E287" s="4">
        <v>3</v>
      </c>
      <c r="F287" s="4">
        <v>6</v>
      </c>
      <c r="G287" s="4">
        <v>3</v>
      </c>
      <c r="H287" s="4" t="s">
        <v>533</v>
      </c>
      <c r="I287" s="2">
        <v>1</v>
      </c>
      <c r="J287" s="4">
        <v>9</v>
      </c>
      <c r="K287" s="3">
        <v>3</v>
      </c>
    </row>
    <row r="288" spans="2:11" ht="15" customHeight="1" x14ac:dyDescent="0.2">
      <c r="C288" s="28" t="s">
        <v>228</v>
      </c>
      <c r="D288" s="19">
        <f t="shared" ref="D288:D295" si="78">SUM(E288:K288)</f>
        <v>8</v>
      </c>
      <c r="E288" s="4">
        <v>2</v>
      </c>
      <c r="F288" s="4">
        <v>1</v>
      </c>
      <c r="G288" s="4">
        <v>2</v>
      </c>
      <c r="H288" s="4">
        <v>1</v>
      </c>
      <c r="I288" s="4" t="s">
        <v>533</v>
      </c>
      <c r="J288" s="4">
        <v>1</v>
      </c>
      <c r="K288" s="6">
        <v>1</v>
      </c>
    </row>
    <row r="289" spans="1:11" ht="15" customHeight="1" x14ac:dyDescent="0.2">
      <c r="C289" s="28" t="s">
        <v>226</v>
      </c>
      <c r="D289" s="19">
        <f t="shared" si="78"/>
        <v>3</v>
      </c>
      <c r="E289" s="4">
        <v>1</v>
      </c>
      <c r="F289" s="4">
        <v>1</v>
      </c>
      <c r="G289" s="4" t="s">
        <v>533</v>
      </c>
      <c r="H289" s="4" t="s">
        <v>533</v>
      </c>
      <c r="I289" s="4" t="s">
        <v>533</v>
      </c>
      <c r="J289" s="4">
        <v>1</v>
      </c>
      <c r="K289" s="6" t="s">
        <v>533</v>
      </c>
    </row>
    <row r="290" spans="1:11" ht="15" customHeight="1" x14ac:dyDescent="0.2">
      <c r="B290" s="18" t="s">
        <v>534</v>
      </c>
      <c r="C290" s="28"/>
      <c r="D290" s="19"/>
      <c r="E290" s="4"/>
      <c r="F290" s="4"/>
      <c r="G290" s="4"/>
      <c r="H290" s="4"/>
      <c r="I290" s="4"/>
      <c r="J290" s="2"/>
      <c r="K290" s="3"/>
    </row>
    <row r="291" spans="1:11" ht="15" customHeight="1" x14ac:dyDescent="0.2">
      <c r="C291" s="28" t="s">
        <v>225</v>
      </c>
      <c r="D291" s="19">
        <f>SUM(E291:K291)</f>
        <v>17</v>
      </c>
      <c r="E291" s="4">
        <v>6</v>
      </c>
      <c r="F291" s="4">
        <v>2</v>
      </c>
      <c r="G291" s="4">
        <v>4</v>
      </c>
      <c r="H291" s="4" t="s">
        <v>533</v>
      </c>
      <c r="I291" s="4">
        <v>1</v>
      </c>
      <c r="J291" s="2">
        <v>1</v>
      </c>
      <c r="K291" s="3">
        <v>3</v>
      </c>
    </row>
    <row r="292" spans="1:11" ht="15" customHeight="1" x14ac:dyDescent="0.2">
      <c r="C292" s="28" t="s">
        <v>227</v>
      </c>
      <c r="D292" s="19">
        <f t="shared" si="78"/>
        <v>8</v>
      </c>
      <c r="E292" s="4">
        <v>2</v>
      </c>
      <c r="F292" s="4" t="s">
        <v>533</v>
      </c>
      <c r="G292" s="4">
        <v>1</v>
      </c>
      <c r="H292" s="4">
        <v>2</v>
      </c>
      <c r="I292" s="4">
        <v>2</v>
      </c>
      <c r="J292" s="4">
        <v>1</v>
      </c>
      <c r="K292" s="6" t="s">
        <v>533</v>
      </c>
    </row>
    <row r="293" spans="1:11" ht="15" customHeight="1" x14ac:dyDescent="0.2">
      <c r="C293" s="28" t="s">
        <v>487</v>
      </c>
      <c r="D293" s="19">
        <f t="shared" si="78"/>
        <v>1</v>
      </c>
      <c r="E293" s="4" t="s">
        <v>533</v>
      </c>
      <c r="F293" s="4" t="s">
        <v>533</v>
      </c>
      <c r="G293" s="4" t="s">
        <v>533</v>
      </c>
      <c r="H293" s="4" t="s">
        <v>533</v>
      </c>
      <c r="I293" s="4">
        <v>1</v>
      </c>
      <c r="J293" s="4" t="s">
        <v>533</v>
      </c>
      <c r="K293" s="6" t="s">
        <v>533</v>
      </c>
    </row>
    <row r="294" spans="1:11" ht="15" customHeight="1" x14ac:dyDescent="0.2">
      <c r="C294" s="28" t="s">
        <v>557</v>
      </c>
      <c r="D294" s="19">
        <f t="shared" si="78"/>
        <v>1</v>
      </c>
      <c r="E294" s="4" t="s">
        <v>533</v>
      </c>
      <c r="F294" s="4">
        <v>1</v>
      </c>
      <c r="G294" s="4" t="s">
        <v>533</v>
      </c>
      <c r="H294" s="4" t="s">
        <v>533</v>
      </c>
      <c r="I294" s="4" t="s">
        <v>533</v>
      </c>
      <c r="J294" s="4" t="s">
        <v>533</v>
      </c>
      <c r="K294" s="6" t="s">
        <v>533</v>
      </c>
    </row>
    <row r="295" spans="1:11" ht="15" customHeight="1" x14ac:dyDescent="0.2">
      <c r="C295" s="28" t="s">
        <v>230</v>
      </c>
      <c r="D295" s="19">
        <f t="shared" si="78"/>
        <v>6</v>
      </c>
      <c r="E295" s="4">
        <v>2</v>
      </c>
      <c r="F295" s="4" t="s">
        <v>533</v>
      </c>
      <c r="G295" s="4" t="s">
        <v>533</v>
      </c>
      <c r="H295" s="4">
        <v>1</v>
      </c>
      <c r="I295" s="4">
        <v>1</v>
      </c>
      <c r="J295" s="4">
        <v>1</v>
      </c>
      <c r="K295" s="6">
        <v>1</v>
      </c>
    </row>
    <row r="296" spans="1:11" ht="20.100000000000001" customHeight="1" x14ac:dyDescent="0.2">
      <c r="B296" s="18" t="s">
        <v>66</v>
      </c>
      <c r="D296" s="25">
        <f t="shared" ref="D296:K296" si="79">SUM(D297:D301)</f>
        <v>86</v>
      </c>
      <c r="E296" s="12">
        <f t="shared" si="79"/>
        <v>10</v>
      </c>
      <c r="F296" s="12">
        <f t="shared" si="79"/>
        <v>11</v>
      </c>
      <c r="G296" s="12">
        <f t="shared" si="79"/>
        <v>19</v>
      </c>
      <c r="H296" s="12">
        <f t="shared" si="79"/>
        <v>12</v>
      </c>
      <c r="I296" s="12">
        <f t="shared" si="79"/>
        <v>6</v>
      </c>
      <c r="J296" s="12">
        <f t="shared" si="79"/>
        <v>9</v>
      </c>
      <c r="K296" s="42">
        <f t="shared" si="79"/>
        <v>19</v>
      </c>
    </row>
    <row r="297" spans="1:11" ht="15" customHeight="1" x14ac:dyDescent="0.2">
      <c r="C297" s="14" t="s">
        <v>235</v>
      </c>
      <c r="D297" s="19">
        <f t="shared" ref="D297:D301" si="80">SUM(E297:K297)</f>
        <v>40</v>
      </c>
      <c r="E297" s="4">
        <v>3</v>
      </c>
      <c r="F297" s="4">
        <v>3</v>
      </c>
      <c r="G297" s="4">
        <v>11</v>
      </c>
      <c r="H297" s="4">
        <v>7</v>
      </c>
      <c r="I297" s="4">
        <v>3</v>
      </c>
      <c r="J297" s="4">
        <v>5</v>
      </c>
      <c r="K297" s="7">
        <v>8</v>
      </c>
    </row>
    <row r="298" spans="1:11" ht="15" customHeight="1" x14ac:dyDescent="0.2">
      <c r="C298" s="14" t="s">
        <v>231</v>
      </c>
      <c r="D298" s="19">
        <f t="shared" si="80"/>
        <v>9</v>
      </c>
      <c r="E298" s="4">
        <v>2</v>
      </c>
      <c r="F298" s="4">
        <v>1</v>
      </c>
      <c r="G298" s="4">
        <v>1</v>
      </c>
      <c r="H298" s="4">
        <v>1</v>
      </c>
      <c r="I298" s="4">
        <v>1</v>
      </c>
      <c r="J298" s="4">
        <v>1</v>
      </c>
      <c r="K298" s="7">
        <v>2</v>
      </c>
    </row>
    <row r="299" spans="1:11" ht="15" customHeight="1" x14ac:dyDescent="0.2">
      <c r="C299" s="14" t="s">
        <v>233</v>
      </c>
      <c r="D299" s="19">
        <f t="shared" si="80"/>
        <v>8</v>
      </c>
      <c r="E299" s="4">
        <v>2</v>
      </c>
      <c r="F299" s="4" t="s">
        <v>533</v>
      </c>
      <c r="G299" s="4">
        <v>3</v>
      </c>
      <c r="H299" s="4">
        <v>1</v>
      </c>
      <c r="I299" s="4">
        <v>1</v>
      </c>
      <c r="J299" s="4" t="s">
        <v>533</v>
      </c>
      <c r="K299" s="6">
        <v>1</v>
      </c>
    </row>
    <row r="300" spans="1:11" ht="15" customHeight="1" x14ac:dyDescent="0.2">
      <c r="C300" s="14" t="s">
        <v>232</v>
      </c>
      <c r="D300" s="19">
        <f t="shared" si="80"/>
        <v>5</v>
      </c>
      <c r="E300" s="4" t="s">
        <v>533</v>
      </c>
      <c r="F300" s="4">
        <v>2</v>
      </c>
      <c r="G300" s="4">
        <v>1</v>
      </c>
      <c r="H300" s="4" t="s">
        <v>533</v>
      </c>
      <c r="I300" s="4" t="s">
        <v>533</v>
      </c>
      <c r="J300" s="4">
        <v>1</v>
      </c>
      <c r="K300" s="6">
        <v>1</v>
      </c>
    </row>
    <row r="301" spans="1:11" ht="15" customHeight="1" x14ac:dyDescent="0.2">
      <c r="C301" s="14" t="s">
        <v>234</v>
      </c>
      <c r="D301" s="19">
        <f t="shared" si="80"/>
        <v>24</v>
      </c>
      <c r="E301" s="4">
        <v>3</v>
      </c>
      <c r="F301" s="4">
        <v>5</v>
      </c>
      <c r="G301" s="4">
        <v>3</v>
      </c>
      <c r="H301" s="4">
        <v>3</v>
      </c>
      <c r="I301" s="4">
        <v>1</v>
      </c>
      <c r="J301" s="4">
        <v>2</v>
      </c>
      <c r="K301" s="7">
        <v>7</v>
      </c>
    </row>
    <row r="302" spans="1:11" ht="18" customHeight="1" x14ac:dyDescent="0.2">
      <c r="A302" s="18" t="s">
        <v>41</v>
      </c>
      <c r="D302" s="19">
        <f t="shared" ref="D302:K302" si="81">SUM(D303,D313,D332,D348,D357,D363,D367)</f>
        <v>613</v>
      </c>
      <c r="E302" s="5">
        <f t="shared" si="81"/>
        <v>89</v>
      </c>
      <c r="F302" s="5">
        <f t="shared" si="81"/>
        <v>97</v>
      </c>
      <c r="G302" s="5">
        <f t="shared" si="81"/>
        <v>73</v>
      </c>
      <c r="H302" s="5">
        <f t="shared" si="81"/>
        <v>83</v>
      </c>
      <c r="I302" s="5">
        <f t="shared" si="81"/>
        <v>79</v>
      </c>
      <c r="J302" s="5">
        <f t="shared" si="81"/>
        <v>99</v>
      </c>
      <c r="K302" s="11">
        <f t="shared" si="81"/>
        <v>93</v>
      </c>
    </row>
    <row r="303" spans="1:11" ht="18" customHeight="1" x14ac:dyDescent="0.2">
      <c r="B303" s="18" t="s">
        <v>33</v>
      </c>
      <c r="D303" s="19">
        <f>SUM(D304:D312)</f>
        <v>55</v>
      </c>
      <c r="E303" s="12">
        <f t="shared" ref="E303:K303" si="82">SUM(E304:E312)</f>
        <v>12</v>
      </c>
      <c r="F303" s="12">
        <f t="shared" si="82"/>
        <v>10</v>
      </c>
      <c r="G303" s="12">
        <f t="shared" si="82"/>
        <v>7</v>
      </c>
      <c r="H303" s="12">
        <f t="shared" si="82"/>
        <v>5</v>
      </c>
      <c r="I303" s="12">
        <f t="shared" si="82"/>
        <v>4</v>
      </c>
      <c r="J303" s="12">
        <f t="shared" si="82"/>
        <v>10</v>
      </c>
      <c r="K303" s="13">
        <f t="shared" si="82"/>
        <v>7</v>
      </c>
    </row>
    <row r="304" spans="1:11" ht="15" customHeight="1" x14ac:dyDescent="0.2">
      <c r="C304" s="15" t="s">
        <v>238</v>
      </c>
      <c r="D304" s="19">
        <f t="shared" ref="D304:D312" si="83">SUM(E304:K304)</f>
        <v>34</v>
      </c>
      <c r="E304" s="4">
        <v>8</v>
      </c>
      <c r="F304" s="4">
        <v>8</v>
      </c>
      <c r="G304" s="4">
        <v>5</v>
      </c>
      <c r="H304" s="4">
        <v>3</v>
      </c>
      <c r="I304" s="4">
        <v>2</v>
      </c>
      <c r="J304" s="4">
        <v>5</v>
      </c>
      <c r="K304" s="7">
        <v>3</v>
      </c>
    </row>
    <row r="305" spans="2:11" ht="15" customHeight="1" x14ac:dyDescent="0.2">
      <c r="C305" s="15" t="s">
        <v>236</v>
      </c>
      <c r="D305" s="19">
        <f t="shared" si="83"/>
        <v>12</v>
      </c>
      <c r="E305" s="4">
        <v>3</v>
      </c>
      <c r="F305" s="4">
        <v>1</v>
      </c>
      <c r="G305" s="4" t="s">
        <v>533</v>
      </c>
      <c r="H305" s="4">
        <v>1</v>
      </c>
      <c r="I305" s="4">
        <v>2</v>
      </c>
      <c r="J305" s="4">
        <v>3</v>
      </c>
      <c r="K305" s="6">
        <v>2</v>
      </c>
    </row>
    <row r="306" spans="2:11" ht="15" customHeight="1" x14ac:dyDescent="0.2">
      <c r="C306" s="15" t="s">
        <v>488</v>
      </c>
      <c r="D306" s="19">
        <f t="shared" si="83"/>
        <v>1</v>
      </c>
      <c r="E306" s="4" t="s">
        <v>533</v>
      </c>
      <c r="F306" s="4" t="s">
        <v>533</v>
      </c>
      <c r="G306" s="4" t="s">
        <v>533</v>
      </c>
      <c r="H306" s="4" t="s">
        <v>533</v>
      </c>
      <c r="I306" s="4" t="s">
        <v>533</v>
      </c>
      <c r="J306" s="4" t="s">
        <v>533</v>
      </c>
      <c r="K306" s="6">
        <v>1</v>
      </c>
    </row>
    <row r="307" spans="2:11" ht="15" customHeight="1" x14ac:dyDescent="0.2">
      <c r="C307" s="15" t="s">
        <v>489</v>
      </c>
      <c r="D307" s="19">
        <f t="shared" si="83"/>
        <v>2</v>
      </c>
      <c r="E307" s="4">
        <v>1</v>
      </c>
      <c r="F307" s="4" t="s">
        <v>533</v>
      </c>
      <c r="G307" s="4">
        <v>1</v>
      </c>
      <c r="H307" s="4" t="s">
        <v>533</v>
      </c>
      <c r="I307" s="4" t="s">
        <v>533</v>
      </c>
      <c r="J307" s="4" t="s">
        <v>533</v>
      </c>
      <c r="K307" s="6" t="s">
        <v>533</v>
      </c>
    </row>
    <row r="308" spans="2:11" ht="15" customHeight="1" x14ac:dyDescent="0.2">
      <c r="C308" s="15" t="s">
        <v>239</v>
      </c>
      <c r="D308" s="19">
        <f t="shared" si="83"/>
        <v>1</v>
      </c>
      <c r="E308" s="4" t="s">
        <v>533</v>
      </c>
      <c r="F308" s="4">
        <v>1</v>
      </c>
      <c r="G308" s="4" t="s">
        <v>533</v>
      </c>
      <c r="H308" s="4" t="s">
        <v>533</v>
      </c>
      <c r="I308" s="4" t="s">
        <v>533</v>
      </c>
      <c r="J308" s="4" t="s">
        <v>533</v>
      </c>
      <c r="K308" s="6" t="s">
        <v>533</v>
      </c>
    </row>
    <row r="309" spans="2:11" ht="15" customHeight="1" x14ac:dyDescent="0.2">
      <c r="C309" s="15" t="s">
        <v>490</v>
      </c>
      <c r="D309" s="19">
        <f t="shared" si="83"/>
        <v>1</v>
      </c>
      <c r="E309" s="4" t="s">
        <v>533</v>
      </c>
      <c r="F309" s="4" t="s">
        <v>533</v>
      </c>
      <c r="G309" s="4" t="s">
        <v>533</v>
      </c>
      <c r="H309" s="4">
        <v>1</v>
      </c>
      <c r="I309" s="4" t="s">
        <v>533</v>
      </c>
      <c r="J309" s="4" t="s">
        <v>533</v>
      </c>
      <c r="K309" s="6" t="s">
        <v>533</v>
      </c>
    </row>
    <row r="310" spans="2:11" ht="15" customHeight="1" x14ac:dyDescent="0.2">
      <c r="C310" s="15" t="s">
        <v>461</v>
      </c>
      <c r="D310" s="19">
        <f t="shared" si="83"/>
        <v>2</v>
      </c>
      <c r="E310" s="4" t="s">
        <v>533</v>
      </c>
      <c r="F310" s="4" t="s">
        <v>533</v>
      </c>
      <c r="G310" s="4" t="s">
        <v>533</v>
      </c>
      <c r="H310" s="4" t="s">
        <v>533</v>
      </c>
      <c r="I310" s="4" t="s">
        <v>533</v>
      </c>
      <c r="J310" s="4">
        <v>1</v>
      </c>
      <c r="K310" s="6">
        <v>1</v>
      </c>
    </row>
    <row r="311" spans="2:11" ht="15" customHeight="1" x14ac:dyDescent="0.2">
      <c r="C311" s="15" t="s">
        <v>237</v>
      </c>
      <c r="D311" s="19">
        <f t="shared" si="83"/>
        <v>1</v>
      </c>
      <c r="E311" s="4" t="s">
        <v>533</v>
      </c>
      <c r="F311" s="4" t="s">
        <v>533</v>
      </c>
      <c r="G311" s="4">
        <v>1</v>
      </c>
      <c r="H311" s="4" t="s">
        <v>533</v>
      </c>
      <c r="I311" s="4" t="s">
        <v>533</v>
      </c>
      <c r="J311" s="4" t="s">
        <v>533</v>
      </c>
      <c r="K311" s="6" t="s">
        <v>533</v>
      </c>
    </row>
    <row r="312" spans="2:11" ht="15" customHeight="1" x14ac:dyDescent="0.2">
      <c r="C312" s="15" t="s">
        <v>240</v>
      </c>
      <c r="D312" s="19">
        <f t="shared" si="83"/>
        <v>1</v>
      </c>
      <c r="E312" s="4" t="s">
        <v>533</v>
      </c>
      <c r="F312" s="4" t="s">
        <v>533</v>
      </c>
      <c r="G312" s="4" t="s">
        <v>533</v>
      </c>
      <c r="H312" s="4" t="s">
        <v>533</v>
      </c>
      <c r="I312" s="4" t="s">
        <v>533</v>
      </c>
      <c r="J312" s="4">
        <v>1</v>
      </c>
      <c r="K312" s="6" t="s">
        <v>533</v>
      </c>
    </row>
    <row r="313" spans="2:11" ht="18" customHeight="1" x14ac:dyDescent="0.2">
      <c r="B313" s="18" t="s">
        <v>39</v>
      </c>
      <c r="D313" s="19">
        <f t="shared" ref="D313:K313" si="84">SUM(D314:D331)</f>
        <v>238</v>
      </c>
      <c r="E313" s="12">
        <f t="shared" si="84"/>
        <v>29</v>
      </c>
      <c r="F313" s="12">
        <f t="shared" si="84"/>
        <v>42</v>
      </c>
      <c r="G313" s="12">
        <f t="shared" si="84"/>
        <v>30</v>
      </c>
      <c r="H313" s="12">
        <f t="shared" si="84"/>
        <v>31</v>
      </c>
      <c r="I313" s="12">
        <f t="shared" si="84"/>
        <v>37</v>
      </c>
      <c r="J313" s="12">
        <f t="shared" si="84"/>
        <v>34</v>
      </c>
      <c r="K313" s="13">
        <f t="shared" si="84"/>
        <v>35</v>
      </c>
    </row>
    <row r="314" spans="2:11" ht="15" customHeight="1" x14ac:dyDescent="0.2">
      <c r="C314" s="15" t="s">
        <v>248</v>
      </c>
      <c r="D314" s="19">
        <f t="shared" ref="D314" si="85">SUM(E314:K314)</f>
        <v>163</v>
      </c>
      <c r="E314" s="4">
        <v>13</v>
      </c>
      <c r="F314" s="4">
        <v>31</v>
      </c>
      <c r="G314" s="4">
        <v>23</v>
      </c>
      <c r="H314" s="4">
        <v>24</v>
      </c>
      <c r="I314" s="4">
        <v>28</v>
      </c>
      <c r="J314" s="4">
        <v>23</v>
      </c>
      <c r="K314" s="7">
        <v>21</v>
      </c>
    </row>
    <row r="315" spans="2:11" ht="15" customHeight="1" x14ac:dyDescent="0.2">
      <c r="C315" s="15" t="s">
        <v>491</v>
      </c>
      <c r="D315" s="19">
        <f>SUM(E315:K315)</f>
        <v>1</v>
      </c>
      <c r="E315" s="4" t="s">
        <v>533</v>
      </c>
      <c r="F315" s="4" t="s">
        <v>533</v>
      </c>
      <c r="G315" s="4" t="s">
        <v>533</v>
      </c>
      <c r="H315" s="4" t="s">
        <v>533</v>
      </c>
      <c r="I315" s="4" t="s">
        <v>533</v>
      </c>
      <c r="J315" s="4" t="s">
        <v>533</v>
      </c>
      <c r="K315" s="6">
        <v>1</v>
      </c>
    </row>
    <row r="316" spans="2:11" ht="15" customHeight="1" x14ac:dyDescent="0.2">
      <c r="C316" s="15" t="s">
        <v>241</v>
      </c>
      <c r="D316" s="19">
        <f>SUM(E316:K316)</f>
        <v>2</v>
      </c>
      <c r="E316" s="4" t="s">
        <v>533</v>
      </c>
      <c r="F316" s="4" t="s">
        <v>533</v>
      </c>
      <c r="G316" s="4">
        <v>1</v>
      </c>
      <c r="H316" s="4" t="s">
        <v>533</v>
      </c>
      <c r="I316" s="4">
        <v>1</v>
      </c>
      <c r="J316" s="4" t="s">
        <v>533</v>
      </c>
      <c r="K316" s="6" t="s">
        <v>533</v>
      </c>
    </row>
    <row r="317" spans="2:11" ht="15" customHeight="1" x14ac:dyDescent="0.2">
      <c r="C317" s="15" t="s">
        <v>242</v>
      </c>
      <c r="D317" s="19">
        <f t="shared" ref="D317:D327" si="86">SUM(E317:K317)</f>
        <v>5</v>
      </c>
      <c r="E317" s="4">
        <v>1</v>
      </c>
      <c r="F317" s="4">
        <v>1</v>
      </c>
      <c r="G317" s="4">
        <v>1</v>
      </c>
      <c r="H317" s="4" t="s">
        <v>533</v>
      </c>
      <c r="I317" s="4">
        <v>1</v>
      </c>
      <c r="J317" s="4" t="s">
        <v>533</v>
      </c>
      <c r="K317" s="7">
        <v>1</v>
      </c>
    </row>
    <row r="318" spans="2:11" ht="15" customHeight="1" x14ac:dyDescent="0.2">
      <c r="C318" s="15" t="s">
        <v>243</v>
      </c>
      <c r="D318" s="19">
        <f t="shared" si="86"/>
        <v>7</v>
      </c>
      <c r="E318" s="4" t="s">
        <v>533</v>
      </c>
      <c r="F318" s="4">
        <v>2</v>
      </c>
      <c r="G318" s="4" t="s">
        <v>533</v>
      </c>
      <c r="H318" s="4">
        <v>2</v>
      </c>
      <c r="I318" s="4">
        <v>1</v>
      </c>
      <c r="J318" s="4">
        <v>1</v>
      </c>
      <c r="K318" s="6">
        <v>1</v>
      </c>
    </row>
    <row r="319" spans="2:11" ht="15" customHeight="1" x14ac:dyDescent="0.2">
      <c r="C319" s="15" t="s">
        <v>244</v>
      </c>
      <c r="D319" s="19">
        <f t="shared" si="86"/>
        <v>9</v>
      </c>
      <c r="E319" s="4">
        <v>5</v>
      </c>
      <c r="F319" s="4" t="s">
        <v>533</v>
      </c>
      <c r="G319" s="4">
        <v>2</v>
      </c>
      <c r="H319" s="4">
        <v>1</v>
      </c>
      <c r="I319" s="4" t="s">
        <v>533</v>
      </c>
      <c r="J319" s="4">
        <v>1</v>
      </c>
      <c r="K319" s="6" t="s">
        <v>533</v>
      </c>
    </row>
    <row r="320" spans="2:11" ht="15" customHeight="1" x14ac:dyDescent="0.2">
      <c r="C320" s="15" t="s">
        <v>245</v>
      </c>
      <c r="D320" s="19">
        <f t="shared" si="86"/>
        <v>6</v>
      </c>
      <c r="E320" s="4">
        <v>2</v>
      </c>
      <c r="F320" s="4" t="s">
        <v>533</v>
      </c>
      <c r="G320" s="4" t="s">
        <v>533</v>
      </c>
      <c r="H320" s="4">
        <v>1</v>
      </c>
      <c r="I320" s="4">
        <v>1</v>
      </c>
      <c r="J320" s="4">
        <v>1</v>
      </c>
      <c r="K320" s="7">
        <v>1</v>
      </c>
    </row>
    <row r="321" spans="2:11" ht="15" customHeight="1" x14ac:dyDescent="0.2">
      <c r="C321" s="15" t="s">
        <v>227</v>
      </c>
      <c r="D321" s="19">
        <f t="shared" si="86"/>
        <v>1</v>
      </c>
      <c r="E321" s="4">
        <v>1</v>
      </c>
      <c r="F321" s="4" t="s">
        <v>533</v>
      </c>
      <c r="G321" s="4" t="s">
        <v>533</v>
      </c>
      <c r="H321" s="4" t="s">
        <v>533</v>
      </c>
      <c r="I321" s="4" t="s">
        <v>533</v>
      </c>
      <c r="J321" s="4" t="s">
        <v>533</v>
      </c>
      <c r="K321" s="6" t="s">
        <v>533</v>
      </c>
    </row>
    <row r="322" spans="2:11" ht="15" customHeight="1" x14ac:dyDescent="0.2">
      <c r="C322" s="15" t="s">
        <v>525</v>
      </c>
      <c r="D322" s="19">
        <f t="shared" si="86"/>
        <v>3</v>
      </c>
      <c r="E322" s="4">
        <v>1</v>
      </c>
      <c r="F322" s="4" t="s">
        <v>533</v>
      </c>
      <c r="G322" s="4">
        <v>1</v>
      </c>
      <c r="H322" s="4" t="s">
        <v>533</v>
      </c>
      <c r="I322" s="4">
        <v>1</v>
      </c>
      <c r="J322" s="4" t="s">
        <v>533</v>
      </c>
      <c r="K322" s="6" t="s">
        <v>533</v>
      </c>
    </row>
    <row r="323" spans="2:11" ht="15" customHeight="1" x14ac:dyDescent="0.2">
      <c r="C323" s="15" t="s">
        <v>246</v>
      </c>
      <c r="D323" s="19">
        <f t="shared" si="86"/>
        <v>4</v>
      </c>
      <c r="E323" s="4" t="s">
        <v>533</v>
      </c>
      <c r="F323" s="4" t="s">
        <v>533</v>
      </c>
      <c r="G323" s="4">
        <v>1</v>
      </c>
      <c r="H323" s="4" t="s">
        <v>533</v>
      </c>
      <c r="I323" s="4">
        <v>1</v>
      </c>
      <c r="J323" s="4" t="s">
        <v>533</v>
      </c>
      <c r="K323" s="6">
        <v>2</v>
      </c>
    </row>
    <row r="324" spans="2:11" ht="15" customHeight="1" x14ac:dyDescent="0.2">
      <c r="C324" s="15" t="s">
        <v>247</v>
      </c>
      <c r="D324" s="19">
        <f t="shared" si="86"/>
        <v>3</v>
      </c>
      <c r="E324" s="4" t="s">
        <v>533</v>
      </c>
      <c r="F324" s="4" t="s">
        <v>533</v>
      </c>
      <c r="G324" s="4">
        <v>1</v>
      </c>
      <c r="H324" s="4" t="s">
        <v>533</v>
      </c>
      <c r="I324" s="4" t="s">
        <v>533</v>
      </c>
      <c r="J324" s="4">
        <v>2</v>
      </c>
      <c r="K324" s="6" t="s">
        <v>533</v>
      </c>
    </row>
    <row r="325" spans="2:11" ht="15" customHeight="1" x14ac:dyDescent="0.2">
      <c r="C325" s="15" t="s">
        <v>249</v>
      </c>
      <c r="D325" s="19">
        <f t="shared" si="86"/>
        <v>1</v>
      </c>
      <c r="E325" s="4" t="s">
        <v>533</v>
      </c>
      <c r="F325" s="4" t="s">
        <v>533</v>
      </c>
      <c r="G325" s="4" t="s">
        <v>533</v>
      </c>
      <c r="H325" s="4" t="s">
        <v>533</v>
      </c>
      <c r="I325" s="4" t="s">
        <v>533</v>
      </c>
      <c r="J325" s="4" t="s">
        <v>533</v>
      </c>
      <c r="K325" s="6">
        <v>1</v>
      </c>
    </row>
    <row r="326" spans="2:11" ht="15" customHeight="1" x14ac:dyDescent="0.2">
      <c r="C326" s="15" t="s">
        <v>492</v>
      </c>
      <c r="D326" s="19">
        <f t="shared" si="86"/>
        <v>1</v>
      </c>
      <c r="E326" s="4" t="s">
        <v>533</v>
      </c>
      <c r="F326" s="4" t="s">
        <v>533</v>
      </c>
      <c r="G326" s="4" t="s">
        <v>533</v>
      </c>
      <c r="H326" s="4" t="s">
        <v>533</v>
      </c>
      <c r="I326" s="4" t="s">
        <v>533</v>
      </c>
      <c r="J326" s="4" t="s">
        <v>533</v>
      </c>
      <c r="K326" s="6">
        <v>1</v>
      </c>
    </row>
    <row r="327" spans="2:11" ht="15" customHeight="1" x14ac:dyDescent="0.2">
      <c r="C327" s="15" t="s">
        <v>250</v>
      </c>
      <c r="D327" s="19">
        <f t="shared" si="86"/>
        <v>1</v>
      </c>
      <c r="E327" s="4" t="s">
        <v>533</v>
      </c>
      <c r="F327" s="4">
        <v>1</v>
      </c>
      <c r="G327" s="4" t="s">
        <v>533</v>
      </c>
      <c r="H327" s="4" t="s">
        <v>533</v>
      </c>
      <c r="I327" s="4" t="s">
        <v>533</v>
      </c>
      <c r="J327" s="4" t="s">
        <v>533</v>
      </c>
      <c r="K327" s="6" t="s">
        <v>533</v>
      </c>
    </row>
    <row r="328" spans="2:11" ht="15" customHeight="1" x14ac:dyDescent="0.2">
      <c r="C328" s="15" t="s">
        <v>251</v>
      </c>
      <c r="D328" s="19">
        <f t="shared" ref="D328:D331" si="87">SUM(E328:K328)</f>
        <v>3</v>
      </c>
      <c r="E328" s="4" t="s">
        <v>533</v>
      </c>
      <c r="F328" s="4">
        <v>1</v>
      </c>
      <c r="G328" s="4" t="s">
        <v>533</v>
      </c>
      <c r="H328" s="4" t="s">
        <v>533</v>
      </c>
      <c r="I328" s="4">
        <v>1</v>
      </c>
      <c r="J328" s="4" t="s">
        <v>533</v>
      </c>
      <c r="K328" s="6">
        <v>1</v>
      </c>
    </row>
    <row r="329" spans="2:11" ht="15" customHeight="1" x14ac:dyDescent="0.2">
      <c r="C329" s="15" t="s">
        <v>170</v>
      </c>
      <c r="D329" s="19">
        <f t="shared" si="87"/>
        <v>21</v>
      </c>
      <c r="E329" s="4">
        <v>4</v>
      </c>
      <c r="F329" s="4">
        <v>4</v>
      </c>
      <c r="G329" s="4" t="s">
        <v>533</v>
      </c>
      <c r="H329" s="4">
        <v>3</v>
      </c>
      <c r="I329" s="4">
        <v>2</v>
      </c>
      <c r="J329" s="4">
        <v>5</v>
      </c>
      <c r="K329" s="6">
        <v>3</v>
      </c>
    </row>
    <row r="330" spans="2:11" ht="15" customHeight="1" x14ac:dyDescent="0.2">
      <c r="C330" s="15" t="s">
        <v>252</v>
      </c>
      <c r="D330" s="19">
        <f t="shared" si="87"/>
        <v>3</v>
      </c>
      <c r="E330" s="4">
        <v>1</v>
      </c>
      <c r="F330" s="4" t="s">
        <v>533</v>
      </c>
      <c r="G330" s="4" t="s">
        <v>533</v>
      </c>
      <c r="H330" s="4" t="s">
        <v>533</v>
      </c>
      <c r="I330" s="4" t="s">
        <v>533</v>
      </c>
      <c r="J330" s="4">
        <v>1</v>
      </c>
      <c r="K330" s="6">
        <v>1</v>
      </c>
    </row>
    <row r="331" spans="2:11" ht="15" customHeight="1" x14ac:dyDescent="0.2">
      <c r="C331" s="15" t="s">
        <v>253</v>
      </c>
      <c r="D331" s="19">
        <f t="shared" si="87"/>
        <v>4</v>
      </c>
      <c r="E331" s="4">
        <v>1</v>
      </c>
      <c r="F331" s="4">
        <v>2</v>
      </c>
      <c r="G331" s="4" t="s">
        <v>533</v>
      </c>
      <c r="H331" s="4" t="s">
        <v>533</v>
      </c>
      <c r="I331" s="4" t="s">
        <v>533</v>
      </c>
      <c r="J331" s="4" t="s">
        <v>533</v>
      </c>
      <c r="K331" s="6">
        <v>1</v>
      </c>
    </row>
    <row r="332" spans="2:11" ht="18" customHeight="1" x14ac:dyDescent="0.2">
      <c r="B332" s="18" t="s">
        <v>41</v>
      </c>
      <c r="D332" s="25">
        <f t="shared" ref="D332:K332" si="88">SUM(D333:D347)</f>
        <v>198</v>
      </c>
      <c r="E332" s="25">
        <f t="shared" si="88"/>
        <v>21</v>
      </c>
      <c r="F332" s="25">
        <f t="shared" si="88"/>
        <v>30</v>
      </c>
      <c r="G332" s="25">
        <f t="shared" si="88"/>
        <v>24</v>
      </c>
      <c r="H332" s="25">
        <f t="shared" si="88"/>
        <v>32</v>
      </c>
      <c r="I332" s="25">
        <f t="shared" si="88"/>
        <v>29</v>
      </c>
      <c r="J332" s="25">
        <f t="shared" si="88"/>
        <v>35</v>
      </c>
      <c r="K332" s="26">
        <f t="shared" si="88"/>
        <v>27</v>
      </c>
    </row>
    <row r="333" spans="2:11" ht="15" customHeight="1" x14ac:dyDescent="0.2">
      <c r="C333" s="46" t="s">
        <v>257</v>
      </c>
      <c r="D333" s="19">
        <f t="shared" ref="D333:D344" si="89">SUM(E333:K333)</f>
        <v>95</v>
      </c>
      <c r="E333" s="4">
        <v>7</v>
      </c>
      <c r="F333" s="4">
        <v>13</v>
      </c>
      <c r="G333" s="4">
        <v>15</v>
      </c>
      <c r="H333" s="4">
        <v>17</v>
      </c>
      <c r="I333" s="4">
        <v>19</v>
      </c>
      <c r="J333" s="4">
        <v>19</v>
      </c>
      <c r="K333" s="7">
        <v>5</v>
      </c>
    </row>
    <row r="334" spans="2:11" ht="15" customHeight="1" x14ac:dyDescent="0.2">
      <c r="C334" s="46" t="s">
        <v>255</v>
      </c>
      <c r="D334" s="19">
        <f t="shared" si="89"/>
        <v>5</v>
      </c>
      <c r="E334" s="4">
        <v>1</v>
      </c>
      <c r="F334" s="4" t="s">
        <v>533</v>
      </c>
      <c r="G334" s="4" t="s">
        <v>533</v>
      </c>
      <c r="H334" s="4" t="s">
        <v>533</v>
      </c>
      <c r="I334" s="4" t="s">
        <v>533</v>
      </c>
      <c r="J334" s="4">
        <v>1</v>
      </c>
      <c r="K334" s="6">
        <v>3</v>
      </c>
    </row>
    <row r="335" spans="2:11" ht="15" customHeight="1" x14ac:dyDescent="0.2">
      <c r="C335" s="46" t="s">
        <v>256</v>
      </c>
      <c r="D335" s="19">
        <f t="shared" si="89"/>
        <v>6</v>
      </c>
      <c r="E335" s="4" t="s">
        <v>533</v>
      </c>
      <c r="F335" s="4" t="s">
        <v>533</v>
      </c>
      <c r="G335" s="4">
        <v>1</v>
      </c>
      <c r="H335" s="4" t="s">
        <v>533</v>
      </c>
      <c r="I335" s="4" t="s">
        <v>533</v>
      </c>
      <c r="J335" s="4">
        <v>1</v>
      </c>
      <c r="K335" s="6">
        <v>4</v>
      </c>
    </row>
    <row r="336" spans="2:11" ht="15" customHeight="1" x14ac:dyDescent="0.2">
      <c r="C336" s="15" t="s">
        <v>493</v>
      </c>
      <c r="D336" s="19">
        <f t="shared" si="89"/>
        <v>3</v>
      </c>
      <c r="E336" s="4" t="s">
        <v>533</v>
      </c>
      <c r="F336" s="4">
        <v>2</v>
      </c>
      <c r="G336" s="4" t="s">
        <v>533</v>
      </c>
      <c r="H336" s="4" t="s">
        <v>533</v>
      </c>
      <c r="I336" s="4" t="s">
        <v>533</v>
      </c>
      <c r="J336" s="4" t="s">
        <v>533</v>
      </c>
      <c r="K336" s="6">
        <v>1</v>
      </c>
    </row>
    <row r="337" spans="2:11" ht="15" customHeight="1" x14ac:dyDescent="0.2">
      <c r="C337" s="15" t="s">
        <v>258</v>
      </c>
      <c r="D337" s="19">
        <f t="shared" si="89"/>
        <v>8</v>
      </c>
      <c r="E337" s="4">
        <v>1</v>
      </c>
      <c r="F337" s="4">
        <v>2</v>
      </c>
      <c r="G337" s="4">
        <v>1</v>
      </c>
      <c r="H337" s="4">
        <v>1</v>
      </c>
      <c r="I337" s="4">
        <v>1</v>
      </c>
      <c r="J337" s="4">
        <v>1</v>
      </c>
      <c r="K337" s="6">
        <v>1</v>
      </c>
    </row>
    <row r="338" spans="2:11" ht="15" customHeight="1" x14ac:dyDescent="0.2">
      <c r="C338" s="15" t="s">
        <v>259</v>
      </c>
      <c r="D338" s="19">
        <f t="shared" si="89"/>
        <v>2</v>
      </c>
      <c r="E338" s="4">
        <v>2</v>
      </c>
      <c r="F338" s="4" t="s">
        <v>533</v>
      </c>
      <c r="G338" s="4" t="s">
        <v>533</v>
      </c>
      <c r="H338" s="4" t="s">
        <v>533</v>
      </c>
      <c r="I338" s="4" t="s">
        <v>533</v>
      </c>
      <c r="J338" s="4" t="s">
        <v>533</v>
      </c>
      <c r="K338" s="6" t="s">
        <v>533</v>
      </c>
    </row>
    <row r="339" spans="2:11" ht="15" customHeight="1" x14ac:dyDescent="0.2">
      <c r="C339" s="15" t="s">
        <v>261</v>
      </c>
      <c r="D339" s="19">
        <f t="shared" si="89"/>
        <v>5</v>
      </c>
      <c r="E339" s="4">
        <v>1</v>
      </c>
      <c r="F339" s="4">
        <v>1</v>
      </c>
      <c r="G339" s="4">
        <v>1</v>
      </c>
      <c r="H339" s="4">
        <v>1</v>
      </c>
      <c r="I339" s="4" t="s">
        <v>533</v>
      </c>
      <c r="J339" s="4" t="s">
        <v>533</v>
      </c>
      <c r="K339" s="6">
        <v>1</v>
      </c>
    </row>
    <row r="340" spans="2:11" ht="15" customHeight="1" x14ac:dyDescent="0.2">
      <c r="C340" s="15" t="s">
        <v>262</v>
      </c>
      <c r="D340" s="19">
        <f t="shared" si="89"/>
        <v>7</v>
      </c>
      <c r="E340" s="4">
        <v>1</v>
      </c>
      <c r="F340" s="4">
        <v>1</v>
      </c>
      <c r="G340" s="4">
        <v>1</v>
      </c>
      <c r="H340" s="4">
        <v>1</v>
      </c>
      <c r="I340" s="4">
        <v>1</v>
      </c>
      <c r="J340" s="4">
        <v>1</v>
      </c>
      <c r="K340" s="6">
        <v>1</v>
      </c>
    </row>
    <row r="341" spans="2:11" ht="15" customHeight="1" x14ac:dyDescent="0.2">
      <c r="C341" s="15" t="s">
        <v>260</v>
      </c>
      <c r="D341" s="19">
        <f t="shared" si="89"/>
        <v>6</v>
      </c>
      <c r="E341" s="4">
        <v>1</v>
      </c>
      <c r="F341" s="4" t="s">
        <v>533</v>
      </c>
      <c r="G341" s="4" t="s">
        <v>533</v>
      </c>
      <c r="H341" s="4" t="s">
        <v>533</v>
      </c>
      <c r="I341" s="4">
        <v>2</v>
      </c>
      <c r="J341" s="4">
        <v>2</v>
      </c>
      <c r="K341" s="6">
        <v>1</v>
      </c>
    </row>
    <row r="342" spans="2:11" ht="15" customHeight="1" x14ac:dyDescent="0.2">
      <c r="C342" s="15" t="s">
        <v>557</v>
      </c>
      <c r="D342" s="19">
        <f t="shared" si="89"/>
        <v>13</v>
      </c>
      <c r="E342" s="4">
        <v>3</v>
      </c>
      <c r="F342" s="4">
        <v>2</v>
      </c>
      <c r="G342" s="4">
        <v>1</v>
      </c>
      <c r="H342" s="4">
        <v>2</v>
      </c>
      <c r="I342" s="4" t="s">
        <v>533</v>
      </c>
      <c r="J342" s="4">
        <v>2</v>
      </c>
      <c r="K342" s="6">
        <v>3</v>
      </c>
    </row>
    <row r="343" spans="2:11" ht="15" customHeight="1" x14ac:dyDescent="0.2">
      <c r="C343" s="15" t="s">
        <v>263</v>
      </c>
      <c r="D343" s="19">
        <f t="shared" si="89"/>
        <v>1</v>
      </c>
      <c r="E343" s="4" t="s">
        <v>533</v>
      </c>
      <c r="F343" s="4" t="s">
        <v>533</v>
      </c>
      <c r="G343" s="4" t="s">
        <v>533</v>
      </c>
      <c r="H343" s="4">
        <v>1</v>
      </c>
      <c r="I343" s="4" t="s">
        <v>533</v>
      </c>
      <c r="J343" s="4" t="s">
        <v>533</v>
      </c>
      <c r="K343" s="6" t="s">
        <v>533</v>
      </c>
    </row>
    <row r="344" spans="2:11" ht="15" customHeight="1" x14ac:dyDescent="0.2">
      <c r="C344" s="15" t="s">
        <v>264</v>
      </c>
      <c r="D344" s="19">
        <f t="shared" si="89"/>
        <v>6</v>
      </c>
      <c r="E344" s="4" t="s">
        <v>533</v>
      </c>
      <c r="F344" s="4" t="s">
        <v>533</v>
      </c>
      <c r="G344" s="4" t="s">
        <v>533</v>
      </c>
      <c r="H344" s="4">
        <v>2</v>
      </c>
      <c r="I344" s="4">
        <v>2</v>
      </c>
      <c r="J344" s="2">
        <v>1</v>
      </c>
      <c r="K344" s="6">
        <v>1</v>
      </c>
    </row>
    <row r="345" spans="2:11" ht="15" customHeight="1" x14ac:dyDescent="0.2">
      <c r="C345" s="15" t="s">
        <v>254</v>
      </c>
      <c r="D345" s="19">
        <f>SUM(E345:K345)</f>
        <v>7</v>
      </c>
      <c r="E345" s="4">
        <v>1</v>
      </c>
      <c r="F345" s="4">
        <v>4</v>
      </c>
      <c r="G345" s="4" t="s">
        <v>533</v>
      </c>
      <c r="H345" s="4">
        <v>1</v>
      </c>
      <c r="I345" s="4" t="s">
        <v>533</v>
      </c>
      <c r="J345" s="2">
        <v>1</v>
      </c>
      <c r="K345" s="6" t="s">
        <v>533</v>
      </c>
    </row>
    <row r="346" spans="2:11" ht="15" customHeight="1" x14ac:dyDescent="0.2">
      <c r="C346" s="15" t="s">
        <v>265</v>
      </c>
      <c r="D346" s="19">
        <f>SUM(E346:K346)</f>
        <v>19</v>
      </c>
      <c r="E346" s="4">
        <v>1</v>
      </c>
      <c r="F346" s="4" t="s">
        <v>533</v>
      </c>
      <c r="G346" s="4">
        <v>3</v>
      </c>
      <c r="H346" s="4">
        <v>4</v>
      </c>
      <c r="I346" s="4">
        <v>1</v>
      </c>
      <c r="J346" s="4">
        <v>6</v>
      </c>
      <c r="K346" s="6">
        <v>4</v>
      </c>
    </row>
    <row r="347" spans="2:11" ht="15" customHeight="1" x14ac:dyDescent="0.2">
      <c r="C347" s="46" t="s">
        <v>447</v>
      </c>
      <c r="D347" s="19">
        <f>SUM(E347:K347)</f>
        <v>15</v>
      </c>
      <c r="E347" s="4">
        <v>2</v>
      </c>
      <c r="F347" s="4">
        <v>5</v>
      </c>
      <c r="G347" s="4">
        <v>1</v>
      </c>
      <c r="H347" s="4">
        <v>2</v>
      </c>
      <c r="I347" s="4">
        <v>3</v>
      </c>
      <c r="J347" s="4" t="s">
        <v>533</v>
      </c>
      <c r="K347" s="6">
        <v>2</v>
      </c>
    </row>
    <row r="348" spans="2:11" ht="20.100000000000001" customHeight="1" x14ac:dyDescent="0.2">
      <c r="B348" s="18" t="s">
        <v>42</v>
      </c>
      <c r="D348" s="25">
        <f t="shared" ref="D348:K348" si="90">SUM(D349:D356)</f>
        <v>34</v>
      </c>
      <c r="E348" s="12">
        <f t="shared" si="90"/>
        <v>6</v>
      </c>
      <c r="F348" s="12">
        <f t="shared" si="90"/>
        <v>5</v>
      </c>
      <c r="G348" s="12">
        <f t="shared" si="90"/>
        <v>5</v>
      </c>
      <c r="H348" s="12">
        <f t="shared" si="90"/>
        <v>3</v>
      </c>
      <c r="I348" s="12">
        <f t="shared" si="90"/>
        <v>1</v>
      </c>
      <c r="J348" s="12">
        <f t="shared" si="90"/>
        <v>5</v>
      </c>
      <c r="K348" s="42">
        <f t="shared" si="90"/>
        <v>9</v>
      </c>
    </row>
    <row r="349" spans="2:11" ht="15" customHeight="1" x14ac:dyDescent="0.2">
      <c r="C349" s="15" t="s">
        <v>270</v>
      </c>
      <c r="D349" s="19">
        <f t="shared" ref="D349:D355" si="91">SUM(E349:K349)</f>
        <v>14</v>
      </c>
      <c r="E349" s="4">
        <v>4</v>
      </c>
      <c r="F349" s="4">
        <v>2</v>
      </c>
      <c r="G349" s="4">
        <v>3</v>
      </c>
      <c r="H349" s="4">
        <v>1</v>
      </c>
      <c r="I349" s="4" t="s">
        <v>533</v>
      </c>
      <c r="J349" s="4">
        <v>1</v>
      </c>
      <c r="K349" s="7">
        <v>3</v>
      </c>
    </row>
    <row r="350" spans="2:11" ht="15" customHeight="1" x14ac:dyDescent="0.2">
      <c r="C350" s="15" t="s">
        <v>494</v>
      </c>
      <c r="D350" s="19">
        <f t="shared" si="91"/>
        <v>3</v>
      </c>
      <c r="E350" s="4" t="s">
        <v>533</v>
      </c>
      <c r="F350" s="4">
        <v>1</v>
      </c>
      <c r="G350" s="4" t="s">
        <v>533</v>
      </c>
      <c r="H350" s="4" t="s">
        <v>533</v>
      </c>
      <c r="I350" s="4" t="s">
        <v>533</v>
      </c>
      <c r="J350" s="4">
        <v>1</v>
      </c>
      <c r="K350" s="6">
        <v>1</v>
      </c>
    </row>
    <row r="351" spans="2:11" ht="15" customHeight="1" x14ac:dyDescent="0.2">
      <c r="C351" s="15" t="s">
        <v>495</v>
      </c>
      <c r="D351" s="19">
        <f t="shared" si="91"/>
        <v>2</v>
      </c>
      <c r="E351" s="4" t="s">
        <v>533</v>
      </c>
      <c r="F351" s="4">
        <v>1</v>
      </c>
      <c r="G351" s="4" t="s">
        <v>533</v>
      </c>
      <c r="H351" s="4" t="s">
        <v>533</v>
      </c>
      <c r="I351" s="4" t="s">
        <v>533</v>
      </c>
      <c r="J351" s="4" t="s">
        <v>533</v>
      </c>
      <c r="K351" s="6">
        <v>1</v>
      </c>
    </row>
    <row r="352" spans="2:11" ht="15" customHeight="1" x14ac:dyDescent="0.2">
      <c r="C352" s="15" t="s">
        <v>266</v>
      </c>
      <c r="D352" s="19">
        <f t="shared" si="91"/>
        <v>6</v>
      </c>
      <c r="E352" s="4" t="s">
        <v>533</v>
      </c>
      <c r="F352" s="4" t="s">
        <v>533</v>
      </c>
      <c r="G352" s="4">
        <v>2</v>
      </c>
      <c r="H352" s="4">
        <v>2</v>
      </c>
      <c r="I352" s="4" t="s">
        <v>533</v>
      </c>
      <c r="J352" s="4">
        <v>1</v>
      </c>
      <c r="K352" s="6">
        <v>1</v>
      </c>
    </row>
    <row r="353" spans="2:11" ht="15" customHeight="1" x14ac:dyDescent="0.2">
      <c r="C353" s="15" t="s">
        <v>267</v>
      </c>
      <c r="D353" s="19">
        <f t="shared" si="91"/>
        <v>2</v>
      </c>
      <c r="E353" s="4" t="s">
        <v>533</v>
      </c>
      <c r="F353" s="4" t="s">
        <v>533</v>
      </c>
      <c r="G353" s="4" t="s">
        <v>533</v>
      </c>
      <c r="H353" s="4" t="s">
        <v>533</v>
      </c>
      <c r="I353" s="4" t="s">
        <v>533</v>
      </c>
      <c r="J353" s="4" t="s">
        <v>533</v>
      </c>
      <c r="K353" s="6">
        <v>2</v>
      </c>
    </row>
    <row r="354" spans="2:11" ht="15" customHeight="1" x14ac:dyDescent="0.2">
      <c r="C354" s="15" t="s">
        <v>268</v>
      </c>
      <c r="D354" s="19">
        <f t="shared" si="91"/>
        <v>1</v>
      </c>
      <c r="E354" s="4" t="s">
        <v>533</v>
      </c>
      <c r="F354" s="4" t="s">
        <v>533</v>
      </c>
      <c r="G354" s="4" t="s">
        <v>533</v>
      </c>
      <c r="H354" s="4" t="s">
        <v>533</v>
      </c>
      <c r="I354" s="4" t="s">
        <v>533</v>
      </c>
      <c r="J354" s="4">
        <v>1</v>
      </c>
      <c r="K354" s="6" t="s">
        <v>533</v>
      </c>
    </row>
    <row r="355" spans="2:11" ht="15" customHeight="1" x14ac:dyDescent="0.2">
      <c r="C355" s="17" t="s">
        <v>38</v>
      </c>
      <c r="D355" s="19">
        <f t="shared" si="91"/>
        <v>1</v>
      </c>
      <c r="E355" s="4" t="s">
        <v>533</v>
      </c>
      <c r="F355" s="4" t="s">
        <v>533</v>
      </c>
      <c r="G355" s="4" t="s">
        <v>533</v>
      </c>
      <c r="H355" s="4" t="s">
        <v>533</v>
      </c>
      <c r="I355" s="4">
        <v>1</v>
      </c>
      <c r="J355" s="4" t="s">
        <v>533</v>
      </c>
      <c r="K355" s="6" t="s">
        <v>533</v>
      </c>
    </row>
    <row r="356" spans="2:11" ht="15" customHeight="1" x14ac:dyDescent="0.2">
      <c r="C356" s="15" t="s">
        <v>269</v>
      </c>
      <c r="D356" s="19">
        <f t="shared" ref="D356" si="92">SUM(E356:K356)</f>
        <v>5</v>
      </c>
      <c r="E356" s="4">
        <v>2</v>
      </c>
      <c r="F356" s="4">
        <v>1</v>
      </c>
      <c r="G356" s="4" t="s">
        <v>533</v>
      </c>
      <c r="H356" s="4" t="s">
        <v>533</v>
      </c>
      <c r="I356" s="4" t="s">
        <v>533</v>
      </c>
      <c r="J356" s="4">
        <v>1</v>
      </c>
      <c r="K356" s="6">
        <v>1</v>
      </c>
    </row>
    <row r="357" spans="2:11" ht="20.100000000000001" customHeight="1" x14ac:dyDescent="0.2">
      <c r="B357" s="18" t="s">
        <v>51</v>
      </c>
      <c r="D357" s="25">
        <f t="shared" ref="D357:K357" si="93">SUM(D358:D362)</f>
        <v>36</v>
      </c>
      <c r="E357" s="12">
        <f t="shared" si="93"/>
        <v>7</v>
      </c>
      <c r="F357" s="12">
        <f t="shared" si="93"/>
        <v>5</v>
      </c>
      <c r="G357" s="12">
        <f t="shared" si="93"/>
        <v>2</v>
      </c>
      <c r="H357" s="12">
        <f t="shared" si="93"/>
        <v>4</v>
      </c>
      <c r="I357" s="12">
        <f t="shared" si="93"/>
        <v>4</v>
      </c>
      <c r="J357" s="12">
        <f t="shared" si="93"/>
        <v>8</v>
      </c>
      <c r="K357" s="42">
        <f t="shared" si="93"/>
        <v>6</v>
      </c>
    </row>
    <row r="358" spans="2:11" ht="15" customHeight="1" x14ac:dyDescent="0.2">
      <c r="C358" s="14" t="s">
        <v>274</v>
      </c>
      <c r="D358" s="19">
        <f>SUM(E358:K358)</f>
        <v>17</v>
      </c>
      <c r="E358" s="4">
        <v>2</v>
      </c>
      <c r="F358" s="4">
        <v>4</v>
      </c>
      <c r="G358" s="4">
        <v>1</v>
      </c>
      <c r="H358" s="4">
        <v>2</v>
      </c>
      <c r="I358" s="4">
        <v>2</v>
      </c>
      <c r="J358" s="4">
        <v>1</v>
      </c>
      <c r="K358" s="7">
        <v>5</v>
      </c>
    </row>
    <row r="359" spans="2:11" ht="15" customHeight="1" x14ac:dyDescent="0.2">
      <c r="C359" s="14" t="s">
        <v>271</v>
      </c>
      <c r="D359" s="19">
        <f>SUM(E359:K359)</f>
        <v>8</v>
      </c>
      <c r="E359" s="4">
        <v>2</v>
      </c>
      <c r="F359" s="4">
        <v>1</v>
      </c>
      <c r="G359" s="4">
        <v>1</v>
      </c>
      <c r="H359" s="4">
        <v>2</v>
      </c>
      <c r="I359" s="4" t="s">
        <v>533</v>
      </c>
      <c r="J359" s="4">
        <v>1</v>
      </c>
      <c r="K359" s="6">
        <v>1</v>
      </c>
    </row>
    <row r="360" spans="2:11" ht="15" customHeight="1" x14ac:dyDescent="0.2">
      <c r="C360" s="14" t="s">
        <v>272</v>
      </c>
      <c r="D360" s="19">
        <f>SUM(E360:K360)</f>
        <v>5</v>
      </c>
      <c r="E360" s="4">
        <v>2</v>
      </c>
      <c r="F360" s="4" t="s">
        <v>533</v>
      </c>
      <c r="G360" s="4" t="s">
        <v>533</v>
      </c>
      <c r="H360" s="4" t="s">
        <v>533</v>
      </c>
      <c r="I360" s="4" t="s">
        <v>533</v>
      </c>
      <c r="J360" s="4">
        <v>3</v>
      </c>
      <c r="K360" s="6" t="s">
        <v>533</v>
      </c>
    </row>
    <row r="361" spans="2:11" ht="15" customHeight="1" x14ac:dyDescent="0.2">
      <c r="C361" s="14" t="s">
        <v>275</v>
      </c>
      <c r="D361" s="19">
        <f t="shared" ref="D361:D374" si="94">SUM(E361:K361)</f>
        <v>2</v>
      </c>
      <c r="E361" s="4">
        <v>1</v>
      </c>
      <c r="F361" s="4" t="s">
        <v>533</v>
      </c>
      <c r="G361" s="4" t="s">
        <v>533</v>
      </c>
      <c r="H361" s="4" t="s">
        <v>533</v>
      </c>
      <c r="I361" s="4" t="s">
        <v>533</v>
      </c>
      <c r="J361" s="4">
        <v>1</v>
      </c>
      <c r="K361" s="6" t="s">
        <v>533</v>
      </c>
    </row>
    <row r="362" spans="2:11" ht="15" customHeight="1" x14ac:dyDescent="0.2">
      <c r="C362" s="14" t="s">
        <v>273</v>
      </c>
      <c r="D362" s="19">
        <f t="shared" si="94"/>
        <v>4</v>
      </c>
      <c r="E362" s="4" t="s">
        <v>533</v>
      </c>
      <c r="F362" s="4" t="s">
        <v>533</v>
      </c>
      <c r="G362" s="4" t="s">
        <v>533</v>
      </c>
      <c r="H362" s="4" t="s">
        <v>533</v>
      </c>
      <c r="I362" s="4">
        <v>2</v>
      </c>
      <c r="J362" s="4">
        <v>2</v>
      </c>
      <c r="K362" s="6" t="s">
        <v>533</v>
      </c>
    </row>
    <row r="363" spans="2:11" ht="20.100000000000001" customHeight="1" x14ac:dyDescent="0.2">
      <c r="B363" s="15" t="s">
        <v>55</v>
      </c>
      <c r="C363" s="14"/>
      <c r="D363" s="19">
        <f>SUM(D364:D366)</f>
        <v>12</v>
      </c>
      <c r="E363" s="12">
        <f t="shared" ref="E363:K363" si="95">SUM(E364:E366)</f>
        <v>2</v>
      </c>
      <c r="F363" s="12">
        <f t="shared" si="95"/>
        <v>1</v>
      </c>
      <c r="G363" s="12">
        <f t="shared" si="95"/>
        <v>2</v>
      </c>
      <c r="H363" s="12">
        <f t="shared" si="95"/>
        <v>3</v>
      </c>
      <c r="I363" s="12">
        <f t="shared" si="95"/>
        <v>1</v>
      </c>
      <c r="J363" s="5" t="s">
        <v>533</v>
      </c>
      <c r="K363" s="13">
        <f t="shared" si="95"/>
        <v>3</v>
      </c>
    </row>
    <row r="364" spans="2:11" ht="15" customHeight="1" x14ac:dyDescent="0.2">
      <c r="C364" s="14" t="s">
        <v>277</v>
      </c>
      <c r="D364" s="19">
        <f>SUM(E364:K364)</f>
        <v>6</v>
      </c>
      <c r="E364" s="4">
        <v>1</v>
      </c>
      <c r="F364" s="4">
        <v>1</v>
      </c>
      <c r="G364" s="4" t="s">
        <v>533</v>
      </c>
      <c r="H364" s="4">
        <v>3</v>
      </c>
      <c r="I364" s="4" t="s">
        <v>533</v>
      </c>
      <c r="J364" s="4" t="s">
        <v>533</v>
      </c>
      <c r="K364" s="6">
        <v>1</v>
      </c>
    </row>
    <row r="365" spans="2:11" ht="15" customHeight="1" x14ac:dyDescent="0.2">
      <c r="C365" s="14" t="s">
        <v>155</v>
      </c>
      <c r="D365" s="19">
        <f t="shared" ref="D365:D366" si="96">SUM(E365:K365)</f>
        <v>5</v>
      </c>
      <c r="E365" s="4">
        <v>1</v>
      </c>
      <c r="F365" s="4" t="s">
        <v>533</v>
      </c>
      <c r="G365" s="4">
        <v>2</v>
      </c>
      <c r="H365" s="4" t="s">
        <v>533</v>
      </c>
      <c r="I365" s="4">
        <v>1</v>
      </c>
      <c r="J365" s="4" t="s">
        <v>533</v>
      </c>
      <c r="K365" s="6">
        <v>1</v>
      </c>
    </row>
    <row r="366" spans="2:11" ht="15" customHeight="1" x14ac:dyDescent="0.2">
      <c r="C366" s="14" t="s">
        <v>276</v>
      </c>
      <c r="D366" s="19">
        <f t="shared" si="96"/>
        <v>1</v>
      </c>
      <c r="E366" s="4" t="s">
        <v>533</v>
      </c>
      <c r="F366" s="4" t="s">
        <v>533</v>
      </c>
      <c r="G366" s="4" t="s">
        <v>533</v>
      </c>
      <c r="H366" s="4" t="s">
        <v>533</v>
      </c>
      <c r="I366" s="4" t="s">
        <v>533</v>
      </c>
      <c r="J366" s="4" t="s">
        <v>533</v>
      </c>
      <c r="K366" s="6">
        <v>1</v>
      </c>
    </row>
    <row r="367" spans="2:11" ht="20.100000000000001" customHeight="1" x14ac:dyDescent="0.2">
      <c r="B367" s="18" t="s">
        <v>70</v>
      </c>
      <c r="D367" s="25">
        <f t="shared" ref="D367:K367" si="97">SUM(D368:D376)</f>
        <v>40</v>
      </c>
      <c r="E367" s="12">
        <f t="shared" si="97"/>
        <v>12</v>
      </c>
      <c r="F367" s="12">
        <f t="shared" si="97"/>
        <v>4</v>
      </c>
      <c r="G367" s="12">
        <f t="shared" si="97"/>
        <v>3</v>
      </c>
      <c r="H367" s="12">
        <f t="shared" si="97"/>
        <v>5</v>
      </c>
      <c r="I367" s="12">
        <f t="shared" si="97"/>
        <v>3</v>
      </c>
      <c r="J367" s="12">
        <f t="shared" si="97"/>
        <v>7</v>
      </c>
      <c r="K367" s="42">
        <f t="shared" si="97"/>
        <v>6</v>
      </c>
    </row>
    <row r="368" spans="2:11" ht="15" customHeight="1" x14ac:dyDescent="0.2">
      <c r="C368" s="15" t="s">
        <v>284</v>
      </c>
      <c r="D368" s="19">
        <f t="shared" si="94"/>
        <v>16</v>
      </c>
      <c r="E368" s="4">
        <v>7</v>
      </c>
      <c r="F368" s="4">
        <v>1</v>
      </c>
      <c r="G368" s="4" t="s">
        <v>533</v>
      </c>
      <c r="H368" s="4">
        <v>2</v>
      </c>
      <c r="I368" s="4" t="s">
        <v>533</v>
      </c>
      <c r="J368" s="4">
        <v>4</v>
      </c>
      <c r="K368" s="6">
        <v>2</v>
      </c>
    </row>
    <row r="369" spans="1:25" ht="15" customHeight="1" x14ac:dyDescent="0.2">
      <c r="C369" s="15" t="s">
        <v>278</v>
      </c>
      <c r="D369" s="19">
        <f t="shared" si="94"/>
        <v>3</v>
      </c>
      <c r="E369" s="4" t="s">
        <v>533</v>
      </c>
      <c r="F369" s="4" t="s">
        <v>533</v>
      </c>
      <c r="G369" s="4" t="s">
        <v>533</v>
      </c>
      <c r="H369" s="4" t="s">
        <v>533</v>
      </c>
      <c r="I369" s="4">
        <v>2</v>
      </c>
      <c r="J369" s="4" t="s">
        <v>533</v>
      </c>
      <c r="K369" s="6">
        <v>1</v>
      </c>
    </row>
    <row r="370" spans="1:25" ht="15" customHeight="1" x14ac:dyDescent="0.2">
      <c r="C370" s="15" t="s">
        <v>279</v>
      </c>
      <c r="D370" s="19">
        <f t="shared" si="94"/>
        <v>2</v>
      </c>
      <c r="E370" s="4" t="s">
        <v>533</v>
      </c>
      <c r="F370" s="4" t="s">
        <v>533</v>
      </c>
      <c r="G370" s="4" t="s">
        <v>533</v>
      </c>
      <c r="H370" s="4" t="s">
        <v>533</v>
      </c>
      <c r="I370" s="4">
        <v>1</v>
      </c>
      <c r="J370" s="4" t="s">
        <v>533</v>
      </c>
      <c r="K370" s="6">
        <v>1</v>
      </c>
    </row>
    <row r="371" spans="1:25" ht="15" customHeight="1" x14ac:dyDescent="0.2">
      <c r="C371" s="15" t="s">
        <v>280</v>
      </c>
      <c r="D371" s="19">
        <f t="shared" si="94"/>
        <v>5</v>
      </c>
      <c r="E371" s="4">
        <v>1</v>
      </c>
      <c r="F371" s="4">
        <v>2</v>
      </c>
      <c r="G371" s="4">
        <v>1</v>
      </c>
      <c r="H371" s="4" t="s">
        <v>533</v>
      </c>
      <c r="I371" s="4" t="s">
        <v>533</v>
      </c>
      <c r="J371" s="4">
        <v>1</v>
      </c>
      <c r="K371" s="6" t="s">
        <v>533</v>
      </c>
    </row>
    <row r="372" spans="1:25" ht="15" customHeight="1" x14ac:dyDescent="0.2">
      <c r="C372" s="15" t="s">
        <v>281</v>
      </c>
      <c r="D372" s="19">
        <f t="shared" si="94"/>
        <v>4</v>
      </c>
      <c r="E372" s="4">
        <v>1</v>
      </c>
      <c r="F372" s="4" t="s">
        <v>533</v>
      </c>
      <c r="G372" s="4">
        <v>1</v>
      </c>
      <c r="H372" s="4">
        <v>1</v>
      </c>
      <c r="I372" s="4" t="s">
        <v>533</v>
      </c>
      <c r="J372" s="4" t="s">
        <v>533</v>
      </c>
      <c r="K372" s="6">
        <v>1</v>
      </c>
    </row>
    <row r="373" spans="1:25" ht="15" customHeight="1" x14ac:dyDescent="0.2">
      <c r="B373" s="18" t="s">
        <v>537</v>
      </c>
      <c r="D373" s="19"/>
      <c r="E373" s="21"/>
      <c r="F373" s="21"/>
      <c r="G373" s="21"/>
      <c r="H373" s="21"/>
      <c r="I373" s="21"/>
      <c r="J373" s="21"/>
      <c r="K373" s="27"/>
    </row>
    <row r="374" spans="1:25" ht="15.2" customHeight="1" x14ac:dyDescent="0.2">
      <c r="C374" s="15" t="s">
        <v>282</v>
      </c>
      <c r="D374" s="19">
        <f t="shared" si="94"/>
        <v>4</v>
      </c>
      <c r="E374" s="4">
        <v>2</v>
      </c>
      <c r="F374" s="4" t="s">
        <v>533</v>
      </c>
      <c r="G374" s="4">
        <v>1</v>
      </c>
      <c r="H374" s="4" t="s">
        <v>533</v>
      </c>
      <c r="I374" s="4" t="s">
        <v>533</v>
      </c>
      <c r="J374" s="4">
        <v>1</v>
      </c>
      <c r="K374" s="6" t="s">
        <v>533</v>
      </c>
    </row>
    <row r="375" spans="1:25" ht="15.2" customHeight="1" x14ac:dyDescent="0.2">
      <c r="C375" s="15" t="s">
        <v>283</v>
      </c>
      <c r="D375" s="19">
        <f t="shared" ref="D375:D376" si="98">SUM(E375:K375)</f>
        <v>4</v>
      </c>
      <c r="E375" s="4" t="s">
        <v>533</v>
      </c>
      <c r="F375" s="4" t="s">
        <v>533</v>
      </c>
      <c r="G375" s="4" t="s">
        <v>533</v>
      </c>
      <c r="H375" s="4">
        <v>2</v>
      </c>
      <c r="I375" s="4" t="s">
        <v>533</v>
      </c>
      <c r="J375" s="4">
        <v>1</v>
      </c>
      <c r="K375" s="6">
        <v>1</v>
      </c>
    </row>
    <row r="376" spans="1:25" ht="15.2" customHeight="1" x14ac:dyDescent="0.2">
      <c r="C376" s="15" t="s">
        <v>496</v>
      </c>
      <c r="D376" s="19">
        <f t="shared" si="98"/>
        <v>2</v>
      </c>
      <c r="E376" s="4">
        <v>1</v>
      </c>
      <c r="F376" s="4">
        <v>1</v>
      </c>
      <c r="G376" s="4" t="s">
        <v>533</v>
      </c>
      <c r="H376" s="4" t="s">
        <v>533</v>
      </c>
      <c r="I376" s="4" t="s">
        <v>533</v>
      </c>
      <c r="J376" s="4" t="s">
        <v>533</v>
      </c>
      <c r="K376" s="6" t="s">
        <v>533</v>
      </c>
    </row>
    <row r="377" spans="1:25" ht="20.100000000000001" customHeight="1" x14ac:dyDescent="0.2">
      <c r="A377" s="18" t="s">
        <v>49</v>
      </c>
      <c r="D377" s="19">
        <f>SUM(D378,D385,D386,D413)</f>
        <v>21896</v>
      </c>
      <c r="E377" s="5">
        <f t="shared" ref="E377:J377" si="99">SUM(E378,E386,E413)</f>
        <v>1723</v>
      </c>
      <c r="F377" s="5">
        <f t="shared" si="99"/>
        <v>3571</v>
      </c>
      <c r="G377" s="5">
        <f t="shared" si="99"/>
        <v>3339</v>
      </c>
      <c r="H377" s="5">
        <f t="shared" si="99"/>
        <v>3243</v>
      </c>
      <c r="I377" s="5">
        <f t="shared" si="99"/>
        <v>3374</v>
      </c>
      <c r="J377" s="5">
        <f t="shared" si="99"/>
        <v>4022</v>
      </c>
      <c r="K377" s="11">
        <f>SUM(K378,K385,K386,K413)</f>
        <v>2624</v>
      </c>
    </row>
    <row r="378" spans="1:25" s="17" customFormat="1" ht="20.100000000000001" customHeight="1" x14ac:dyDescent="0.2">
      <c r="A378" s="15"/>
      <c r="B378" s="18" t="s">
        <v>26</v>
      </c>
      <c r="C378" s="15"/>
      <c r="D378" s="19">
        <f>SUM(D379:D384)</f>
        <v>371</v>
      </c>
      <c r="E378" s="5">
        <f t="shared" ref="E378:J378" si="100">SUM(E379:E384)</f>
        <v>65</v>
      </c>
      <c r="F378" s="5">
        <f t="shared" si="100"/>
        <v>64</v>
      </c>
      <c r="G378" s="5">
        <f t="shared" si="100"/>
        <v>61</v>
      </c>
      <c r="H378" s="5">
        <f t="shared" si="100"/>
        <v>55</v>
      </c>
      <c r="I378" s="5">
        <f t="shared" si="100"/>
        <v>44</v>
      </c>
      <c r="J378" s="5">
        <f t="shared" si="100"/>
        <v>40</v>
      </c>
      <c r="K378" s="11">
        <f>SUM(K379:K384)</f>
        <v>42</v>
      </c>
      <c r="L378" s="18"/>
      <c r="M378" s="18"/>
      <c r="N378" s="18"/>
      <c r="O378" s="18"/>
      <c r="P378" s="18"/>
      <c r="Q378" s="18"/>
      <c r="R378" s="18"/>
      <c r="S378" s="18"/>
      <c r="T378" s="18"/>
      <c r="U378" s="18"/>
      <c r="V378" s="18"/>
      <c r="W378" s="18"/>
      <c r="X378" s="18"/>
      <c r="Y378" s="18"/>
    </row>
    <row r="379" spans="1:25" ht="15.2" customHeight="1" x14ac:dyDescent="0.2">
      <c r="C379" s="14" t="s">
        <v>286</v>
      </c>
      <c r="D379" s="19">
        <f t="shared" ref="D379" si="101">SUM(E379:K379)</f>
        <v>213</v>
      </c>
      <c r="E379" s="4">
        <v>33</v>
      </c>
      <c r="F379" s="4">
        <v>35</v>
      </c>
      <c r="G379" s="4">
        <v>48</v>
      </c>
      <c r="H379" s="4">
        <v>28</v>
      </c>
      <c r="I379" s="4">
        <v>24</v>
      </c>
      <c r="J379" s="4">
        <v>23</v>
      </c>
      <c r="K379" s="7">
        <v>22</v>
      </c>
    </row>
    <row r="380" spans="1:25" ht="15.2" customHeight="1" x14ac:dyDescent="0.2">
      <c r="C380" s="14" t="s">
        <v>285</v>
      </c>
      <c r="D380" s="19">
        <f>SUM(E380:K380)</f>
        <v>23</v>
      </c>
      <c r="E380" s="4">
        <v>2</v>
      </c>
      <c r="F380" s="4">
        <v>4</v>
      </c>
      <c r="G380" s="4">
        <v>1</v>
      </c>
      <c r="H380" s="4">
        <v>8</v>
      </c>
      <c r="I380" s="4">
        <v>2</v>
      </c>
      <c r="J380" s="4">
        <v>3</v>
      </c>
      <c r="K380" s="7">
        <v>3</v>
      </c>
    </row>
    <row r="381" spans="1:25" ht="15.2" customHeight="1" x14ac:dyDescent="0.2">
      <c r="C381" s="14" t="s">
        <v>288</v>
      </c>
      <c r="D381" s="19">
        <f>SUM(E381:K381)</f>
        <v>14</v>
      </c>
      <c r="E381" s="4">
        <v>7</v>
      </c>
      <c r="F381" s="4">
        <v>3</v>
      </c>
      <c r="G381" s="4" t="s">
        <v>533</v>
      </c>
      <c r="H381" s="4" t="s">
        <v>533</v>
      </c>
      <c r="I381" s="4" t="s">
        <v>533</v>
      </c>
      <c r="J381" s="4">
        <v>2</v>
      </c>
      <c r="K381" s="6">
        <v>2</v>
      </c>
    </row>
    <row r="382" spans="1:25" ht="15.2" customHeight="1" x14ac:dyDescent="0.2">
      <c r="C382" s="14" t="s">
        <v>289</v>
      </c>
      <c r="D382" s="19">
        <f t="shared" ref="D382:D393" si="102">SUM(E382:K382)</f>
        <v>23</v>
      </c>
      <c r="E382" s="4">
        <v>2</v>
      </c>
      <c r="F382" s="4">
        <v>3</v>
      </c>
      <c r="G382" s="4">
        <v>3</v>
      </c>
      <c r="H382" s="4">
        <v>4</v>
      </c>
      <c r="I382" s="4">
        <v>7</v>
      </c>
      <c r="J382" s="4">
        <v>3</v>
      </c>
      <c r="K382" s="7">
        <v>1</v>
      </c>
    </row>
    <row r="383" spans="1:25" ht="15.2" customHeight="1" x14ac:dyDescent="0.2">
      <c r="C383" s="14" t="s">
        <v>287</v>
      </c>
      <c r="D383" s="19">
        <f t="shared" si="102"/>
        <v>2</v>
      </c>
      <c r="E383" s="4" t="s">
        <v>533</v>
      </c>
      <c r="F383" s="4">
        <v>1</v>
      </c>
      <c r="G383" s="4" t="s">
        <v>533</v>
      </c>
      <c r="H383" s="4" t="s">
        <v>533</v>
      </c>
      <c r="I383" s="4" t="s">
        <v>533</v>
      </c>
      <c r="J383" s="4" t="s">
        <v>533</v>
      </c>
      <c r="K383" s="6">
        <v>1</v>
      </c>
    </row>
    <row r="384" spans="1:25" ht="15.2" customHeight="1" x14ac:dyDescent="0.2">
      <c r="C384" s="14" t="s">
        <v>290</v>
      </c>
      <c r="D384" s="19">
        <f t="shared" si="102"/>
        <v>96</v>
      </c>
      <c r="E384" s="4">
        <v>21</v>
      </c>
      <c r="F384" s="4">
        <v>18</v>
      </c>
      <c r="G384" s="4">
        <v>9</v>
      </c>
      <c r="H384" s="4">
        <v>15</v>
      </c>
      <c r="I384" s="4">
        <v>11</v>
      </c>
      <c r="J384" s="4">
        <v>9</v>
      </c>
      <c r="K384" s="6">
        <v>13</v>
      </c>
    </row>
    <row r="385" spans="2:11" ht="20.100000000000001" customHeight="1" x14ac:dyDescent="0.2">
      <c r="B385" s="15" t="s">
        <v>551</v>
      </c>
      <c r="C385" s="14"/>
      <c r="D385" s="19">
        <f>SUM(E385:K385)</f>
        <v>1</v>
      </c>
      <c r="E385" s="4" t="s">
        <v>533</v>
      </c>
      <c r="F385" s="4" t="s">
        <v>533</v>
      </c>
      <c r="G385" s="4" t="s">
        <v>533</v>
      </c>
      <c r="H385" s="4" t="s">
        <v>533</v>
      </c>
      <c r="I385" s="4" t="s">
        <v>533</v>
      </c>
      <c r="J385" s="4" t="s">
        <v>533</v>
      </c>
      <c r="K385" s="7">
        <v>1</v>
      </c>
    </row>
    <row r="386" spans="2:11" ht="20.100000000000001" customHeight="1" x14ac:dyDescent="0.2">
      <c r="B386" s="18" t="s">
        <v>49</v>
      </c>
      <c r="D386" s="19">
        <f t="shared" ref="D386:K386" si="103">SUM(D387:D412)</f>
        <v>18249</v>
      </c>
      <c r="E386" s="5">
        <f t="shared" si="103"/>
        <v>1401</v>
      </c>
      <c r="F386" s="5">
        <f t="shared" si="103"/>
        <v>3019</v>
      </c>
      <c r="G386" s="5">
        <f t="shared" si="103"/>
        <v>2772</v>
      </c>
      <c r="H386" s="5">
        <f t="shared" si="103"/>
        <v>2718</v>
      </c>
      <c r="I386" s="5">
        <f t="shared" si="103"/>
        <v>2860</v>
      </c>
      <c r="J386" s="5">
        <f t="shared" si="103"/>
        <v>3371</v>
      </c>
      <c r="K386" s="9">
        <f t="shared" si="103"/>
        <v>2108</v>
      </c>
    </row>
    <row r="387" spans="2:11" ht="15.2" customHeight="1" x14ac:dyDescent="0.2">
      <c r="C387" s="14" t="s">
        <v>308</v>
      </c>
      <c r="D387" s="19">
        <f t="shared" si="102"/>
        <v>101</v>
      </c>
      <c r="E387" s="4">
        <v>12</v>
      </c>
      <c r="F387" s="4">
        <v>11</v>
      </c>
      <c r="G387" s="4">
        <v>16</v>
      </c>
      <c r="H387" s="4">
        <v>19</v>
      </c>
      <c r="I387" s="4">
        <v>15</v>
      </c>
      <c r="J387" s="4">
        <v>18</v>
      </c>
      <c r="K387" s="7">
        <v>10</v>
      </c>
    </row>
    <row r="388" spans="2:11" ht="15.2" customHeight="1" x14ac:dyDescent="0.2">
      <c r="C388" s="14" t="s">
        <v>299</v>
      </c>
      <c r="D388" s="19">
        <f t="shared" si="102"/>
        <v>110</v>
      </c>
      <c r="E388" s="4">
        <v>5</v>
      </c>
      <c r="F388" s="4">
        <v>23</v>
      </c>
      <c r="G388" s="4">
        <v>16</v>
      </c>
      <c r="H388" s="4">
        <v>23</v>
      </c>
      <c r="I388" s="4">
        <v>17</v>
      </c>
      <c r="J388" s="4">
        <v>18</v>
      </c>
      <c r="K388" s="7">
        <v>8</v>
      </c>
    </row>
    <row r="389" spans="2:11" ht="15.2" customHeight="1" x14ac:dyDescent="0.2">
      <c r="C389" s="14" t="s">
        <v>263</v>
      </c>
      <c r="D389" s="19">
        <f t="shared" si="102"/>
        <v>255</v>
      </c>
      <c r="E389" s="4">
        <v>14</v>
      </c>
      <c r="F389" s="4">
        <v>35</v>
      </c>
      <c r="G389" s="4">
        <v>38</v>
      </c>
      <c r="H389" s="4">
        <v>41</v>
      </c>
      <c r="I389" s="4">
        <v>48</v>
      </c>
      <c r="J389" s="4">
        <v>49</v>
      </c>
      <c r="K389" s="7">
        <v>30</v>
      </c>
    </row>
    <row r="390" spans="2:11" ht="15.2" customHeight="1" x14ac:dyDescent="0.2">
      <c r="C390" s="14" t="s">
        <v>300</v>
      </c>
      <c r="D390" s="19">
        <f t="shared" si="102"/>
        <v>938</v>
      </c>
      <c r="E390" s="4">
        <v>54</v>
      </c>
      <c r="F390" s="4">
        <v>146</v>
      </c>
      <c r="G390" s="4">
        <v>160</v>
      </c>
      <c r="H390" s="4">
        <v>139</v>
      </c>
      <c r="I390" s="4">
        <v>147</v>
      </c>
      <c r="J390" s="4">
        <v>189</v>
      </c>
      <c r="K390" s="7">
        <v>103</v>
      </c>
    </row>
    <row r="391" spans="2:11" ht="15.2" customHeight="1" x14ac:dyDescent="0.2">
      <c r="C391" s="14" t="s">
        <v>297</v>
      </c>
      <c r="D391" s="19">
        <f t="shared" si="102"/>
        <v>196</v>
      </c>
      <c r="E391" s="21">
        <v>9</v>
      </c>
      <c r="F391" s="21">
        <v>27</v>
      </c>
      <c r="G391" s="21">
        <v>33</v>
      </c>
      <c r="H391" s="21">
        <v>40</v>
      </c>
      <c r="I391" s="21">
        <v>28</v>
      </c>
      <c r="J391" s="21">
        <v>41</v>
      </c>
      <c r="K391" s="22">
        <v>18</v>
      </c>
    </row>
    <row r="392" spans="2:11" ht="15.2" customHeight="1" x14ac:dyDescent="0.2">
      <c r="C392" s="14" t="s">
        <v>294</v>
      </c>
      <c r="D392" s="19">
        <f t="shared" si="102"/>
        <v>1603</v>
      </c>
      <c r="E392" s="21">
        <v>91</v>
      </c>
      <c r="F392" s="21">
        <v>286</v>
      </c>
      <c r="G392" s="21">
        <v>264</v>
      </c>
      <c r="H392" s="21">
        <v>262</v>
      </c>
      <c r="I392" s="21">
        <v>286</v>
      </c>
      <c r="J392" s="21">
        <v>262</v>
      </c>
      <c r="K392" s="22">
        <v>152</v>
      </c>
    </row>
    <row r="393" spans="2:11" ht="15.2" customHeight="1" x14ac:dyDescent="0.2">
      <c r="C393" s="14" t="s">
        <v>202</v>
      </c>
      <c r="D393" s="19">
        <f t="shared" si="102"/>
        <v>1362</v>
      </c>
      <c r="E393" s="21">
        <v>70</v>
      </c>
      <c r="F393" s="21">
        <v>246</v>
      </c>
      <c r="G393" s="21">
        <v>225</v>
      </c>
      <c r="H393" s="21">
        <v>205</v>
      </c>
      <c r="I393" s="21">
        <v>240</v>
      </c>
      <c r="J393" s="21">
        <v>278</v>
      </c>
      <c r="K393" s="22">
        <v>98</v>
      </c>
    </row>
    <row r="394" spans="2:11" ht="15.2" customHeight="1" x14ac:dyDescent="0.2">
      <c r="C394" s="14" t="s">
        <v>306</v>
      </c>
      <c r="D394" s="19">
        <f>SUM(E394:K394)</f>
        <v>804</v>
      </c>
      <c r="E394" s="21">
        <v>52</v>
      </c>
      <c r="F394" s="21">
        <v>126</v>
      </c>
      <c r="G394" s="21">
        <v>115</v>
      </c>
      <c r="H394" s="21">
        <v>124</v>
      </c>
      <c r="I394" s="21">
        <v>140</v>
      </c>
      <c r="J394" s="21">
        <v>150</v>
      </c>
      <c r="K394" s="22">
        <v>97</v>
      </c>
    </row>
    <row r="395" spans="2:11" ht="15.2" customHeight="1" x14ac:dyDescent="0.2">
      <c r="C395" s="14" t="s">
        <v>62</v>
      </c>
      <c r="D395" s="19">
        <f t="shared" ref="D395" si="104">SUM(E395:K395)</f>
        <v>1493</v>
      </c>
      <c r="E395" s="21">
        <v>80</v>
      </c>
      <c r="F395" s="21">
        <v>254</v>
      </c>
      <c r="G395" s="21">
        <v>247</v>
      </c>
      <c r="H395" s="21">
        <v>239</v>
      </c>
      <c r="I395" s="21">
        <v>252</v>
      </c>
      <c r="J395" s="21">
        <v>265</v>
      </c>
      <c r="K395" s="22">
        <v>156</v>
      </c>
    </row>
    <row r="396" spans="2:11" ht="15.2" customHeight="1" x14ac:dyDescent="0.2">
      <c r="C396" s="14" t="s">
        <v>305</v>
      </c>
      <c r="D396" s="19">
        <f t="shared" ref="D396:D401" si="105">SUM(E396:K396)</f>
        <v>941</v>
      </c>
      <c r="E396" s="21">
        <v>63</v>
      </c>
      <c r="F396" s="21">
        <v>161</v>
      </c>
      <c r="G396" s="21">
        <v>155</v>
      </c>
      <c r="H396" s="21">
        <v>150</v>
      </c>
      <c r="I396" s="23">
        <v>153</v>
      </c>
      <c r="J396" s="23">
        <v>158</v>
      </c>
      <c r="K396" s="18">
        <v>101</v>
      </c>
    </row>
    <row r="397" spans="2:11" ht="15.2" customHeight="1" x14ac:dyDescent="0.2">
      <c r="C397" s="14" t="s">
        <v>307</v>
      </c>
      <c r="D397" s="19">
        <f>SUM(E397:K397)</f>
        <v>454</v>
      </c>
      <c r="E397" s="21">
        <v>31</v>
      </c>
      <c r="F397" s="21">
        <v>78</v>
      </c>
      <c r="G397" s="21">
        <v>62</v>
      </c>
      <c r="H397" s="21">
        <v>71</v>
      </c>
      <c r="I397" s="24">
        <v>88</v>
      </c>
      <c r="J397" s="24">
        <v>82</v>
      </c>
      <c r="K397" s="14">
        <v>42</v>
      </c>
    </row>
    <row r="398" spans="2:11" ht="15.2" customHeight="1" x14ac:dyDescent="0.2">
      <c r="C398" s="14" t="s">
        <v>94</v>
      </c>
      <c r="D398" s="19">
        <f t="shared" si="105"/>
        <v>1383</v>
      </c>
      <c r="E398" s="21">
        <v>68</v>
      </c>
      <c r="F398" s="21">
        <v>247</v>
      </c>
      <c r="G398" s="21">
        <v>202</v>
      </c>
      <c r="H398" s="21">
        <v>208</v>
      </c>
      <c r="I398" s="21">
        <v>223</v>
      </c>
      <c r="J398" s="21">
        <v>290</v>
      </c>
      <c r="K398" s="22">
        <v>145</v>
      </c>
    </row>
    <row r="399" spans="2:11" ht="15.2" customHeight="1" x14ac:dyDescent="0.2">
      <c r="C399" s="14" t="s">
        <v>156</v>
      </c>
      <c r="D399" s="19">
        <f t="shared" si="105"/>
        <v>619</v>
      </c>
      <c r="E399" s="21">
        <v>62</v>
      </c>
      <c r="F399" s="21">
        <v>99</v>
      </c>
      <c r="G399" s="21">
        <v>92</v>
      </c>
      <c r="H399" s="21">
        <v>88</v>
      </c>
      <c r="I399" s="21">
        <v>98</v>
      </c>
      <c r="J399" s="21">
        <v>103</v>
      </c>
      <c r="K399" s="22">
        <v>77</v>
      </c>
    </row>
    <row r="400" spans="2:11" ht="15.2" customHeight="1" x14ac:dyDescent="0.2">
      <c r="C400" s="14" t="s">
        <v>293</v>
      </c>
      <c r="D400" s="19">
        <f t="shared" si="105"/>
        <v>2127</v>
      </c>
      <c r="E400" s="21">
        <v>175</v>
      </c>
      <c r="F400" s="21">
        <v>339</v>
      </c>
      <c r="G400" s="21">
        <v>315</v>
      </c>
      <c r="H400" s="21">
        <v>309</v>
      </c>
      <c r="I400" s="21">
        <v>346</v>
      </c>
      <c r="J400" s="21">
        <v>436</v>
      </c>
      <c r="K400" s="22">
        <v>207</v>
      </c>
    </row>
    <row r="401" spans="1:11" ht="15.2" customHeight="1" x14ac:dyDescent="0.2">
      <c r="C401" s="14" t="s">
        <v>296</v>
      </c>
      <c r="D401" s="19">
        <f t="shared" si="105"/>
        <v>573</v>
      </c>
      <c r="E401" s="21">
        <v>59</v>
      </c>
      <c r="F401" s="21">
        <v>76</v>
      </c>
      <c r="G401" s="21">
        <v>74</v>
      </c>
      <c r="H401" s="21">
        <v>88</v>
      </c>
      <c r="I401" s="21">
        <v>81</v>
      </c>
      <c r="J401" s="21">
        <v>101</v>
      </c>
      <c r="K401" s="22">
        <v>94</v>
      </c>
    </row>
    <row r="402" spans="1:11" ht="15.2" customHeight="1" x14ac:dyDescent="0.2">
      <c r="C402" s="14" t="s">
        <v>301</v>
      </c>
      <c r="D402" s="19">
        <f t="shared" ref="D402:D412" si="106">SUM(E402:K402)</f>
        <v>297</v>
      </c>
      <c r="E402" s="21">
        <v>21</v>
      </c>
      <c r="F402" s="21">
        <v>54</v>
      </c>
      <c r="G402" s="21">
        <v>44</v>
      </c>
      <c r="H402" s="21">
        <v>27</v>
      </c>
      <c r="I402" s="21">
        <v>53</v>
      </c>
      <c r="J402" s="21">
        <v>51</v>
      </c>
      <c r="K402" s="22">
        <v>47</v>
      </c>
    </row>
    <row r="403" spans="1:11" ht="15.2" customHeight="1" x14ac:dyDescent="0.2">
      <c r="C403" s="14" t="s">
        <v>304</v>
      </c>
      <c r="D403" s="19">
        <f t="shared" si="106"/>
        <v>468</v>
      </c>
      <c r="E403" s="21">
        <v>77</v>
      </c>
      <c r="F403" s="21">
        <v>59</v>
      </c>
      <c r="G403" s="21">
        <v>63</v>
      </c>
      <c r="H403" s="21">
        <v>69</v>
      </c>
      <c r="I403" s="21">
        <v>66</v>
      </c>
      <c r="J403" s="21">
        <v>67</v>
      </c>
      <c r="K403" s="22">
        <v>67</v>
      </c>
    </row>
    <row r="404" spans="1:11" ht="15.2" customHeight="1" x14ac:dyDescent="0.2">
      <c r="C404" s="14" t="s">
        <v>309</v>
      </c>
      <c r="D404" s="19">
        <f t="shared" si="106"/>
        <v>28</v>
      </c>
      <c r="E404" s="21">
        <v>6</v>
      </c>
      <c r="F404" s="21">
        <v>3</v>
      </c>
      <c r="G404" s="21">
        <v>6</v>
      </c>
      <c r="H404" s="21">
        <v>2</v>
      </c>
      <c r="I404" s="21">
        <v>2</v>
      </c>
      <c r="J404" s="21">
        <v>4</v>
      </c>
      <c r="K404" s="22">
        <v>5</v>
      </c>
    </row>
    <row r="405" spans="1:11" ht="15.2" customHeight="1" x14ac:dyDescent="0.2">
      <c r="C405" s="14" t="s">
        <v>310</v>
      </c>
      <c r="D405" s="19">
        <f t="shared" si="106"/>
        <v>1044</v>
      </c>
      <c r="E405" s="21">
        <v>79</v>
      </c>
      <c r="F405" s="21">
        <v>183</v>
      </c>
      <c r="G405" s="21">
        <v>150</v>
      </c>
      <c r="H405" s="21">
        <v>145</v>
      </c>
      <c r="I405" s="21">
        <v>130</v>
      </c>
      <c r="J405" s="21">
        <v>193</v>
      </c>
      <c r="K405" s="22">
        <v>164</v>
      </c>
    </row>
    <row r="406" spans="1:11" ht="15.2" customHeight="1" x14ac:dyDescent="0.2">
      <c r="A406" s="17"/>
      <c r="B406" s="17"/>
      <c r="C406" s="14" t="s">
        <v>303</v>
      </c>
      <c r="D406" s="19">
        <f t="shared" si="106"/>
        <v>519</v>
      </c>
      <c r="E406" s="21">
        <v>62</v>
      </c>
      <c r="F406" s="21">
        <v>92</v>
      </c>
      <c r="G406" s="21">
        <v>73</v>
      </c>
      <c r="H406" s="21">
        <v>59</v>
      </c>
      <c r="I406" s="23">
        <v>80</v>
      </c>
      <c r="J406" s="23">
        <v>82</v>
      </c>
      <c r="K406" s="18">
        <v>71</v>
      </c>
    </row>
    <row r="407" spans="1:11" ht="15.2" customHeight="1" x14ac:dyDescent="0.2">
      <c r="A407" s="17"/>
      <c r="B407" s="17"/>
      <c r="C407" s="14" t="s">
        <v>291</v>
      </c>
      <c r="D407" s="19">
        <f t="shared" si="106"/>
        <v>1080</v>
      </c>
      <c r="E407" s="21">
        <v>109</v>
      </c>
      <c r="F407" s="21">
        <v>182</v>
      </c>
      <c r="G407" s="21">
        <v>148</v>
      </c>
      <c r="H407" s="21">
        <v>149</v>
      </c>
      <c r="I407" s="23">
        <v>140</v>
      </c>
      <c r="J407" s="23">
        <v>201</v>
      </c>
      <c r="K407" s="18">
        <v>151</v>
      </c>
    </row>
    <row r="408" spans="1:11" ht="15.2" customHeight="1" x14ac:dyDescent="0.2">
      <c r="C408" s="14" t="s">
        <v>292</v>
      </c>
      <c r="D408" s="19">
        <f t="shared" si="106"/>
        <v>584</v>
      </c>
      <c r="E408" s="21">
        <v>57</v>
      </c>
      <c r="F408" s="21">
        <v>88</v>
      </c>
      <c r="G408" s="21">
        <v>71</v>
      </c>
      <c r="H408" s="21">
        <v>93</v>
      </c>
      <c r="I408" s="23">
        <v>72</v>
      </c>
      <c r="J408" s="23">
        <v>113</v>
      </c>
      <c r="K408" s="18">
        <v>90</v>
      </c>
    </row>
    <row r="409" spans="1:11" ht="15.2" customHeight="1" x14ac:dyDescent="0.2">
      <c r="C409" s="14" t="s">
        <v>448</v>
      </c>
      <c r="D409" s="19">
        <f t="shared" si="106"/>
        <v>512</v>
      </c>
      <c r="E409" s="21">
        <v>52</v>
      </c>
      <c r="F409" s="21">
        <v>87</v>
      </c>
      <c r="G409" s="21">
        <v>86</v>
      </c>
      <c r="H409" s="21">
        <v>67</v>
      </c>
      <c r="I409" s="23">
        <v>60</v>
      </c>
      <c r="J409" s="23">
        <v>91</v>
      </c>
      <c r="K409" s="18">
        <v>69</v>
      </c>
    </row>
    <row r="410" spans="1:11" ht="15.2" customHeight="1" x14ac:dyDescent="0.2">
      <c r="C410" s="14" t="s">
        <v>295</v>
      </c>
      <c r="D410" s="19">
        <f t="shared" si="106"/>
        <v>68</v>
      </c>
      <c r="E410" s="21">
        <v>12</v>
      </c>
      <c r="F410" s="21">
        <v>11</v>
      </c>
      <c r="G410" s="21">
        <v>11</v>
      </c>
      <c r="H410" s="21">
        <v>4</v>
      </c>
      <c r="I410" s="23">
        <v>7</v>
      </c>
      <c r="J410" s="23">
        <v>13</v>
      </c>
      <c r="K410" s="18">
        <v>10</v>
      </c>
    </row>
    <row r="411" spans="1:11" ht="15.2" customHeight="1" x14ac:dyDescent="0.2">
      <c r="C411" s="14" t="s">
        <v>302</v>
      </c>
      <c r="D411" s="19">
        <f t="shared" si="106"/>
        <v>159</v>
      </c>
      <c r="E411" s="21">
        <v>27</v>
      </c>
      <c r="F411" s="21">
        <v>24</v>
      </c>
      <c r="G411" s="21">
        <v>26</v>
      </c>
      <c r="H411" s="21">
        <v>23</v>
      </c>
      <c r="I411" s="23">
        <v>17</v>
      </c>
      <c r="J411" s="23">
        <v>24</v>
      </c>
      <c r="K411" s="18">
        <v>18</v>
      </c>
    </row>
    <row r="412" spans="1:11" ht="15.2" customHeight="1" x14ac:dyDescent="0.2">
      <c r="C412" s="14" t="s">
        <v>298</v>
      </c>
      <c r="D412" s="19">
        <f t="shared" si="106"/>
        <v>531</v>
      </c>
      <c r="E412" s="21">
        <v>54</v>
      </c>
      <c r="F412" s="21">
        <v>82</v>
      </c>
      <c r="G412" s="21">
        <v>80</v>
      </c>
      <c r="H412" s="21">
        <v>74</v>
      </c>
      <c r="I412" s="23">
        <v>71</v>
      </c>
      <c r="J412" s="23">
        <v>92</v>
      </c>
      <c r="K412" s="18">
        <v>78</v>
      </c>
    </row>
    <row r="413" spans="1:11" ht="17.100000000000001" customHeight="1" x14ac:dyDescent="0.2">
      <c r="B413" s="18" t="s">
        <v>64</v>
      </c>
      <c r="D413" s="19">
        <f>SUM(D414:D422)</f>
        <v>3275</v>
      </c>
      <c r="E413" s="19">
        <f>SUM(E414:E422)</f>
        <v>257</v>
      </c>
      <c r="F413" s="19">
        <f t="shared" ref="F413:K413" si="107">SUM(F414:F422)</f>
        <v>488</v>
      </c>
      <c r="G413" s="19">
        <f t="shared" si="107"/>
        <v>506</v>
      </c>
      <c r="H413" s="19">
        <f t="shared" si="107"/>
        <v>470</v>
      </c>
      <c r="I413" s="19">
        <f t="shared" si="107"/>
        <v>470</v>
      </c>
      <c r="J413" s="19">
        <f t="shared" si="107"/>
        <v>611</v>
      </c>
      <c r="K413" s="20">
        <f t="shared" si="107"/>
        <v>473</v>
      </c>
    </row>
    <row r="414" spans="1:11" ht="15" customHeight="1" x14ac:dyDescent="0.2">
      <c r="C414" s="14" t="s">
        <v>473</v>
      </c>
      <c r="D414" s="19">
        <f t="shared" ref="D414:D415" si="108">SUM(E414:K414)</f>
        <v>270</v>
      </c>
      <c r="E414" s="21">
        <v>23</v>
      </c>
      <c r="F414" s="21">
        <v>46</v>
      </c>
      <c r="G414" s="21">
        <v>52</v>
      </c>
      <c r="H414" s="21">
        <v>43</v>
      </c>
      <c r="I414" s="21">
        <v>29</v>
      </c>
      <c r="J414" s="21">
        <v>48</v>
      </c>
      <c r="K414" s="22">
        <v>29</v>
      </c>
    </row>
    <row r="415" spans="1:11" ht="15" customHeight="1" x14ac:dyDescent="0.2">
      <c r="C415" s="14" t="s">
        <v>313</v>
      </c>
      <c r="D415" s="19">
        <f t="shared" si="108"/>
        <v>378</v>
      </c>
      <c r="E415" s="21">
        <v>33</v>
      </c>
      <c r="F415" s="21">
        <v>52</v>
      </c>
      <c r="G415" s="21">
        <v>59</v>
      </c>
      <c r="H415" s="21">
        <v>51</v>
      </c>
      <c r="I415" s="21">
        <v>54</v>
      </c>
      <c r="J415" s="21">
        <v>72</v>
      </c>
      <c r="K415" s="22">
        <v>57</v>
      </c>
    </row>
    <row r="416" spans="1:11" ht="15" customHeight="1" x14ac:dyDescent="0.2">
      <c r="C416" s="14" t="s">
        <v>314</v>
      </c>
      <c r="D416" s="19">
        <f>SUM(E416:K416)</f>
        <v>415</v>
      </c>
      <c r="E416" s="21">
        <v>28</v>
      </c>
      <c r="F416" s="21">
        <v>64</v>
      </c>
      <c r="G416" s="21">
        <v>64</v>
      </c>
      <c r="H416" s="21">
        <v>55</v>
      </c>
      <c r="I416" s="21">
        <v>65</v>
      </c>
      <c r="J416" s="21">
        <v>70</v>
      </c>
      <c r="K416" s="22">
        <v>69</v>
      </c>
    </row>
    <row r="417" spans="1:11" ht="15" customHeight="1" x14ac:dyDescent="0.2">
      <c r="C417" s="14" t="s">
        <v>315</v>
      </c>
      <c r="D417" s="19">
        <f>SUM(E417:K417)</f>
        <v>140</v>
      </c>
      <c r="E417" s="21">
        <v>13</v>
      </c>
      <c r="F417" s="21">
        <v>28</v>
      </c>
      <c r="G417" s="21">
        <v>17</v>
      </c>
      <c r="H417" s="21">
        <v>17</v>
      </c>
      <c r="I417" s="21">
        <v>20</v>
      </c>
      <c r="J417" s="21">
        <v>32</v>
      </c>
      <c r="K417" s="22">
        <v>13</v>
      </c>
    </row>
    <row r="418" spans="1:11" ht="15" customHeight="1" x14ac:dyDescent="0.2">
      <c r="C418" s="14" t="s">
        <v>318</v>
      </c>
      <c r="D418" s="19">
        <f>SUM(E418:K418)</f>
        <v>446</v>
      </c>
      <c r="E418" s="21">
        <v>24</v>
      </c>
      <c r="F418" s="21">
        <v>63</v>
      </c>
      <c r="G418" s="21">
        <v>78</v>
      </c>
      <c r="H418" s="21">
        <v>70</v>
      </c>
      <c r="I418" s="21">
        <v>68</v>
      </c>
      <c r="J418" s="21">
        <v>80</v>
      </c>
      <c r="K418" s="22">
        <v>63</v>
      </c>
    </row>
    <row r="419" spans="1:11" ht="15" customHeight="1" x14ac:dyDescent="0.2">
      <c r="C419" s="14" t="s">
        <v>311</v>
      </c>
      <c r="D419" s="19">
        <f t="shared" ref="D419:D422" si="109">SUM(E419:K419)</f>
        <v>69</v>
      </c>
      <c r="E419" s="21">
        <v>8</v>
      </c>
      <c r="F419" s="21">
        <v>11</v>
      </c>
      <c r="G419" s="21">
        <v>9</v>
      </c>
      <c r="H419" s="21">
        <v>10</v>
      </c>
      <c r="I419" s="23">
        <v>8</v>
      </c>
      <c r="J419" s="23">
        <v>12</v>
      </c>
      <c r="K419" s="18">
        <v>11</v>
      </c>
    </row>
    <row r="420" spans="1:11" ht="15" customHeight="1" x14ac:dyDescent="0.2">
      <c r="C420" s="14" t="s">
        <v>312</v>
      </c>
      <c r="D420" s="19">
        <f t="shared" si="109"/>
        <v>226</v>
      </c>
      <c r="E420" s="21">
        <v>20</v>
      </c>
      <c r="F420" s="21">
        <v>32</v>
      </c>
      <c r="G420" s="21">
        <v>33</v>
      </c>
      <c r="H420" s="21">
        <v>31</v>
      </c>
      <c r="I420" s="24">
        <v>40</v>
      </c>
      <c r="J420" s="24">
        <v>39</v>
      </c>
      <c r="K420" s="14">
        <v>31</v>
      </c>
    </row>
    <row r="421" spans="1:11" ht="15" customHeight="1" x14ac:dyDescent="0.2">
      <c r="C421" s="14" t="s">
        <v>316</v>
      </c>
      <c r="D421" s="19">
        <f t="shared" si="109"/>
        <v>762</v>
      </c>
      <c r="E421" s="21">
        <v>53</v>
      </c>
      <c r="F421" s="21">
        <v>108</v>
      </c>
      <c r="G421" s="21">
        <v>116</v>
      </c>
      <c r="H421" s="21">
        <v>109</v>
      </c>
      <c r="I421" s="23">
        <v>105</v>
      </c>
      <c r="J421" s="23">
        <v>156</v>
      </c>
      <c r="K421" s="18">
        <v>115</v>
      </c>
    </row>
    <row r="422" spans="1:11" ht="15" customHeight="1" x14ac:dyDescent="0.2">
      <c r="C422" s="14" t="s">
        <v>317</v>
      </c>
      <c r="D422" s="19">
        <f t="shared" si="109"/>
        <v>569</v>
      </c>
      <c r="E422" s="4">
        <v>55</v>
      </c>
      <c r="F422" s="4">
        <v>84</v>
      </c>
      <c r="G422" s="4">
        <v>78</v>
      </c>
      <c r="H422" s="4">
        <v>84</v>
      </c>
      <c r="I422" s="2">
        <v>81</v>
      </c>
      <c r="J422" s="2">
        <v>102</v>
      </c>
      <c r="K422" s="3">
        <v>85</v>
      </c>
    </row>
    <row r="423" spans="1:11" ht="20.100000000000001" customHeight="1" x14ac:dyDescent="0.2">
      <c r="A423" s="18" t="s">
        <v>73</v>
      </c>
      <c r="D423" s="19">
        <f>SUM(D424+D433+D447+D460+D479)</f>
        <v>6293</v>
      </c>
      <c r="E423" s="5">
        <f t="shared" ref="E423:K423" si="110">SUM(E424,E433,E447,E460,E479)</f>
        <v>699</v>
      </c>
      <c r="F423" s="5">
        <f t="shared" si="110"/>
        <v>941</v>
      </c>
      <c r="G423" s="5">
        <f t="shared" si="110"/>
        <v>885</v>
      </c>
      <c r="H423" s="5">
        <f t="shared" si="110"/>
        <v>799</v>
      </c>
      <c r="I423" s="5">
        <f t="shared" si="110"/>
        <v>892</v>
      </c>
      <c r="J423" s="5">
        <f t="shared" si="110"/>
        <v>1077</v>
      </c>
      <c r="K423" s="11">
        <f t="shared" si="110"/>
        <v>1000</v>
      </c>
    </row>
    <row r="424" spans="1:11" ht="20.100000000000001" customHeight="1" x14ac:dyDescent="0.2">
      <c r="B424" s="14" t="s">
        <v>13</v>
      </c>
      <c r="D424" s="19">
        <f>SUM(D425:D432)</f>
        <v>3276</v>
      </c>
      <c r="E424" s="5">
        <f t="shared" ref="E424:K424" si="111">SUM(E425:E432)</f>
        <v>334</v>
      </c>
      <c r="F424" s="5">
        <f t="shared" si="111"/>
        <v>505</v>
      </c>
      <c r="G424" s="5">
        <f t="shared" si="111"/>
        <v>505</v>
      </c>
      <c r="H424" s="5">
        <f>SUM(H425:H432)</f>
        <v>424</v>
      </c>
      <c r="I424" s="5">
        <f t="shared" si="111"/>
        <v>441</v>
      </c>
      <c r="J424" s="5">
        <f t="shared" si="111"/>
        <v>564</v>
      </c>
      <c r="K424" s="11">
        <f t="shared" si="111"/>
        <v>503</v>
      </c>
    </row>
    <row r="425" spans="1:11" ht="15" customHeight="1" x14ac:dyDescent="0.2">
      <c r="C425" s="14" t="s">
        <v>319</v>
      </c>
      <c r="D425" s="19">
        <f>SUM(E425:K425)</f>
        <v>1007</v>
      </c>
      <c r="E425" s="4">
        <v>70</v>
      </c>
      <c r="F425" s="4">
        <v>167</v>
      </c>
      <c r="G425" s="4">
        <v>180</v>
      </c>
      <c r="H425" s="4">
        <v>126</v>
      </c>
      <c r="I425" s="4">
        <v>148</v>
      </c>
      <c r="J425" s="4">
        <v>178</v>
      </c>
      <c r="K425" s="7">
        <v>138</v>
      </c>
    </row>
    <row r="426" spans="1:11" ht="15" customHeight="1" x14ac:dyDescent="0.2">
      <c r="C426" s="14" t="s">
        <v>322</v>
      </c>
      <c r="D426" s="19">
        <f>SUM(E426:K426)</f>
        <v>407</v>
      </c>
      <c r="E426" s="4">
        <v>48</v>
      </c>
      <c r="F426" s="4">
        <v>59</v>
      </c>
      <c r="G426" s="4">
        <v>63</v>
      </c>
      <c r="H426" s="4">
        <v>51</v>
      </c>
      <c r="I426" s="4">
        <v>54</v>
      </c>
      <c r="J426" s="4">
        <v>56</v>
      </c>
      <c r="K426" s="7">
        <v>76</v>
      </c>
    </row>
    <row r="427" spans="1:11" ht="15" customHeight="1" x14ac:dyDescent="0.2">
      <c r="C427" s="14" t="s">
        <v>323</v>
      </c>
      <c r="D427" s="19">
        <f>SUM(E427:K427)</f>
        <v>50</v>
      </c>
      <c r="E427" s="4">
        <v>7</v>
      </c>
      <c r="F427" s="4">
        <v>6</v>
      </c>
      <c r="G427" s="4">
        <v>6</v>
      </c>
      <c r="H427" s="4">
        <v>10</v>
      </c>
      <c r="I427" s="4">
        <v>5</v>
      </c>
      <c r="J427" s="4">
        <v>7</v>
      </c>
      <c r="K427" s="7">
        <v>9</v>
      </c>
    </row>
    <row r="428" spans="1:11" ht="15" customHeight="1" x14ac:dyDescent="0.2">
      <c r="C428" s="14" t="s">
        <v>324</v>
      </c>
      <c r="D428" s="19">
        <f t="shared" ref="D428:D429" si="112">SUM(E428:K428)</f>
        <v>2</v>
      </c>
      <c r="E428" s="4">
        <v>1</v>
      </c>
      <c r="F428" s="4" t="s">
        <v>533</v>
      </c>
      <c r="G428" s="4" t="s">
        <v>533</v>
      </c>
      <c r="H428" s="4">
        <v>1</v>
      </c>
      <c r="I428" s="4" t="s">
        <v>533</v>
      </c>
      <c r="J428" s="4" t="s">
        <v>533</v>
      </c>
      <c r="K428" s="6" t="s">
        <v>533</v>
      </c>
    </row>
    <row r="429" spans="1:11" ht="15" customHeight="1" x14ac:dyDescent="0.2">
      <c r="C429" s="14" t="s">
        <v>325</v>
      </c>
      <c r="D429" s="19">
        <f t="shared" si="112"/>
        <v>253</v>
      </c>
      <c r="E429" s="4">
        <v>29</v>
      </c>
      <c r="F429" s="4">
        <v>49</v>
      </c>
      <c r="G429" s="4">
        <v>32</v>
      </c>
      <c r="H429" s="4">
        <v>32</v>
      </c>
      <c r="I429" s="4">
        <v>32</v>
      </c>
      <c r="J429" s="4">
        <v>45</v>
      </c>
      <c r="K429" s="7">
        <v>34</v>
      </c>
    </row>
    <row r="430" spans="1:11" ht="15" customHeight="1" x14ac:dyDescent="0.2">
      <c r="C430" s="14" t="s">
        <v>326</v>
      </c>
      <c r="D430" s="19">
        <f>SUM(E430:K430)</f>
        <v>809</v>
      </c>
      <c r="E430" s="4">
        <v>100</v>
      </c>
      <c r="F430" s="4">
        <v>130</v>
      </c>
      <c r="G430" s="4">
        <v>109</v>
      </c>
      <c r="H430" s="4">
        <v>98</v>
      </c>
      <c r="I430" s="2">
        <v>102</v>
      </c>
      <c r="J430" s="2">
        <v>137</v>
      </c>
      <c r="K430" s="3">
        <v>133</v>
      </c>
    </row>
    <row r="431" spans="1:11" ht="15" customHeight="1" x14ac:dyDescent="0.2">
      <c r="C431" s="14" t="s">
        <v>320</v>
      </c>
      <c r="D431" s="19">
        <f t="shared" ref="D431:D432" si="113">SUM(E431:K431)</f>
        <v>400</v>
      </c>
      <c r="E431" s="4">
        <v>39</v>
      </c>
      <c r="F431" s="4">
        <v>56</v>
      </c>
      <c r="G431" s="4">
        <v>59</v>
      </c>
      <c r="H431" s="4">
        <v>56</v>
      </c>
      <c r="I431" s="40">
        <v>55</v>
      </c>
      <c r="J431" s="40">
        <v>72</v>
      </c>
      <c r="K431" s="41">
        <v>63</v>
      </c>
    </row>
    <row r="432" spans="1:11" ht="15" customHeight="1" x14ac:dyDescent="0.2">
      <c r="C432" s="14" t="s">
        <v>321</v>
      </c>
      <c r="D432" s="19">
        <f t="shared" si="113"/>
        <v>348</v>
      </c>
      <c r="E432" s="4">
        <v>40</v>
      </c>
      <c r="F432" s="4">
        <v>38</v>
      </c>
      <c r="G432" s="4">
        <v>56</v>
      </c>
      <c r="H432" s="4">
        <v>50</v>
      </c>
      <c r="I432" s="2">
        <v>45</v>
      </c>
      <c r="J432" s="2">
        <v>69</v>
      </c>
      <c r="K432" s="3">
        <v>50</v>
      </c>
    </row>
    <row r="433" spans="1:25" ht="20.100000000000001" customHeight="1" x14ac:dyDescent="0.2">
      <c r="B433" s="14" t="s">
        <v>22</v>
      </c>
      <c r="D433" s="19">
        <f>SUM(D434:D446)</f>
        <v>313</v>
      </c>
      <c r="E433" s="5">
        <f>SUM(E434:E446)</f>
        <v>46</v>
      </c>
      <c r="F433" s="12">
        <f t="shared" ref="F433:K433" si="114">SUM(F434:F446)</f>
        <v>36</v>
      </c>
      <c r="G433" s="12">
        <f t="shared" si="114"/>
        <v>43</v>
      </c>
      <c r="H433" s="12">
        <f t="shared" si="114"/>
        <v>48</v>
      </c>
      <c r="I433" s="12">
        <f t="shared" si="114"/>
        <v>40</v>
      </c>
      <c r="J433" s="12">
        <f t="shared" si="114"/>
        <v>51</v>
      </c>
      <c r="K433" s="9">
        <f t="shared" si="114"/>
        <v>49</v>
      </c>
    </row>
    <row r="434" spans="1:25" ht="15" customHeight="1" x14ac:dyDescent="0.2">
      <c r="C434" s="14" t="s">
        <v>329</v>
      </c>
      <c r="D434" s="19">
        <f>SUM(E434:K434)</f>
        <v>145</v>
      </c>
      <c r="E434" s="4">
        <v>18</v>
      </c>
      <c r="F434" s="4">
        <v>17</v>
      </c>
      <c r="G434" s="4">
        <v>21</v>
      </c>
      <c r="H434" s="4">
        <v>21</v>
      </c>
      <c r="I434" s="4">
        <v>18</v>
      </c>
      <c r="J434" s="4">
        <v>25</v>
      </c>
      <c r="K434" s="7">
        <v>25</v>
      </c>
    </row>
    <row r="435" spans="1:25" ht="15" customHeight="1" x14ac:dyDescent="0.2">
      <c r="C435" s="14" t="s">
        <v>327</v>
      </c>
      <c r="D435" s="19">
        <f>SUM(E435:K435)</f>
        <v>3</v>
      </c>
      <c r="E435" s="4">
        <v>1</v>
      </c>
      <c r="F435" s="4" t="s">
        <v>533</v>
      </c>
      <c r="G435" s="4" t="s">
        <v>533</v>
      </c>
      <c r="H435" s="4" t="s">
        <v>533</v>
      </c>
      <c r="I435" s="4">
        <v>2</v>
      </c>
      <c r="J435" s="4" t="s">
        <v>533</v>
      </c>
      <c r="K435" s="6" t="s">
        <v>533</v>
      </c>
    </row>
    <row r="436" spans="1:25" ht="15" customHeight="1" x14ac:dyDescent="0.2">
      <c r="C436" s="14" t="s">
        <v>328</v>
      </c>
      <c r="D436" s="19">
        <f t="shared" ref="D436:D441" si="115">SUM(E436:K436)</f>
        <v>65</v>
      </c>
      <c r="E436" s="4">
        <v>11</v>
      </c>
      <c r="F436" s="4">
        <v>4</v>
      </c>
      <c r="G436" s="4">
        <v>11</v>
      </c>
      <c r="H436" s="4">
        <v>9</v>
      </c>
      <c r="I436" s="4">
        <v>7</v>
      </c>
      <c r="J436" s="4">
        <v>12</v>
      </c>
      <c r="K436" s="6">
        <v>11</v>
      </c>
    </row>
    <row r="437" spans="1:25" ht="15" customHeight="1" x14ac:dyDescent="0.2">
      <c r="C437" s="14" t="s">
        <v>330</v>
      </c>
      <c r="D437" s="19">
        <f t="shared" si="115"/>
        <v>7</v>
      </c>
      <c r="E437" s="4">
        <v>2</v>
      </c>
      <c r="F437" s="4">
        <v>1</v>
      </c>
      <c r="G437" s="4">
        <v>2</v>
      </c>
      <c r="H437" s="4">
        <v>1</v>
      </c>
      <c r="I437" s="4" t="s">
        <v>533</v>
      </c>
      <c r="J437" s="4" t="s">
        <v>533</v>
      </c>
      <c r="K437" s="6">
        <v>1</v>
      </c>
    </row>
    <row r="438" spans="1:25" ht="15" customHeight="1" x14ac:dyDescent="0.2">
      <c r="C438" s="15" t="s">
        <v>497</v>
      </c>
      <c r="D438" s="19">
        <f t="shared" si="115"/>
        <v>1</v>
      </c>
      <c r="E438" s="4" t="s">
        <v>533</v>
      </c>
      <c r="F438" s="4" t="s">
        <v>533</v>
      </c>
      <c r="G438" s="4">
        <v>1</v>
      </c>
      <c r="H438" s="4" t="s">
        <v>533</v>
      </c>
      <c r="I438" s="4" t="s">
        <v>533</v>
      </c>
      <c r="J438" s="4" t="s">
        <v>533</v>
      </c>
      <c r="K438" s="6" t="s">
        <v>533</v>
      </c>
    </row>
    <row r="439" spans="1:25" ht="15" customHeight="1" x14ac:dyDescent="0.2">
      <c r="C439" s="15" t="s">
        <v>331</v>
      </c>
      <c r="D439" s="19">
        <f t="shared" si="115"/>
        <v>4</v>
      </c>
      <c r="E439" s="4">
        <v>1</v>
      </c>
      <c r="F439" s="4" t="s">
        <v>533</v>
      </c>
      <c r="G439" s="4">
        <v>1</v>
      </c>
      <c r="H439" s="4" t="s">
        <v>533</v>
      </c>
      <c r="I439" s="4" t="s">
        <v>533</v>
      </c>
      <c r="J439" s="4">
        <v>1</v>
      </c>
      <c r="K439" s="6">
        <v>1</v>
      </c>
    </row>
    <row r="440" spans="1:25" ht="15" customHeight="1" x14ac:dyDescent="0.2">
      <c r="C440" s="15" t="s">
        <v>280</v>
      </c>
      <c r="D440" s="19">
        <f t="shared" si="115"/>
        <v>3</v>
      </c>
      <c r="E440" s="4" t="s">
        <v>533</v>
      </c>
      <c r="F440" s="4">
        <v>1</v>
      </c>
      <c r="G440" s="4">
        <v>1</v>
      </c>
      <c r="H440" s="4" t="s">
        <v>533</v>
      </c>
      <c r="I440" s="4" t="s">
        <v>533</v>
      </c>
      <c r="J440" s="4">
        <v>1</v>
      </c>
      <c r="K440" s="6" t="s">
        <v>533</v>
      </c>
    </row>
    <row r="441" spans="1:25" ht="15" customHeight="1" x14ac:dyDescent="0.2">
      <c r="C441" s="15" t="s">
        <v>332</v>
      </c>
      <c r="D441" s="19">
        <f t="shared" si="115"/>
        <v>5</v>
      </c>
      <c r="E441" s="4">
        <v>1</v>
      </c>
      <c r="F441" s="4" t="s">
        <v>533</v>
      </c>
      <c r="G441" s="4" t="s">
        <v>533</v>
      </c>
      <c r="H441" s="4" t="s">
        <v>533</v>
      </c>
      <c r="I441" s="4">
        <v>2</v>
      </c>
      <c r="J441" s="4">
        <v>1</v>
      </c>
      <c r="K441" s="6">
        <v>1</v>
      </c>
    </row>
    <row r="442" spans="1:25" ht="15" customHeight="1" x14ac:dyDescent="0.2">
      <c r="C442" s="15" t="s">
        <v>333</v>
      </c>
      <c r="D442" s="19">
        <f>SUM(E442:K442)</f>
        <v>10</v>
      </c>
      <c r="E442" s="4">
        <v>2</v>
      </c>
      <c r="F442" s="4">
        <v>2</v>
      </c>
      <c r="G442" s="4">
        <v>1</v>
      </c>
      <c r="H442" s="4">
        <v>2</v>
      </c>
      <c r="I442" s="4" t="s">
        <v>533</v>
      </c>
      <c r="J442" s="4">
        <v>2</v>
      </c>
      <c r="K442" s="6">
        <v>1</v>
      </c>
    </row>
    <row r="443" spans="1:25" ht="15" customHeight="1" x14ac:dyDescent="0.2">
      <c r="C443" s="15" t="s">
        <v>334</v>
      </c>
      <c r="D443" s="19">
        <f>SUM(E443:K443)</f>
        <v>9</v>
      </c>
      <c r="E443" s="4">
        <v>3</v>
      </c>
      <c r="F443" s="4">
        <v>3</v>
      </c>
      <c r="G443" s="4" t="s">
        <v>533</v>
      </c>
      <c r="H443" s="4">
        <v>1</v>
      </c>
      <c r="I443" s="4" t="s">
        <v>533</v>
      </c>
      <c r="J443" s="4">
        <v>1</v>
      </c>
      <c r="K443" s="6">
        <v>1</v>
      </c>
    </row>
    <row r="444" spans="1:25" ht="15" customHeight="1" x14ac:dyDescent="0.2">
      <c r="C444" s="15" t="s">
        <v>335</v>
      </c>
      <c r="D444" s="19">
        <f t="shared" ref="D444:D451" si="116">SUM(E444:K444)</f>
        <v>35</v>
      </c>
      <c r="E444" s="4">
        <v>6</v>
      </c>
      <c r="F444" s="4">
        <v>4</v>
      </c>
      <c r="G444" s="4">
        <v>2</v>
      </c>
      <c r="H444" s="4">
        <v>8</v>
      </c>
      <c r="I444" s="4">
        <v>6</v>
      </c>
      <c r="J444" s="4">
        <v>6</v>
      </c>
      <c r="K444" s="7">
        <v>3</v>
      </c>
    </row>
    <row r="445" spans="1:25" ht="15" customHeight="1" x14ac:dyDescent="0.2">
      <c r="C445" s="15" t="s">
        <v>336</v>
      </c>
      <c r="D445" s="19">
        <f t="shared" si="116"/>
        <v>22</v>
      </c>
      <c r="E445" s="4" t="s">
        <v>533</v>
      </c>
      <c r="F445" s="4">
        <v>4</v>
      </c>
      <c r="G445" s="4">
        <v>3</v>
      </c>
      <c r="H445" s="4">
        <v>4</v>
      </c>
      <c r="I445" s="2">
        <v>5</v>
      </c>
      <c r="J445" s="2">
        <v>1</v>
      </c>
      <c r="K445" s="3">
        <v>5</v>
      </c>
    </row>
    <row r="446" spans="1:25" ht="15" customHeight="1" x14ac:dyDescent="0.2">
      <c r="C446" s="15" t="s">
        <v>132</v>
      </c>
      <c r="D446" s="19">
        <f t="shared" si="116"/>
        <v>4</v>
      </c>
      <c r="E446" s="4">
        <v>1</v>
      </c>
      <c r="F446" s="4" t="s">
        <v>533</v>
      </c>
      <c r="G446" s="4" t="s">
        <v>533</v>
      </c>
      <c r="H446" s="4">
        <v>2</v>
      </c>
      <c r="I446" s="4" t="s">
        <v>533</v>
      </c>
      <c r="J446" s="4">
        <v>1</v>
      </c>
      <c r="K446" s="6" t="s">
        <v>533</v>
      </c>
    </row>
    <row r="447" spans="1:25" s="17" customFormat="1" ht="20.100000000000001" customHeight="1" x14ac:dyDescent="0.2">
      <c r="A447" s="15"/>
      <c r="B447" s="14" t="s">
        <v>24</v>
      </c>
      <c r="C447" s="15"/>
      <c r="D447" s="19">
        <f t="shared" ref="D447:K447" si="117">SUM(D448:D459)</f>
        <v>306</v>
      </c>
      <c r="E447" s="5">
        <f t="shared" si="117"/>
        <v>42</v>
      </c>
      <c r="F447" s="5">
        <f t="shared" si="117"/>
        <v>45</v>
      </c>
      <c r="G447" s="5">
        <f t="shared" si="117"/>
        <v>50</v>
      </c>
      <c r="H447" s="5">
        <f t="shared" si="117"/>
        <v>25</v>
      </c>
      <c r="I447" s="5">
        <f t="shared" si="117"/>
        <v>38</v>
      </c>
      <c r="J447" s="5">
        <f t="shared" si="117"/>
        <v>50</v>
      </c>
      <c r="K447" s="11">
        <f t="shared" si="117"/>
        <v>56</v>
      </c>
      <c r="L447" s="18"/>
      <c r="M447" s="18"/>
      <c r="N447" s="18"/>
      <c r="O447" s="18"/>
      <c r="P447" s="18"/>
      <c r="Q447" s="18"/>
      <c r="R447" s="18"/>
      <c r="S447" s="18"/>
      <c r="T447" s="18"/>
      <c r="U447" s="18"/>
      <c r="V447" s="18"/>
      <c r="W447" s="18"/>
      <c r="X447" s="18"/>
      <c r="Y447" s="18"/>
    </row>
    <row r="448" spans="1:25" ht="15" customHeight="1" x14ac:dyDescent="0.2">
      <c r="C448" s="14" t="s">
        <v>339</v>
      </c>
      <c r="D448" s="19">
        <f t="shared" si="116"/>
        <v>74</v>
      </c>
      <c r="E448" s="4">
        <v>9</v>
      </c>
      <c r="F448" s="4">
        <v>12</v>
      </c>
      <c r="G448" s="4">
        <v>12</v>
      </c>
      <c r="H448" s="4">
        <v>4</v>
      </c>
      <c r="I448" s="4">
        <v>12</v>
      </c>
      <c r="J448" s="4">
        <v>11</v>
      </c>
      <c r="K448" s="7">
        <v>14</v>
      </c>
    </row>
    <row r="449" spans="2:11" ht="15" customHeight="1" x14ac:dyDescent="0.2">
      <c r="C449" s="14" t="s">
        <v>337</v>
      </c>
      <c r="D449" s="19">
        <f>SUM(E449:K449)</f>
        <v>73</v>
      </c>
      <c r="E449" s="4">
        <v>11</v>
      </c>
      <c r="F449" s="4">
        <v>10</v>
      </c>
      <c r="G449" s="4">
        <v>13</v>
      </c>
      <c r="H449" s="4">
        <v>7</v>
      </c>
      <c r="I449" s="4">
        <v>10</v>
      </c>
      <c r="J449" s="4">
        <v>8</v>
      </c>
      <c r="K449" s="6">
        <v>14</v>
      </c>
    </row>
    <row r="450" spans="2:11" ht="15" customHeight="1" x14ac:dyDescent="0.2">
      <c r="C450" s="14" t="s">
        <v>338</v>
      </c>
      <c r="D450" s="19">
        <f>SUM(E450:K450)</f>
        <v>5</v>
      </c>
      <c r="E450" s="4">
        <v>1</v>
      </c>
      <c r="F450" s="4" t="s">
        <v>533</v>
      </c>
      <c r="G450" s="4">
        <v>2</v>
      </c>
      <c r="H450" s="4" t="s">
        <v>533</v>
      </c>
      <c r="I450" s="4" t="s">
        <v>533</v>
      </c>
      <c r="J450" s="4">
        <v>2</v>
      </c>
      <c r="K450" s="6" t="s">
        <v>533</v>
      </c>
    </row>
    <row r="451" spans="2:11" ht="15" customHeight="1" x14ac:dyDescent="0.2">
      <c r="C451" s="14" t="s">
        <v>91</v>
      </c>
      <c r="D451" s="19">
        <f t="shared" si="116"/>
        <v>4</v>
      </c>
      <c r="E451" s="4" t="s">
        <v>533</v>
      </c>
      <c r="F451" s="4" t="s">
        <v>533</v>
      </c>
      <c r="G451" s="4">
        <v>2</v>
      </c>
      <c r="H451" s="4" t="s">
        <v>533</v>
      </c>
      <c r="I451" s="4">
        <v>1</v>
      </c>
      <c r="J451" s="4" t="s">
        <v>533</v>
      </c>
      <c r="K451" s="6">
        <v>1</v>
      </c>
    </row>
    <row r="452" spans="2:11" ht="15" customHeight="1" x14ac:dyDescent="0.2">
      <c r="C452" s="14" t="s">
        <v>340</v>
      </c>
      <c r="D452" s="19">
        <f t="shared" ref="D452:D464" si="118">SUM(E452:K452)</f>
        <v>3</v>
      </c>
      <c r="E452" s="4" t="s">
        <v>533</v>
      </c>
      <c r="F452" s="4" t="s">
        <v>533</v>
      </c>
      <c r="G452" s="4">
        <v>1</v>
      </c>
      <c r="H452" s="4" t="s">
        <v>533</v>
      </c>
      <c r="I452" s="4" t="s">
        <v>533</v>
      </c>
      <c r="J452" s="4" t="s">
        <v>533</v>
      </c>
      <c r="K452" s="6">
        <v>2</v>
      </c>
    </row>
    <row r="453" spans="2:11" ht="15" customHeight="1" x14ac:dyDescent="0.2">
      <c r="C453" s="46" t="s">
        <v>462</v>
      </c>
      <c r="D453" s="19">
        <f t="shared" si="118"/>
        <v>3</v>
      </c>
      <c r="E453" s="4">
        <v>1</v>
      </c>
      <c r="F453" s="4" t="s">
        <v>533</v>
      </c>
      <c r="G453" s="4" t="s">
        <v>533</v>
      </c>
      <c r="H453" s="4">
        <v>1</v>
      </c>
      <c r="I453" s="4">
        <v>1</v>
      </c>
      <c r="J453" s="4" t="s">
        <v>533</v>
      </c>
      <c r="K453" s="6" t="s">
        <v>533</v>
      </c>
    </row>
    <row r="454" spans="2:11" ht="15" customHeight="1" x14ac:dyDescent="0.2">
      <c r="B454" s="15" t="s">
        <v>538</v>
      </c>
      <c r="C454" s="14"/>
      <c r="D454" s="19"/>
      <c r="E454" s="4"/>
      <c r="F454" s="4"/>
      <c r="G454" s="4"/>
      <c r="H454" s="4"/>
      <c r="I454" s="4"/>
      <c r="J454" s="4"/>
      <c r="K454" s="6"/>
    </row>
    <row r="455" spans="2:11" ht="15" customHeight="1" x14ac:dyDescent="0.2">
      <c r="C455" s="14" t="s">
        <v>341</v>
      </c>
      <c r="D455" s="19">
        <f t="shared" si="118"/>
        <v>68</v>
      </c>
      <c r="E455" s="4">
        <v>6</v>
      </c>
      <c r="F455" s="4">
        <v>12</v>
      </c>
      <c r="G455" s="4">
        <v>6</v>
      </c>
      <c r="H455" s="4">
        <v>7</v>
      </c>
      <c r="I455" s="4">
        <v>8</v>
      </c>
      <c r="J455" s="4">
        <v>19</v>
      </c>
      <c r="K455" s="6">
        <v>10</v>
      </c>
    </row>
    <row r="456" spans="2:11" ht="15" customHeight="1" x14ac:dyDescent="0.2">
      <c r="C456" s="14" t="s">
        <v>342</v>
      </c>
      <c r="D456" s="19">
        <f t="shared" si="118"/>
        <v>39</v>
      </c>
      <c r="E456" s="4">
        <v>8</v>
      </c>
      <c r="F456" s="4">
        <v>6</v>
      </c>
      <c r="G456" s="4">
        <v>8</v>
      </c>
      <c r="H456" s="4">
        <v>2</v>
      </c>
      <c r="I456" s="4">
        <v>5</v>
      </c>
      <c r="J456" s="4">
        <v>3</v>
      </c>
      <c r="K456" s="7">
        <v>7</v>
      </c>
    </row>
    <row r="457" spans="2:11" ht="15" customHeight="1" x14ac:dyDescent="0.2">
      <c r="C457" s="14" t="s">
        <v>343</v>
      </c>
      <c r="D457" s="19">
        <f t="shared" si="118"/>
        <v>6</v>
      </c>
      <c r="E457" s="4" t="s">
        <v>533</v>
      </c>
      <c r="F457" s="4">
        <v>1</v>
      </c>
      <c r="G457" s="4" t="s">
        <v>533</v>
      </c>
      <c r="H457" s="4" t="s">
        <v>533</v>
      </c>
      <c r="I457" s="4">
        <v>1</v>
      </c>
      <c r="J457" s="4">
        <v>1</v>
      </c>
      <c r="K457" s="6">
        <v>3</v>
      </c>
    </row>
    <row r="458" spans="2:11" ht="15" customHeight="1" x14ac:dyDescent="0.2">
      <c r="C458" s="14" t="s">
        <v>344</v>
      </c>
      <c r="D458" s="19">
        <f t="shared" si="118"/>
        <v>23</v>
      </c>
      <c r="E458" s="4">
        <v>4</v>
      </c>
      <c r="F458" s="4">
        <v>3</v>
      </c>
      <c r="G458" s="4">
        <v>4</v>
      </c>
      <c r="H458" s="4">
        <v>4</v>
      </c>
      <c r="I458" s="4" t="s">
        <v>533</v>
      </c>
      <c r="J458" s="4">
        <v>5</v>
      </c>
      <c r="K458" s="6">
        <v>3</v>
      </c>
    </row>
    <row r="459" spans="2:11" ht="15" customHeight="1" x14ac:dyDescent="0.2">
      <c r="C459" s="14" t="s">
        <v>345</v>
      </c>
      <c r="D459" s="19">
        <f t="shared" si="118"/>
        <v>8</v>
      </c>
      <c r="E459" s="4">
        <v>2</v>
      </c>
      <c r="F459" s="4">
        <v>1</v>
      </c>
      <c r="G459" s="4">
        <v>2</v>
      </c>
      <c r="H459" s="4" t="s">
        <v>533</v>
      </c>
      <c r="I459" s="4" t="s">
        <v>533</v>
      </c>
      <c r="J459" s="2">
        <v>1</v>
      </c>
      <c r="K459" s="3">
        <v>2</v>
      </c>
    </row>
    <row r="460" spans="2:11" ht="18.95" customHeight="1" x14ac:dyDescent="0.2">
      <c r="B460" s="14" t="s">
        <v>34</v>
      </c>
      <c r="D460" s="19">
        <f>SUM(D461:D478)</f>
        <v>2230</v>
      </c>
      <c r="E460" s="5">
        <f t="shared" ref="E460:J460" si="119">SUM(E461:E478)</f>
        <v>244</v>
      </c>
      <c r="F460" s="5">
        <f t="shared" si="119"/>
        <v>336</v>
      </c>
      <c r="G460" s="5">
        <f t="shared" si="119"/>
        <v>269</v>
      </c>
      <c r="H460" s="5">
        <f t="shared" si="119"/>
        <v>284</v>
      </c>
      <c r="I460" s="5">
        <f t="shared" si="119"/>
        <v>349</v>
      </c>
      <c r="J460" s="5">
        <f t="shared" si="119"/>
        <v>382</v>
      </c>
      <c r="K460" s="11">
        <f>SUM(K461:K478)</f>
        <v>366</v>
      </c>
    </row>
    <row r="461" spans="2:11" ht="15" customHeight="1" x14ac:dyDescent="0.2">
      <c r="C461" s="14" t="s">
        <v>348</v>
      </c>
      <c r="D461" s="19">
        <f t="shared" si="118"/>
        <v>558</v>
      </c>
      <c r="E461" s="4">
        <v>49</v>
      </c>
      <c r="F461" s="4">
        <v>88</v>
      </c>
      <c r="G461" s="4">
        <v>70</v>
      </c>
      <c r="H461" s="4">
        <v>81</v>
      </c>
      <c r="I461" s="4">
        <v>102</v>
      </c>
      <c r="J461" s="4">
        <v>103</v>
      </c>
      <c r="K461" s="7">
        <v>65</v>
      </c>
    </row>
    <row r="462" spans="2:11" ht="15" customHeight="1" x14ac:dyDescent="0.2">
      <c r="C462" s="14" t="s">
        <v>349</v>
      </c>
      <c r="D462" s="19">
        <f t="shared" si="118"/>
        <v>685</v>
      </c>
      <c r="E462" s="4">
        <v>56</v>
      </c>
      <c r="F462" s="4">
        <v>116</v>
      </c>
      <c r="G462" s="4">
        <v>84</v>
      </c>
      <c r="H462" s="4">
        <v>78</v>
      </c>
      <c r="I462" s="4">
        <v>116</v>
      </c>
      <c r="J462" s="4">
        <v>125</v>
      </c>
      <c r="K462" s="7">
        <v>110</v>
      </c>
    </row>
    <row r="463" spans="2:11" ht="15" customHeight="1" x14ac:dyDescent="0.2">
      <c r="C463" s="14" t="s">
        <v>346</v>
      </c>
      <c r="D463" s="19">
        <f t="shared" si="118"/>
        <v>21</v>
      </c>
      <c r="E463" s="4">
        <v>5</v>
      </c>
      <c r="F463" s="4">
        <v>3</v>
      </c>
      <c r="G463" s="4">
        <v>5</v>
      </c>
      <c r="H463" s="4">
        <v>4</v>
      </c>
      <c r="I463" s="4" t="s">
        <v>533</v>
      </c>
      <c r="J463" s="4">
        <v>3</v>
      </c>
      <c r="K463" s="6">
        <v>1</v>
      </c>
    </row>
    <row r="464" spans="2:11" ht="15" customHeight="1" x14ac:dyDescent="0.2">
      <c r="C464" s="14" t="s">
        <v>347</v>
      </c>
      <c r="D464" s="19">
        <f t="shared" si="118"/>
        <v>1</v>
      </c>
      <c r="E464" s="4" t="s">
        <v>533</v>
      </c>
      <c r="F464" s="4" t="s">
        <v>533</v>
      </c>
      <c r="G464" s="4" t="s">
        <v>533</v>
      </c>
      <c r="H464" s="4" t="s">
        <v>533</v>
      </c>
      <c r="I464" s="4">
        <v>1</v>
      </c>
      <c r="J464" s="4" t="s">
        <v>533</v>
      </c>
      <c r="K464" s="6" t="s">
        <v>533</v>
      </c>
    </row>
    <row r="465" spans="1:25" ht="15" customHeight="1" x14ac:dyDescent="0.2">
      <c r="C465" s="14" t="s">
        <v>350</v>
      </c>
      <c r="D465" s="19">
        <f>SUM(E465:K465)</f>
        <v>18</v>
      </c>
      <c r="E465" s="4">
        <v>2</v>
      </c>
      <c r="F465" s="4">
        <v>4</v>
      </c>
      <c r="G465" s="4">
        <v>1</v>
      </c>
      <c r="H465" s="4">
        <v>1</v>
      </c>
      <c r="I465" s="4">
        <v>3</v>
      </c>
      <c r="J465" s="4">
        <v>3</v>
      </c>
      <c r="K465" s="6">
        <v>4</v>
      </c>
    </row>
    <row r="466" spans="1:25" ht="15" customHeight="1" x14ac:dyDescent="0.2">
      <c r="C466" s="14" t="s">
        <v>110</v>
      </c>
      <c r="D466" s="19">
        <f>SUM(E466:K466)</f>
        <v>95</v>
      </c>
      <c r="E466" s="4">
        <v>12</v>
      </c>
      <c r="F466" s="4">
        <v>13</v>
      </c>
      <c r="G466" s="4">
        <v>9</v>
      </c>
      <c r="H466" s="4">
        <v>14</v>
      </c>
      <c r="I466" s="2">
        <v>13</v>
      </c>
      <c r="J466" s="2">
        <v>14</v>
      </c>
      <c r="K466" s="3">
        <v>20</v>
      </c>
    </row>
    <row r="467" spans="1:25" ht="15" customHeight="1" x14ac:dyDescent="0.2">
      <c r="C467" s="14" t="s">
        <v>351</v>
      </c>
      <c r="D467" s="19">
        <f t="shared" ref="D467:D474" si="120">SUM(E467:K467)</f>
        <v>63</v>
      </c>
      <c r="E467" s="4">
        <v>7</v>
      </c>
      <c r="F467" s="4">
        <v>5</v>
      </c>
      <c r="G467" s="4">
        <v>9</v>
      </c>
      <c r="H467" s="4">
        <v>12</v>
      </c>
      <c r="I467" s="4">
        <v>9</v>
      </c>
      <c r="J467" s="4">
        <v>8</v>
      </c>
      <c r="K467" s="7">
        <v>13</v>
      </c>
    </row>
    <row r="468" spans="1:25" ht="15" customHeight="1" x14ac:dyDescent="0.2">
      <c r="C468" s="14" t="s">
        <v>352</v>
      </c>
      <c r="D468" s="19">
        <f t="shared" si="120"/>
        <v>362</v>
      </c>
      <c r="E468" s="4">
        <v>41</v>
      </c>
      <c r="F468" s="4">
        <v>46</v>
      </c>
      <c r="G468" s="4">
        <v>45</v>
      </c>
      <c r="H468" s="4">
        <v>42</v>
      </c>
      <c r="I468" s="4">
        <v>39</v>
      </c>
      <c r="J468" s="4">
        <v>71</v>
      </c>
      <c r="K468" s="7">
        <v>78</v>
      </c>
    </row>
    <row r="469" spans="1:25" ht="15" customHeight="1" x14ac:dyDescent="0.2">
      <c r="C469" s="14" t="s">
        <v>76</v>
      </c>
      <c r="D469" s="19">
        <f t="shared" si="120"/>
        <v>33</v>
      </c>
      <c r="E469" s="4">
        <v>9</v>
      </c>
      <c r="F469" s="4">
        <v>3</v>
      </c>
      <c r="G469" s="4">
        <v>3</v>
      </c>
      <c r="H469" s="4">
        <v>5</v>
      </c>
      <c r="I469" s="4">
        <v>3</v>
      </c>
      <c r="J469" s="4">
        <v>4</v>
      </c>
      <c r="K469" s="7">
        <v>6</v>
      </c>
    </row>
    <row r="470" spans="1:25" ht="15" customHeight="1" x14ac:dyDescent="0.2">
      <c r="C470" s="14" t="s">
        <v>353</v>
      </c>
      <c r="D470" s="19">
        <f t="shared" si="120"/>
        <v>11</v>
      </c>
      <c r="E470" s="4">
        <v>3</v>
      </c>
      <c r="F470" s="4">
        <v>1</v>
      </c>
      <c r="G470" s="4" t="s">
        <v>533</v>
      </c>
      <c r="H470" s="4">
        <v>2</v>
      </c>
      <c r="I470" s="4">
        <v>2</v>
      </c>
      <c r="J470" s="4">
        <v>2</v>
      </c>
      <c r="K470" s="6">
        <v>1</v>
      </c>
    </row>
    <row r="471" spans="1:25" ht="15" customHeight="1" x14ac:dyDescent="0.2">
      <c r="C471" s="14" t="s">
        <v>354</v>
      </c>
      <c r="D471" s="19">
        <f t="shared" si="120"/>
        <v>4</v>
      </c>
      <c r="E471" s="4">
        <v>2</v>
      </c>
      <c r="F471" s="4" t="s">
        <v>533</v>
      </c>
      <c r="G471" s="4" t="s">
        <v>533</v>
      </c>
      <c r="H471" s="4">
        <v>1</v>
      </c>
      <c r="I471" s="4" t="s">
        <v>533</v>
      </c>
      <c r="J471" s="4" t="s">
        <v>533</v>
      </c>
      <c r="K471" s="6">
        <v>1</v>
      </c>
    </row>
    <row r="472" spans="1:25" ht="15" customHeight="1" x14ac:dyDescent="0.2">
      <c r="C472" s="15" t="s">
        <v>498</v>
      </c>
      <c r="D472" s="19">
        <f t="shared" si="120"/>
        <v>2</v>
      </c>
      <c r="E472" s="4">
        <v>1</v>
      </c>
      <c r="F472" s="4" t="s">
        <v>533</v>
      </c>
      <c r="G472" s="4" t="s">
        <v>533</v>
      </c>
      <c r="H472" s="4" t="s">
        <v>533</v>
      </c>
      <c r="I472" s="4" t="s">
        <v>533</v>
      </c>
      <c r="J472" s="4">
        <v>1</v>
      </c>
      <c r="K472" s="6" t="s">
        <v>533</v>
      </c>
    </row>
    <row r="473" spans="1:25" ht="15" customHeight="1" x14ac:dyDescent="0.2">
      <c r="C473" s="14" t="s">
        <v>355</v>
      </c>
      <c r="D473" s="19">
        <f t="shared" si="120"/>
        <v>15</v>
      </c>
      <c r="E473" s="4">
        <v>4</v>
      </c>
      <c r="F473" s="4">
        <v>4</v>
      </c>
      <c r="G473" s="4" t="s">
        <v>533</v>
      </c>
      <c r="H473" s="4" t="s">
        <v>533</v>
      </c>
      <c r="I473" s="4">
        <v>2</v>
      </c>
      <c r="J473" s="4">
        <v>3</v>
      </c>
      <c r="K473" s="6">
        <v>2</v>
      </c>
    </row>
    <row r="474" spans="1:25" ht="15" customHeight="1" x14ac:dyDescent="0.2">
      <c r="C474" s="14" t="s">
        <v>356</v>
      </c>
      <c r="D474" s="19">
        <f t="shared" si="120"/>
        <v>13</v>
      </c>
      <c r="E474" s="4">
        <v>2</v>
      </c>
      <c r="F474" s="4">
        <v>2</v>
      </c>
      <c r="G474" s="4">
        <v>2</v>
      </c>
      <c r="H474" s="4" t="s">
        <v>533</v>
      </c>
      <c r="I474" s="4" t="s">
        <v>533</v>
      </c>
      <c r="J474" s="4">
        <v>3</v>
      </c>
      <c r="K474" s="41">
        <v>4</v>
      </c>
    </row>
    <row r="475" spans="1:25" ht="15" customHeight="1" x14ac:dyDescent="0.2">
      <c r="C475" s="14" t="s">
        <v>357</v>
      </c>
      <c r="D475" s="19">
        <f>SUM(E475:K475)</f>
        <v>1</v>
      </c>
      <c r="E475" s="4">
        <v>1</v>
      </c>
      <c r="F475" s="4" t="s">
        <v>533</v>
      </c>
      <c r="G475" s="4" t="s">
        <v>533</v>
      </c>
      <c r="H475" s="4" t="s">
        <v>533</v>
      </c>
      <c r="I475" s="4" t="s">
        <v>533</v>
      </c>
      <c r="J475" s="4" t="s">
        <v>533</v>
      </c>
      <c r="K475" s="6" t="s">
        <v>533</v>
      </c>
    </row>
    <row r="476" spans="1:25" ht="15" customHeight="1" x14ac:dyDescent="0.2">
      <c r="C476" s="14" t="s">
        <v>358</v>
      </c>
      <c r="D476" s="19">
        <f>SUM(E476:K476)</f>
        <v>124</v>
      </c>
      <c r="E476" s="4">
        <v>27</v>
      </c>
      <c r="F476" s="4">
        <v>16</v>
      </c>
      <c r="G476" s="4">
        <v>11</v>
      </c>
      <c r="H476" s="4">
        <v>13</v>
      </c>
      <c r="I476" s="4">
        <v>24</v>
      </c>
      <c r="J476" s="4">
        <v>12</v>
      </c>
      <c r="K476" s="6">
        <v>21</v>
      </c>
    </row>
    <row r="477" spans="1:25" ht="15" customHeight="1" x14ac:dyDescent="0.2">
      <c r="C477" s="14" t="s">
        <v>359</v>
      </c>
      <c r="D477" s="19">
        <f t="shared" ref="D477:D478" si="121">SUM(E477:K477)</f>
        <v>212</v>
      </c>
      <c r="E477" s="4">
        <v>21</v>
      </c>
      <c r="F477" s="4">
        <v>34</v>
      </c>
      <c r="G477" s="4">
        <v>28</v>
      </c>
      <c r="H477" s="4">
        <v>29</v>
      </c>
      <c r="I477" s="2">
        <v>34</v>
      </c>
      <c r="J477" s="4">
        <v>30</v>
      </c>
      <c r="K477" s="3">
        <v>36</v>
      </c>
    </row>
    <row r="478" spans="1:25" ht="15" customHeight="1" x14ac:dyDescent="0.2">
      <c r="C478" s="14" t="s">
        <v>97</v>
      </c>
      <c r="D478" s="19">
        <f t="shared" si="121"/>
        <v>12</v>
      </c>
      <c r="E478" s="4">
        <v>2</v>
      </c>
      <c r="F478" s="4">
        <v>1</v>
      </c>
      <c r="G478" s="4">
        <v>2</v>
      </c>
      <c r="H478" s="4">
        <v>2</v>
      </c>
      <c r="I478" s="4">
        <v>1</v>
      </c>
      <c r="J478" s="4" t="s">
        <v>533</v>
      </c>
      <c r="K478" s="41">
        <v>4</v>
      </c>
    </row>
    <row r="479" spans="1:25" ht="18.95" customHeight="1" x14ac:dyDescent="0.2">
      <c r="B479" s="14" t="s">
        <v>60</v>
      </c>
      <c r="D479" s="19">
        <f>SUM(D480:D488)</f>
        <v>168</v>
      </c>
      <c r="E479" s="5">
        <f t="shared" ref="E479:K479" si="122">SUM(E480:E488)</f>
        <v>33</v>
      </c>
      <c r="F479" s="5">
        <f t="shared" si="122"/>
        <v>19</v>
      </c>
      <c r="G479" s="5">
        <f t="shared" si="122"/>
        <v>18</v>
      </c>
      <c r="H479" s="5">
        <f t="shared" si="122"/>
        <v>18</v>
      </c>
      <c r="I479" s="5">
        <f t="shared" si="122"/>
        <v>24</v>
      </c>
      <c r="J479" s="5">
        <f t="shared" si="122"/>
        <v>30</v>
      </c>
      <c r="K479" s="11">
        <f t="shared" si="122"/>
        <v>26</v>
      </c>
    </row>
    <row r="480" spans="1:25" s="17" customFormat="1" ht="15" customHeight="1" x14ac:dyDescent="0.2">
      <c r="A480" s="15"/>
      <c r="B480" s="15"/>
      <c r="C480" s="14" t="s">
        <v>367</v>
      </c>
      <c r="D480" s="19">
        <f t="shared" ref="D480:D488" si="123">SUM(E480:K480)</f>
        <v>67</v>
      </c>
      <c r="E480" s="4">
        <v>16</v>
      </c>
      <c r="F480" s="4">
        <v>9</v>
      </c>
      <c r="G480" s="4">
        <v>7</v>
      </c>
      <c r="H480" s="4">
        <v>6</v>
      </c>
      <c r="I480" s="4">
        <v>9</v>
      </c>
      <c r="J480" s="4">
        <v>12</v>
      </c>
      <c r="K480" s="7">
        <v>8</v>
      </c>
      <c r="L480" s="18"/>
      <c r="M480" s="18"/>
      <c r="N480" s="18"/>
      <c r="O480" s="18"/>
      <c r="P480" s="18"/>
      <c r="Q480" s="18"/>
      <c r="R480" s="18"/>
      <c r="S480" s="18"/>
      <c r="T480" s="18"/>
      <c r="U480" s="18"/>
      <c r="V480" s="18"/>
      <c r="W480" s="18"/>
      <c r="X480" s="18"/>
      <c r="Y480" s="18"/>
    </row>
    <row r="481" spans="1:11" ht="15" customHeight="1" x14ac:dyDescent="0.2">
      <c r="C481" s="14" t="s">
        <v>360</v>
      </c>
      <c r="D481" s="19">
        <f t="shared" si="123"/>
        <v>3</v>
      </c>
      <c r="E481" s="4">
        <v>1</v>
      </c>
      <c r="F481" s="4" t="s">
        <v>533</v>
      </c>
      <c r="G481" s="4" t="s">
        <v>533</v>
      </c>
      <c r="H481" s="4" t="s">
        <v>533</v>
      </c>
      <c r="I481" s="4" t="s">
        <v>533</v>
      </c>
      <c r="J481" s="4">
        <v>1</v>
      </c>
      <c r="K481" s="6">
        <v>1</v>
      </c>
    </row>
    <row r="482" spans="1:11" ht="15" customHeight="1" x14ac:dyDescent="0.2">
      <c r="C482" s="14" t="s">
        <v>361</v>
      </c>
      <c r="D482" s="19">
        <f>SUM(E482:K482)</f>
        <v>2</v>
      </c>
      <c r="E482" s="4" t="s">
        <v>533</v>
      </c>
      <c r="F482" s="4" t="s">
        <v>533</v>
      </c>
      <c r="G482" s="4" t="s">
        <v>533</v>
      </c>
      <c r="H482" s="4">
        <v>1</v>
      </c>
      <c r="I482" s="4" t="s">
        <v>533</v>
      </c>
      <c r="J482" s="4">
        <v>1</v>
      </c>
      <c r="K482" s="6" t="s">
        <v>533</v>
      </c>
    </row>
    <row r="483" spans="1:11" ht="15" customHeight="1" x14ac:dyDescent="0.2">
      <c r="C483" s="14" t="s">
        <v>362</v>
      </c>
      <c r="D483" s="19">
        <f>SUM(E483:K483)</f>
        <v>10</v>
      </c>
      <c r="E483" s="4">
        <v>3</v>
      </c>
      <c r="F483" s="4">
        <v>1</v>
      </c>
      <c r="G483" s="4">
        <v>2</v>
      </c>
      <c r="H483" s="4">
        <v>2</v>
      </c>
      <c r="I483" s="4" t="s">
        <v>533</v>
      </c>
      <c r="J483" s="4">
        <v>1</v>
      </c>
      <c r="K483" s="6">
        <v>1</v>
      </c>
    </row>
    <row r="484" spans="1:11" ht="15" customHeight="1" x14ac:dyDescent="0.2">
      <c r="C484" s="14" t="s">
        <v>363</v>
      </c>
      <c r="D484" s="19">
        <f t="shared" si="123"/>
        <v>3</v>
      </c>
      <c r="E484" s="4" t="s">
        <v>533</v>
      </c>
      <c r="F484" s="4">
        <v>1</v>
      </c>
      <c r="G484" s="4" t="s">
        <v>533</v>
      </c>
      <c r="H484" s="4" t="s">
        <v>533</v>
      </c>
      <c r="I484" s="4">
        <v>1</v>
      </c>
      <c r="J484" s="4" t="s">
        <v>533</v>
      </c>
      <c r="K484" s="7">
        <v>1</v>
      </c>
    </row>
    <row r="485" spans="1:11" ht="15" customHeight="1" x14ac:dyDescent="0.2">
      <c r="C485" s="14" t="s">
        <v>364</v>
      </c>
      <c r="D485" s="19">
        <f t="shared" si="123"/>
        <v>18</v>
      </c>
      <c r="E485" s="4">
        <v>2</v>
      </c>
      <c r="F485" s="4">
        <v>3</v>
      </c>
      <c r="G485" s="4">
        <v>2</v>
      </c>
      <c r="H485" s="4">
        <v>2</v>
      </c>
      <c r="I485" s="4">
        <v>4</v>
      </c>
      <c r="J485" s="4">
        <v>1</v>
      </c>
      <c r="K485" s="6">
        <v>4</v>
      </c>
    </row>
    <row r="486" spans="1:11" ht="15" customHeight="1" x14ac:dyDescent="0.2">
      <c r="C486" s="14" t="s">
        <v>365</v>
      </c>
      <c r="D486" s="19">
        <f>SUM(E486:K486)</f>
        <v>15</v>
      </c>
      <c r="E486" s="4">
        <v>1</v>
      </c>
      <c r="F486" s="4">
        <v>1</v>
      </c>
      <c r="G486" s="4">
        <v>1</v>
      </c>
      <c r="H486" s="4">
        <v>2</v>
      </c>
      <c r="I486" s="4">
        <v>3</v>
      </c>
      <c r="J486" s="4">
        <v>4</v>
      </c>
      <c r="K486" s="7">
        <v>3</v>
      </c>
    </row>
    <row r="487" spans="1:11" ht="15" customHeight="1" x14ac:dyDescent="0.2">
      <c r="C487" s="14" t="s">
        <v>366</v>
      </c>
      <c r="D487" s="19">
        <f t="shared" si="123"/>
        <v>26</v>
      </c>
      <c r="E487" s="4">
        <v>7</v>
      </c>
      <c r="F487" s="4">
        <v>1</v>
      </c>
      <c r="G487" s="4">
        <v>2</v>
      </c>
      <c r="H487" s="4" t="s">
        <v>533</v>
      </c>
      <c r="I487" s="4">
        <v>3</v>
      </c>
      <c r="J487" s="4">
        <v>8</v>
      </c>
      <c r="K487" s="6">
        <v>5</v>
      </c>
    </row>
    <row r="488" spans="1:11" ht="15" customHeight="1" x14ac:dyDescent="0.2">
      <c r="C488" s="14" t="s">
        <v>251</v>
      </c>
      <c r="D488" s="19">
        <f t="shared" si="123"/>
        <v>24</v>
      </c>
      <c r="E488" s="4">
        <v>3</v>
      </c>
      <c r="F488" s="4">
        <v>3</v>
      </c>
      <c r="G488" s="4">
        <v>4</v>
      </c>
      <c r="H488" s="4">
        <v>5</v>
      </c>
      <c r="I488" s="40">
        <v>4</v>
      </c>
      <c r="J488" s="40">
        <v>2</v>
      </c>
      <c r="K488" s="41">
        <v>3</v>
      </c>
    </row>
    <row r="489" spans="1:11" ht="18.95" customHeight="1" x14ac:dyDescent="0.2">
      <c r="A489" s="15" t="s">
        <v>74</v>
      </c>
      <c r="B489" s="14"/>
      <c r="D489" s="19">
        <f>SUM(D490+D496+D507+D514+D521+D532+D535+D538+D543+D547+D564+D575)</f>
        <v>1672</v>
      </c>
      <c r="E489" s="5">
        <f t="shared" ref="E489:K489" si="124">SUM(E490,E496,E507,E514,E521,E532,E535,E538,E543,E547,E564,E575)</f>
        <v>179</v>
      </c>
      <c r="F489" s="5">
        <f t="shared" si="124"/>
        <v>304</v>
      </c>
      <c r="G489" s="12">
        <f t="shared" si="124"/>
        <v>205</v>
      </c>
      <c r="H489" s="12">
        <f t="shared" si="124"/>
        <v>210</v>
      </c>
      <c r="I489" s="12">
        <f t="shared" si="124"/>
        <v>246</v>
      </c>
      <c r="J489" s="12">
        <f t="shared" si="124"/>
        <v>289</v>
      </c>
      <c r="K489" s="13">
        <f t="shared" si="124"/>
        <v>239</v>
      </c>
    </row>
    <row r="490" spans="1:11" ht="18.95" customHeight="1" x14ac:dyDescent="0.2">
      <c r="B490" s="14" t="s">
        <v>14</v>
      </c>
      <c r="D490" s="19">
        <f>SUM(D491:D495)</f>
        <v>117</v>
      </c>
      <c r="E490" s="5">
        <f t="shared" ref="E490:K490" si="125">SUM(E491:E495)</f>
        <v>18</v>
      </c>
      <c r="F490" s="5">
        <f t="shared" si="125"/>
        <v>13</v>
      </c>
      <c r="G490" s="5">
        <f t="shared" si="125"/>
        <v>16</v>
      </c>
      <c r="H490" s="5">
        <f t="shared" si="125"/>
        <v>15</v>
      </c>
      <c r="I490" s="5">
        <f t="shared" si="125"/>
        <v>22</v>
      </c>
      <c r="J490" s="5">
        <f t="shared" si="125"/>
        <v>15</v>
      </c>
      <c r="K490" s="11">
        <f t="shared" si="125"/>
        <v>18</v>
      </c>
    </row>
    <row r="491" spans="1:11" ht="15" customHeight="1" x14ac:dyDescent="0.2">
      <c r="C491" s="15" t="s">
        <v>368</v>
      </c>
      <c r="D491" s="19">
        <f t="shared" ref="D491:D513" si="126">SUM(E491:K491)</f>
        <v>51</v>
      </c>
      <c r="E491" s="4">
        <v>11</v>
      </c>
      <c r="F491" s="4">
        <v>4</v>
      </c>
      <c r="G491" s="4">
        <v>5</v>
      </c>
      <c r="H491" s="4">
        <v>10</v>
      </c>
      <c r="I491" s="4">
        <v>11</v>
      </c>
      <c r="J491" s="4">
        <v>4</v>
      </c>
      <c r="K491" s="7">
        <v>6</v>
      </c>
    </row>
    <row r="492" spans="1:11" ht="15" customHeight="1" x14ac:dyDescent="0.2">
      <c r="C492" s="15" t="s">
        <v>463</v>
      </c>
      <c r="D492" s="19">
        <f t="shared" si="126"/>
        <v>7</v>
      </c>
      <c r="E492" s="4">
        <v>2</v>
      </c>
      <c r="F492" s="4">
        <v>1</v>
      </c>
      <c r="G492" s="4">
        <v>1</v>
      </c>
      <c r="H492" s="4" t="s">
        <v>533</v>
      </c>
      <c r="I492" s="4">
        <v>1</v>
      </c>
      <c r="J492" s="4">
        <v>1</v>
      </c>
      <c r="K492" s="7">
        <v>1</v>
      </c>
    </row>
    <row r="493" spans="1:11" ht="15" customHeight="1" x14ac:dyDescent="0.2">
      <c r="C493" s="15" t="s">
        <v>500</v>
      </c>
      <c r="D493" s="19">
        <f t="shared" si="126"/>
        <v>1</v>
      </c>
      <c r="E493" s="4" t="s">
        <v>533</v>
      </c>
      <c r="F493" s="4" t="s">
        <v>533</v>
      </c>
      <c r="G493" s="4" t="s">
        <v>533</v>
      </c>
      <c r="H493" s="4" t="s">
        <v>533</v>
      </c>
      <c r="I493" s="4" t="s">
        <v>533</v>
      </c>
      <c r="J493" s="4">
        <v>1</v>
      </c>
      <c r="K493" s="6" t="s">
        <v>533</v>
      </c>
    </row>
    <row r="494" spans="1:11" ht="15" customHeight="1" x14ac:dyDescent="0.2">
      <c r="C494" s="15" t="s">
        <v>499</v>
      </c>
      <c r="D494" s="19">
        <f t="shared" si="126"/>
        <v>3</v>
      </c>
      <c r="E494" s="4" t="s">
        <v>533</v>
      </c>
      <c r="F494" s="4">
        <v>1</v>
      </c>
      <c r="G494" s="4" t="s">
        <v>533</v>
      </c>
      <c r="H494" s="4" t="s">
        <v>533</v>
      </c>
      <c r="I494" s="4">
        <v>1</v>
      </c>
      <c r="J494" s="4">
        <v>1</v>
      </c>
      <c r="K494" s="6" t="s">
        <v>533</v>
      </c>
    </row>
    <row r="495" spans="1:11" ht="15" customHeight="1" x14ac:dyDescent="0.2">
      <c r="C495" s="15" t="s">
        <v>369</v>
      </c>
      <c r="D495" s="19">
        <f t="shared" si="126"/>
        <v>55</v>
      </c>
      <c r="E495" s="4">
        <v>5</v>
      </c>
      <c r="F495" s="4">
        <v>7</v>
      </c>
      <c r="G495" s="4">
        <v>10</v>
      </c>
      <c r="H495" s="4">
        <v>5</v>
      </c>
      <c r="I495" s="4">
        <v>9</v>
      </c>
      <c r="J495" s="4">
        <v>8</v>
      </c>
      <c r="K495" s="6">
        <v>11</v>
      </c>
    </row>
    <row r="496" spans="1:11" ht="15.95" customHeight="1" x14ac:dyDescent="0.2">
      <c r="B496" s="14" t="s">
        <v>20</v>
      </c>
      <c r="D496" s="19">
        <f>SUM(D497:D506)</f>
        <v>18</v>
      </c>
      <c r="E496" s="5">
        <f t="shared" ref="E496:K496" si="127">SUM(E497:E506)</f>
        <v>4</v>
      </c>
      <c r="F496" s="5">
        <f t="shared" si="127"/>
        <v>3</v>
      </c>
      <c r="G496" s="5">
        <f t="shared" si="127"/>
        <v>2</v>
      </c>
      <c r="H496" s="5">
        <f t="shared" si="127"/>
        <v>1</v>
      </c>
      <c r="I496" s="5">
        <f t="shared" si="127"/>
        <v>4</v>
      </c>
      <c r="J496" s="5">
        <f t="shared" si="127"/>
        <v>1</v>
      </c>
      <c r="K496" s="11">
        <f t="shared" si="127"/>
        <v>3</v>
      </c>
    </row>
    <row r="497" spans="2:11" ht="15" customHeight="1" x14ac:dyDescent="0.2">
      <c r="C497" s="15" t="s">
        <v>370</v>
      </c>
      <c r="D497" s="19">
        <f t="shared" ref="D497:D506" si="128">SUM(E497:K497)</f>
        <v>3</v>
      </c>
      <c r="E497" s="4">
        <v>1</v>
      </c>
      <c r="F497" s="4" t="s">
        <v>533</v>
      </c>
      <c r="G497" s="4" t="s">
        <v>533</v>
      </c>
      <c r="H497" s="4" t="s">
        <v>533</v>
      </c>
      <c r="I497" s="4">
        <v>2</v>
      </c>
      <c r="J497" s="4" t="s">
        <v>533</v>
      </c>
      <c r="K497" s="6" t="s">
        <v>533</v>
      </c>
    </row>
    <row r="498" spans="2:11" ht="15" customHeight="1" x14ac:dyDescent="0.2">
      <c r="C498" s="15" t="s">
        <v>464</v>
      </c>
      <c r="D498" s="19">
        <f>SUM(E498:K498)</f>
        <v>1</v>
      </c>
      <c r="E498" s="4">
        <v>1</v>
      </c>
      <c r="F498" s="4" t="s">
        <v>533</v>
      </c>
      <c r="G498" s="4" t="s">
        <v>533</v>
      </c>
      <c r="H498" s="4" t="s">
        <v>533</v>
      </c>
      <c r="I498" s="4" t="s">
        <v>533</v>
      </c>
      <c r="J498" s="4" t="s">
        <v>533</v>
      </c>
      <c r="K498" s="6" t="s">
        <v>533</v>
      </c>
    </row>
    <row r="499" spans="2:11" ht="15" customHeight="1" x14ac:dyDescent="0.2">
      <c r="C499" s="15" t="s">
        <v>371</v>
      </c>
      <c r="D499" s="19">
        <f>SUM(E499:K499)</f>
        <v>2</v>
      </c>
      <c r="E499" s="4" t="s">
        <v>533</v>
      </c>
      <c r="F499" s="4" t="s">
        <v>533</v>
      </c>
      <c r="G499" s="4" t="s">
        <v>533</v>
      </c>
      <c r="H499" s="4" t="s">
        <v>533</v>
      </c>
      <c r="I499" s="4" t="s">
        <v>533</v>
      </c>
      <c r="J499" s="4" t="s">
        <v>533</v>
      </c>
      <c r="K499" s="6">
        <v>2</v>
      </c>
    </row>
    <row r="500" spans="2:11" ht="15" customHeight="1" x14ac:dyDescent="0.2">
      <c r="C500" s="15" t="s">
        <v>501</v>
      </c>
      <c r="D500" s="19">
        <f t="shared" si="128"/>
        <v>1</v>
      </c>
      <c r="E500" s="4" t="s">
        <v>533</v>
      </c>
      <c r="F500" s="4" t="s">
        <v>533</v>
      </c>
      <c r="G500" s="4">
        <v>1</v>
      </c>
      <c r="H500" s="4" t="s">
        <v>533</v>
      </c>
      <c r="I500" s="4" t="s">
        <v>533</v>
      </c>
      <c r="J500" s="4" t="s">
        <v>533</v>
      </c>
      <c r="K500" s="6" t="s">
        <v>533</v>
      </c>
    </row>
    <row r="501" spans="2:11" ht="15" customHeight="1" x14ac:dyDescent="0.2">
      <c r="C501" s="15" t="s">
        <v>99</v>
      </c>
      <c r="D501" s="19">
        <f t="shared" si="128"/>
        <v>1</v>
      </c>
      <c r="E501" s="4" t="s">
        <v>533</v>
      </c>
      <c r="F501" s="4" t="s">
        <v>533</v>
      </c>
      <c r="G501" s="4" t="s">
        <v>533</v>
      </c>
      <c r="H501" s="4">
        <v>1</v>
      </c>
      <c r="I501" s="4" t="s">
        <v>533</v>
      </c>
      <c r="J501" s="4" t="s">
        <v>533</v>
      </c>
      <c r="K501" s="6" t="s">
        <v>533</v>
      </c>
    </row>
    <row r="502" spans="2:11" ht="15" customHeight="1" x14ac:dyDescent="0.2">
      <c r="C502" s="15" t="s">
        <v>364</v>
      </c>
      <c r="D502" s="19">
        <f t="shared" si="128"/>
        <v>2</v>
      </c>
      <c r="E502" s="4" t="s">
        <v>533</v>
      </c>
      <c r="F502" s="4" t="s">
        <v>533</v>
      </c>
      <c r="G502" s="4" t="s">
        <v>533</v>
      </c>
      <c r="H502" s="4" t="s">
        <v>533</v>
      </c>
      <c r="I502" s="4">
        <v>1</v>
      </c>
      <c r="J502" s="4" t="s">
        <v>533</v>
      </c>
      <c r="K502" s="6">
        <v>1</v>
      </c>
    </row>
    <row r="503" spans="2:11" ht="15" customHeight="1" x14ac:dyDescent="0.2">
      <c r="C503" s="15" t="s">
        <v>372</v>
      </c>
      <c r="D503" s="19">
        <f t="shared" si="128"/>
        <v>1</v>
      </c>
      <c r="E503" s="4" t="s">
        <v>533</v>
      </c>
      <c r="F503" s="4" t="s">
        <v>533</v>
      </c>
      <c r="G503" s="4" t="s">
        <v>533</v>
      </c>
      <c r="H503" s="4" t="s">
        <v>533</v>
      </c>
      <c r="I503" s="4">
        <v>1</v>
      </c>
      <c r="J503" s="4" t="s">
        <v>533</v>
      </c>
      <c r="K503" s="6" t="s">
        <v>533</v>
      </c>
    </row>
    <row r="504" spans="2:11" ht="15" customHeight="1" x14ac:dyDescent="0.2">
      <c r="C504" s="15" t="s">
        <v>502</v>
      </c>
      <c r="D504" s="19">
        <f t="shared" si="128"/>
        <v>1</v>
      </c>
      <c r="E504" s="4" t="s">
        <v>533</v>
      </c>
      <c r="F504" s="4">
        <v>1</v>
      </c>
      <c r="G504" s="4" t="s">
        <v>533</v>
      </c>
      <c r="H504" s="4" t="s">
        <v>533</v>
      </c>
      <c r="I504" s="4" t="s">
        <v>533</v>
      </c>
      <c r="J504" s="4" t="s">
        <v>533</v>
      </c>
      <c r="K504" s="6" t="s">
        <v>533</v>
      </c>
    </row>
    <row r="505" spans="2:11" ht="15" customHeight="1" x14ac:dyDescent="0.2">
      <c r="C505" s="15" t="s">
        <v>373</v>
      </c>
      <c r="D505" s="19">
        <f t="shared" si="128"/>
        <v>5</v>
      </c>
      <c r="E505" s="4">
        <v>2</v>
      </c>
      <c r="F505" s="4">
        <v>1</v>
      </c>
      <c r="G505" s="4">
        <v>1</v>
      </c>
      <c r="H505" s="4" t="s">
        <v>533</v>
      </c>
      <c r="I505" s="4" t="s">
        <v>533</v>
      </c>
      <c r="J505" s="4">
        <v>1</v>
      </c>
      <c r="K505" s="6" t="s">
        <v>533</v>
      </c>
    </row>
    <row r="506" spans="2:11" ht="15" customHeight="1" x14ac:dyDescent="0.2">
      <c r="C506" s="15" t="s">
        <v>503</v>
      </c>
      <c r="D506" s="19">
        <f t="shared" si="128"/>
        <v>1</v>
      </c>
      <c r="E506" s="4" t="s">
        <v>533</v>
      </c>
      <c r="F506" s="4">
        <v>1</v>
      </c>
      <c r="G506" s="4" t="s">
        <v>533</v>
      </c>
      <c r="H506" s="4" t="s">
        <v>533</v>
      </c>
      <c r="I506" s="4" t="s">
        <v>533</v>
      </c>
      <c r="J506" s="4" t="s">
        <v>533</v>
      </c>
      <c r="K506" s="6" t="s">
        <v>533</v>
      </c>
    </row>
    <row r="507" spans="2:11" ht="18" customHeight="1" x14ac:dyDescent="0.2">
      <c r="B507" s="14" t="s">
        <v>21</v>
      </c>
      <c r="D507" s="19">
        <f>SUM(D508:D513)</f>
        <v>15</v>
      </c>
      <c r="E507" s="5">
        <f t="shared" ref="E507:J507" si="129">SUM(E508:E513)</f>
        <v>2</v>
      </c>
      <c r="F507" s="5">
        <f t="shared" si="129"/>
        <v>2</v>
      </c>
      <c r="G507" s="5">
        <f t="shared" si="129"/>
        <v>5</v>
      </c>
      <c r="H507" s="5">
        <f t="shared" si="129"/>
        <v>2</v>
      </c>
      <c r="I507" s="5">
        <f t="shared" si="129"/>
        <v>2</v>
      </c>
      <c r="J507" s="5">
        <f t="shared" si="129"/>
        <v>2</v>
      </c>
      <c r="K507" s="11" t="s">
        <v>533</v>
      </c>
    </row>
    <row r="508" spans="2:11" ht="15" customHeight="1" x14ac:dyDescent="0.2">
      <c r="C508" s="15" t="s">
        <v>374</v>
      </c>
      <c r="D508" s="19">
        <f>SUM(E508:K508)</f>
        <v>10</v>
      </c>
      <c r="E508" s="4">
        <v>2</v>
      </c>
      <c r="F508" s="4" t="s">
        <v>533</v>
      </c>
      <c r="G508" s="4">
        <v>4</v>
      </c>
      <c r="H508" s="4">
        <v>1</v>
      </c>
      <c r="I508" s="4">
        <v>1</v>
      </c>
      <c r="J508" s="4">
        <v>2</v>
      </c>
      <c r="K508" s="6" t="s">
        <v>533</v>
      </c>
    </row>
    <row r="509" spans="2:11" ht="15" customHeight="1" x14ac:dyDescent="0.2">
      <c r="C509" s="15" t="s">
        <v>471</v>
      </c>
      <c r="D509" s="19">
        <f t="shared" ref="D509:D510" si="130">SUM(E509:K509)</f>
        <v>1</v>
      </c>
      <c r="E509" s="4" t="s">
        <v>533</v>
      </c>
      <c r="F509" s="4">
        <v>1</v>
      </c>
      <c r="G509" s="4" t="s">
        <v>533</v>
      </c>
      <c r="H509" s="4" t="s">
        <v>533</v>
      </c>
      <c r="I509" s="4" t="s">
        <v>533</v>
      </c>
      <c r="J509" s="4" t="s">
        <v>533</v>
      </c>
      <c r="K509" s="6" t="s">
        <v>533</v>
      </c>
    </row>
    <row r="510" spans="2:11" ht="15" customHeight="1" x14ac:dyDescent="0.2">
      <c r="C510" s="15" t="s">
        <v>527</v>
      </c>
      <c r="D510" s="19">
        <f t="shared" si="130"/>
        <v>1</v>
      </c>
      <c r="E510" s="4" t="s">
        <v>533</v>
      </c>
      <c r="F510" s="4">
        <v>1</v>
      </c>
      <c r="G510" s="4" t="s">
        <v>533</v>
      </c>
      <c r="H510" s="4" t="s">
        <v>533</v>
      </c>
      <c r="I510" s="4" t="s">
        <v>533</v>
      </c>
      <c r="J510" s="4" t="s">
        <v>533</v>
      </c>
      <c r="K510" s="6" t="s">
        <v>533</v>
      </c>
    </row>
    <row r="511" spans="2:11" ht="15" customHeight="1" x14ac:dyDescent="0.2">
      <c r="C511" s="15" t="s">
        <v>251</v>
      </c>
      <c r="D511" s="19">
        <f t="shared" si="126"/>
        <v>1</v>
      </c>
      <c r="E511" s="4" t="s">
        <v>533</v>
      </c>
      <c r="F511" s="4" t="s">
        <v>533</v>
      </c>
      <c r="G511" s="4" t="s">
        <v>533</v>
      </c>
      <c r="H511" s="4">
        <v>1</v>
      </c>
      <c r="I511" s="4" t="s">
        <v>533</v>
      </c>
      <c r="J511" s="4" t="s">
        <v>533</v>
      </c>
      <c r="K511" s="6" t="s">
        <v>533</v>
      </c>
    </row>
    <row r="512" spans="2:11" ht="15" customHeight="1" x14ac:dyDescent="0.2">
      <c r="C512" s="15" t="s">
        <v>526</v>
      </c>
      <c r="D512" s="19">
        <f t="shared" si="126"/>
        <v>1</v>
      </c>
      <c r="E512" s="4" t="s">
        <v>533</v>
      </c>
      <c r="F512" s="4" t="s">
        <v>533</v>
      </c>
      <c r="G512" s="4">
        <v>1</v>
      </c>
      <c r="H512" s="4" t="s">
        <v>533</v>
      </c>
      <c r="I512" s="4" t="s">
        <v>533</v>
      </c>
      <c r="J512" s="4" t="s">
        <v>533</v>
      </c>
      <c r="K512" s="6" t="s">
        <v>533</v>
      </c>
    </row>
    <row r="513" spans="1:25" ht="15" customHeight="1" x14ac:dyDescent="0.2">
      <c r="C513" s="17" t="s">
        <v>504</v>
      </c>
      <c r="D513" s="19">
        <f t="shared" si="126"/>
        <v>1</v>
      </c>
      <c r="E513" s="4" t="s">
        <v>533</v>
      </c>
      <c r="F513" s="4" t="s">
        <v>533</v>
      </c>
      <c r="G513" s="4" t="s">
        <v>533</v>
      </c>
      <c r="H513" s="4" t="s">
        <v>533</v>
      </c>
      <c r="I513" s="4">
        <v>1</v>
      </c>
      <c r="J513" s="4" t="s">
        <v>533</v>
      </c>
      <c r="K513" s="6" t="s">
        <v>533</v>
      </c>
    </row>
    <row r="514" spans="1:25" ht="18" customHeight="1" x14ac:dyDescent="0.2">
      <c r="B514" s="14" t="s">
        <v>35</v>
      </c>
      <c r="D514" s="19">
        <f>SUM(D515:D520)</f>
        <v>54</v>
      </c>
      <c r="E514" s="5">
        <f t="shared" ref="E514:K514" si="131">SUM(E515:E520)</f>
        <v>5</v>
      </c>
      <c r="F514" s="5">
        <f t="shared" si="131"/>
        <v>10</v>
      </c>
      <c r="G514" s="5">
        <f t="shared" si="131"/>
        <v>5</v>
      </c>
      <c r="H514" s="5">
        <f t="shared" si="131"/>
        <v>8</v>
      </c>
      <c r="I514" s="5">
        <f t="shared" si="131"/>
        <v>7</v>
      </c>
      <c r="J514" s="5">
        <f t="shared" si="131"/>
        <v>10</v>
      </c>
      <c r="K514" s="11">
        <f t="shared" si="131"/>
        <v>9</v>
      </c>
    </row>
    <row r="515" spans="1:25" ht="15" customHeight="1" x14ac:dyDescent="0.2">
      <c r="C515" s="15" t="s">
        <v>377</v>
      </c>
      <c r="D515" s="19">
        <f t="shared" ref="D515:D520" si="132">SUM(E515:K515)</f>
        <v>21</v>
      </c>
      <c r="E515" s="4">
        <v>3</v>
      </c>
      <c r="F515" s="4">
        <v>4</v>
      </c>
      <c r="G515" s="4">
        <v>3</v>
      </c>
      <c r="H515" s="4">
        <v>3</v>
      </c>
      <c r="I515" s="4">
        <v>3</v>
      </c>
      <c r="J515" s="4">
        <v>1</v>
      </c>
      <c r="K515" s="7">
        <v>4</v>
      </c>
    </row>
    <row r="516" spans="1:25" ht="15" customHeight="1" x14ac:dyDescent="0.2">
      <c r="C516" s="15" t="s">
        <v>375</v>
      </c>
      <c r="D516" s="19">
        <f>SUM(E516:K516)</f>
        <v>7</v>
      </c>
      <c r="E516" s="4" t="s">
        <v>533</v>
      </c>
      <c r="F516" s="4" t="s">
        <v>533</v>
      </c>
      <c r="G516" s="4">
        <v>1</v>
      </c>
      <c r="H516" s="4" t="s">
        <v>533</v>
      </c>
      <c r="I516" s="4">
        <v>1</v>
      </c>
      <c r="J516" s="4">
        <v>3</v>
      </c>
      <c r="K516" s="6">
        <v>2</v>
      </c>
    </row>
    <row r="517" spans="1:25" ht="15" customHeight="1" x14ac:dyDescent="0.2">
      <c r="C517" s="17" t="s">
        <v>376</v>
      </c>
      <c r="D517" s="19">
        <f>SUM(E517:K517)</f>
        <v>1</v>
      </c>
      <c r="E517" s="4" t="s">
        <v>533</v>
      </c>
      <c r="F517" s="4" t="s">
        <v>533</v>
      </c>
      <c r="G517" s="4" t="s">
        <v>533</v>
      </c>
      <c r="H517" s="4">
        <v>1</v>
      </c>
      <c r="I517" s="4" t="s">
        <v>533</v>
      </c>
      <c r="J517" s="4" t="s">
        <v>533</v>
      </c>
      <c r="K517" s="6" t="s">
        <v>533</v>
      </c>
    </row>
    <row r="518" spans="1:25" s="17" customFormat="1" ht="15" customHeight="1" x14ac:dyDescent="0.2">
      <c r="A518" s="15"/>
      <c r="B518" s="15"/>
      <c r="C518" s="17" t="s">
        <v>379</v>
      </c>
      <c r="D518" s="19">
        <f>SUM(E518:K518)</f>
        <v>8</v>
      </c>
      <c r="E518" s="4" t="s">
        <v>533</v>
      </c>
      <c r="F518" s="4">
        <v>1</v>
      </c>
      <c r="G518" s="4" t="s">
        <v>533</v>
      </c>
      <c r="H518" s="4">
        <v>3</v>
      </c>
      <c r="I518" s="4" t="s">
        <v>533</v>
      </c>
      <c r="J518" s="4">
        <v>3</v>
      </c>
      <c r="K518" s="6">
        <v>1</v>
      </c>
      <c r="L518" s="18"/>
      <c r="M518" s="18"/>
      <c r="N518" s="18"/>
      <c r="O518" s="18"/>
      <c r="P518" s="18"/>
      <c r="Q518" s="18"/>
      <c r="R518" s="18"/>
      <c r="S518" s="18"/>
      <c r="T518" s="18"/>
      <c r="U518" s="18"/>
      <c r="V518" s="18"/>
      <c r="W518" s="18"/>
      <c r="X518" s="18"/>
      <c r="Y518" s="18"/>
    </row>
    <row r="519" spans="1:25" s="17" customFormat="1" ht="15" customHeight="1" x14ac:dyDescent="0.2">
      <c r="A519" s="15"/>
      <c r="B519" s="15"/>
      <c r="C519" s="17" t="s">
        <v>378</v>
      </c>
      <c r="D519" s="19">
        <f>SUM(E519:K519)</f>
        <v>14</v>
      </c>
      <c r="E519" s="4">
        <v>1</v>
      </c>
      <c r="F519" s="4">
        <v>5</v>
      </c>
      <c r="G519" s="4">
        <v>1</v>
      </c>
      <c r="H519" s="4">
        <v>1</v>
      </c>
      <c r="I519" s="4">
        <v>2</v>
      </c>
      <c r="J519" s="4">
        <v>2</v>
      </c>
      <c r="K519" s="7">
        <v>2</v>
      </c>
      <c r="L519" s="18"/>
      <c r="M519" s="18"/>
      <c r="N519" s="18"/>
      <c r="O519" s="18"/>
      <c r="P519" s="18"/>
      <c r="Q519" s="18"/>
      <c r="R519" s="18"/>
      <c r="S519" s="18"/>
      <c r="T519" s="18"/>
      <c r="U519" s="18"/>
      <c r="V519" s="18"/>
      <c r="W519" s="18"/>
      <c r="X519" s="18"/>
      <c r="Y519" s="18"/>
    </row>
    <row r="520" spans="1:25" ht="15" customHeight="1" x14ac:dyDescent="0.2">
      <c r="C520" s="17" t="s">
        <v>361</v>
      </c>
      <c r="D520" s="19">
        <f t="shared" si="132"/>
        <v>3</v>
      </c>
      <c r="E520" s="4">
        <v>1</v>
      </c>
      <c r="F520" s="4" t="s">
        <v>533</v>
      </c>
      <c r="G520" s="4" t="s">
        <v>533</v>
      </c>
      <c r="H520" s="4" t="s">
        <v>533</v>
      </c>
      <c r="I520" s="4">
        <v>1</v>
      </c>
      <c r="J520" s="2">
        <v>1</v>
      </c>
      <c r="K520" s="6" t="s">
        <v>533</v>
      </c>
    </row>
    <row r="521" spans="1:25" ht="18" customHeight="1" x14ac:dyDescent="0.2">
      <c r="B521" s="14" t="s">
        <v>38</v>
      </c>
      <c r="D521" s="19">
        <f t="shared" ref="D521:K521" si="133">SUM(D522:D531)</f>
        <v>52</v>
      </c>
      <c r="E521" s="5">
        <f t="shared" si="133"/>
        <v>12</v>
      </c>
      <c r="F521" s="5">
        <f t="shared" si="133"/>
        <v>8</v>
      </c>
      <c r="G521" s="5">
        <f t="shared" si="133"/>
        <v>4</v>
      </c>
      <c r="H521" s="5">
        <f t="shared" si="133"/>
        <v>7</v>
      </c>
      <c r="I521" s="5">
        <f t="shared" si="133"/>
        <v>5</v>
      </c>
      <c r="J521" s="5">
        <f t="shared" si="133"/>
        <v>9</v>
      </c>
      <c r="K521" s="11">
        <f t="shared" si="133"/>
        <v>7</v>
      </c>
    </row>
    <row r="522" spans="1:25" ht="15" customHeight="1" x14ac:dyDescent="0.2">
      <c r="C522" s="15" t="s">
        <v>382</v>
      </c>
      <c r="D522" s="19">
        <f>SUM(E522:K522)</f>
        <v>10</v>
      </c>
      <c r="E522" s="4">
        <v>1</v>
      </c>
      <c r="F522" s="4">
        <v>4</v>
      </c>
      <c r="G522" s="4" t="s">
        <v>533</v>
      </c>
      <c r="H522" s="4">
        <v>2</v>
      </c>
      <c r="I522" s="4" t="s">
        <v>533</v>
      </c>
      <c r="J522" s="4">
        <v>2</v>
      </c>
      <c r="K522" s="7">
        <v>1</v>
      </c>
    </row>
    <row r="523" spans="1:25" ht="15" customHeight="1" x14ac:dyDescent="0.2">
      <c r="C523" s="15" t="s">
        <v>505</v>
      </c>
      <c r="D523" s="19">
        <f>SUM(E523:K523)</f>
        <v>4</v>
      </c>
      <c r="E523" s="4">
        <v>2</v>
      </c>
      <c r="F523" s="4" t="s">
        <v>533</v>
      </c>
      <c r="G523" s="4">
        <v>1</v>
      </c>
      <c r="H523" s="4" t="s">
        <v>533</v>
      </c>
      <c r="I523" s="4">
        <v>1</v>
      </c>
      <c r="J523" s="4" t="s">
        <v>533</v>
      </c>
      <c r="K523" s="6" t="s">
        <v>533</v>
      </c>
    </row>
    <row r="524" spans="1:25" ht="15" customHeight="1" x14ac:dyDescent="0.2">
      <c r="C524" s="15" t="s">
        <v>380</v>
      </c>
      <c r="D524" s="19">
        <f t="shared" ref="D524:D530" si="134">SUM(E524:K524)</f>
        <v>4</v>
      </c>
      <c r="E524" s="4">
        <v>2</v>
      </c>
      <c r="F524" s="4">
        <v>1</v>
      </c>
      <c r="G524" s="4" t="s">
        <v>533</v>
      </c>
      <c r="H524" s="4" t="s">
        <v>533</v>
      </c>
      <c r="I524" s="4" t="s">
        <v>533</v>
      </c>
      <c r="J524" s="4">
        <v>1</v>
      </c>
      <c r="K524" s="6" t="s">
        <v>533</v>
      </c>
    </row>
    <row r="525" spans="1:25" ht="15" customHeight="1" x14ac:dyDescent="0.2">
      <c r="C525" s="15" t="s">
        <v>381</v>
      </c>
      <c r="D525" s="19">
        <f t="shared" si="134"/>
        <v>11</v>
      </c>
      <c r="E525" s="4">
        <v>3</v>
      </c>
      <c r="F525" s="4" t="s">
        <v>533</v>
      </c>
      <c r="G525" s="4">
        <v>1</v>
      </c>
      <c r="H525" s="4">
        <v>2</v>
      </c>
      <c r="I525" s="4">
        <v>2</v>
      </c>
      <c r="J525" s="4">
        <v>2</v>
      </c>
      <c r="K525" s="6">
        <v>1</v>
      </c>
    </row>
    <row r="526" spans="1:25" ht="15" customHeight="1" x14ac:dyDescent="0.2">
      <c r="C526" s="15" t="s">
        <v>233</v>
      </c>
      <c r="D526" s="19">
        <f t="shared" si="134"/>
        <v>3</v>
      </c>
      <c r="E526" s="4" t="s">
        <v>533</v>
      </c>
      <c r="F526" s="4" t="s">
        <v>533</v>
      </c>
      <c r="G526" s="4" t="s">
        <v>533</v>
      </c>
      <c r="H526" s="4" t="s">
        <v>533</v>
      </c>
      <c r="I526" s="4">
        <v>1</v>
      </c>
      <c r="J526" s="4">
        <v>1</v>
      </c>
      <c r="K526" s="6">
        <v>1</v>
      </c>
    </row>
    <row r="527" spans="1:25" ht="15" customHeight="1" x14ac:dyDescent="0.2">
      <c r="C527" s="15" t="s">
        <v>528</v>
      </c>
      <c r="D527" s="19">
        <f t="shared" si="134"/>
        <v>1</v>
      </c>
      <c r="E527" s="4" t="s">
        <v>533</v>
      </c>
      <c r="F527" s="4" t="s">
        <v>533</v>
      </c>
      <c r="G527" s="4" t="s">
        <v>533</v>
      </c>
      <c r="H527" s="4" t="s">
        <v>533</v>
      </c>
      <c r="I527" s="4" t="s">
        <v>533</v>
      </c>
      <c r="J527" s="4">
        <v>1</v>
      </c>
      <c r="K527" s="6" t="s">
        <v>533</v>
      </c>
    </row>
    <row r="528" spans="1:25" ht="15" customHeight="1" x14ac:dyDescent="0.2">
      <c r="C528" s="15" t="s">
        <v>506</v>
      </c>
      <c r="D528" s="19">
        <f t="shared" si="134"/>
        <v>2</v>
      </c>
      <c r="E528" s="4" t="s">
        <v>533</v>
      </c>
      <c r="F528" s="4" t="s">
        <v>533</v>
      </c>
      <c r="G528" s="4" t="s">
        <v>533</v>
      </c>
      <c r="H528" s="4" t="s">
        <v>533</v>
      </c>
      <c r="I528" s="4">
        <v>1</v>
      </c>
      <c r="J528" s="4" t="s">
        <v>533</v>
      </c>
      <c r="K528" s="6">
        <v>1</v>
      </c>
    </row>
    <row r="529" spans="1:25" ht="15" customHeight="1" x14ac:dyDescent="0.2">
      <c r="C529" s="15" t="s">
        <v>383</v>
      </c>
      <c r="D529" s="19">
        <f t="shared" si="134"/>
        <v>12</v>
      </c>
      <c r="E529" s="4">
        <v>3</v>
      </c>
      <c r="F529" s="4">
        <v>1</v>
      </c>
      <c r="G529" s="4">
        <v>2</v>
      </c>
      <c r="H529" s="4">
        <v>2</v>
      </c>
      <c r="I529" s="4" t="s">
        <v>533</v>
      </c>
      <c r="J529" s="4">
        <v>1</v>
      </c>
      <c r="K529" s="7">
        <v>3</v>
      </c>
    </row>
    <row r="530" spans="1:25" ht="15" customHeight="1" x14ac:dyDescent="0.2">
      <c r="C530" s="15" t="s">
        <v>384</v>
      </c>
      <c r="D530" s="19">
        <f t="shared" si="134"/>
        <v>3</v>
      </c>
      <c r="E530" s="4">
        <v>1</v>
      </c>
      <c r="F530" s="4">
        <v>2</v>
      </c>
      <c r="G530" s="4" t="s">
        <v>533</v>
      </c>
      <c r="H530" s="4" t="s">
        <v>533</v>
      </c>
      <c r="I530" s="4" t="s">
        <v>533</v>
      </c>
      <c r="J530" s="4" t="s">
        <v>533</v>
      </c>
      <c r="K530" s="6" t="s">
        <v>533</v>
      </c>
    </row>
    <row r="531" spans="1:25" ht="15" customHeight="1" x14ac:dyDescent="0.2">
      <c r="C531" s="15" t="s">
        <v>385</v>
      </c>
      <c r="D531" s="19">
        <f t="shared" ref="D531:D534" si="135">SUM(E531:K531)</f>
        <v>2</v>
      </c>
      <c r="E531" s="4" t="s">
        <v>533</v>
      </c>
      <c r="F531" s="4" t="s">
        <v>533</v>
      </c>
      <c r="G531" s="4" t="s">
        <v>533</v>
      </c>
      <c r="H531" s="4">
        <v>1</v>
      </c>
      <c r="I531" s="4" t="s">
        <v>533</v>
      </c>
      <c r="J531" s="4">
        <v>1</v>
      </c>
      <c r="K531" s="6" t="s">
        <v>533</v>
      </c>
    </row>
    <row r="532" spans="1:25" ht="18" customHeight="1" x14ac:dyDescent="0.2">
      <c r="B532" s="14" t="s">
        <v>44</v>
      </c>
      <c r="D532" s="19">
        <f>SUM(D533:D534)</f>
        <v>12</v>
      </c>
      <c r="E532" s="5">
        <f t="shared" ref="E532:K532" si="136">SUM(E533:E534)</f>
        <v>4</v>
      </c>
      <c r="F532" s="5">
        <f t="shared" si="136"/>
        <v>2</v>
      </c>
      <c r="G532" s="5" t="s">
        <v>533</v>
      </c>
      <c r="H532" s="5">
        <f t="shared" si="136"/>
        <v>3</v>
      </c>
      <c r="I532" s="5" t="s">
        <v>533</v>
      </c>
      <c r="J532" s="5">
        <f t="shared" si="136"/>
        <v>2</v>
      </c>
      <c r="K532" s="11">
        <f t="shared" si="136"/>
        <v>1</v>
      </c>
    </row>
    <row r="533" spans="1:25" ht="15" customHeight="1" x14ac:dyDescent="0.2">
      <c r="C533" s="14" t="s">
        <v>388</v>
      </c>
      <c r="D533" s="19">
        <f t="shared" si="135"/>
        <v>7</v>
      </c>
      <c r="E533" s="4">
        <v>3</v>
      </c>
      <c r="F533" s="4">
        <v>1</v>
      </c>
      <c r="G533" s="4" t="s">
        <v>533</v>
      </c>
      <c r="H533" s="4">
        <v>1</v>
      </c>
      <c r="I533" s="4" t="s">
        <v>533</v>
      </c>
      <c r="J533" s="4">
        <v>2</v>
      </c>
      <c r="K533" s="6" t="s">
        <v>533</v>
      </c>
    </row>
    <row r="534" spans="1:25" ht="15" customHeight="1" x14ac:dyDescent="0.2">
      <c r="C534" s="15" t="s">
        <v>508</v>
      </c>
      <c r="D534" s="19">
        <f t="shared" si="135"/>
        <v>5</v>
      </c>
      <c r="E534" s="4">
        <v>1</v>
      </c>
      <c r="F534" s="4">
        <v>1</v>
      </c>
      <c r="G534" s="4" t="s">
        <v>533</v>
      </c>
      <c r="H534" s="4">
        <v>2</v>
      </c>
      <c r="I534" s="4" t="s">
        <v>533</v>
      </c>
      <c r="J534" s="4" t="s">
        <v>533</v>
      </c>
      <c r="K534" s="6">
        <v>1</v>
      </c>
    </row>
    <row r="535" spans="1:25" ht="18" customHeight="1" x14ac:dyDescent="0.2">
      <c r="B535" s="14" t="s">
        <v>59</v>
      </c>
      <c r="D535" s="19">
        <f>SUM(D536:D537)</f>
        <v>25</v>
      </c>
      <c r="E535" s="5">
        <f t="shared" ref="E535:K535" si="137">SUM(E536:E537)</f>
        <v>5</v>
      </c>
      <c r="F535" s="5">
        <f t="shared" si="137"/>
        <v>5</v>
      </c>
      <c r="G535" s="5">
        <f t="shared" si="137"/>
        <v>2</v>
      </c>
      <c r="H535" s="5" t="s">
        <v>533</v>
      </c>
      <c r="I535" s="5">
        <f t="shared" si="137"/>
        <v>4</v>
      </c>
      <c r="J535" s="5">
        <f t="shared" si="137"/>
        <v>4</v>
      </c>
      <c r="K535" s="11">
        <f t="shared" si="137"/>
        <v>5</v>
      </c>
    </row>
    <row r="536" spans="1:25" ht="15" customHeight="1" x14ac:dyDescent="0.2">
      <c r="C536" s="14" t="s">
        <v>390</v>
      </c>
      <c r="D536" s="19">
        <f t="shared" ref="D536:D551" si="138">SUM(E536:K536)</f>
        <v>24</v>
      </c>
      <c r="E536" s="4">
        <v>5</v>
      </c>
      <c r="F536" s="4">
        <v>5</v>
      </c>
      <c r="G536" s="4">
        <v>2</v>
      </c>
      <c r="H536" s="4" t="s">
        <v>533</v>
      </c>
      <c r="I536" s="4">
        <v>3</v>
      </c>
      <c r="J536" s="4">
        <v>4</v>
      </c>
      <c r="K536" s="7">
        <v>5</v>
      </c>
    </row>
    <row r="537" spans="1:25" ht="15" customHeight="1" x14ac:dyDescent="0.2">
      <c r="C537" s="14" t="s">
        <v>389</v>
      </c>
      <c r="D537" s="19">
        <f t="shared" si="138"/>
        <v>1</v>
      </c>
      <c r="E537" s="4" t="s">
        <v>533</v>
      </c>
      <c r="F537" s="4" t="s">
        <v>533</v>
      </c>
      <c r="G537" s="4" t="s">
        <v>533</v>
      </c>
      <c r="H537" s="4" t="s">
        <v>533</v>
      </c>
      <c r="I537" s="4">
        <v>1</v>
      </c>
      <c r="J537" s="4" t="s">
        <v>533</v>
      </c>
      <c r="K537" s="6" t="s">
        <v>533</v>
      </c>
    </row>
    <row r="538" spans="1:25" ht="21" customHeight="1" x14ac:dyDescent="0.2">
      <c r="B538" s="14" t="s">
        <v>62</v>
      </c>
      <c r="D538" s="19">
        <f>SUM(D539:D542)</f>
        <v>34</v>
      </c>
      <c r="E538" s="5">
        <f t="shared" ref="E538:K538" si="139">SUM(E539:E542)</f>
        <v>7</v>
      </c>
      <c r="F538" s="5">
        <f t="shared" si="139"/>
        <v>6</v>
      </c>
      <c r="G538" s="5">
        <f t="shared" si="139"/>
        <v>2</v>
      </c>
      <c r="H538" s="5">
        <f t="shared" si="139"/>
        <v>3</v>
      </c>
      <c r="I538" s="5">
        <f t="shared" si="139"/>
        <v>4</v>
      </c>
      <c r="J538" s="5">
        <f t="shared" si="139"/>
        <v>6</v>
      </c>
      <c r="K538" s="11">
        <f t="shared" si="139"/>
        <v>6</v>
      </c>
    </row>
    <row r="539" spans="1:25" ht="16.5" customHeight="1" x14ac:dyDescent="0.2">
      <c r="C539" s="46" t="s">
        <v>392</v>
      </c>
      <c r="D539" s="19">
        <f t="shared" si="138"/>
        <v>25</v>
      </c>
      <c r="E539" s="4">
        <v>6</v>
      </c>
      <c r="F539" s="4">
        <v>4</v>
      </c>
      <c r="G539" s="4" t="s">
        <v>533</v>
      </c>
      <c r="H539" s="4">
        <v>3</v>
      </c>
      <c r="I539" s="4">
        <v>2</v>
      </c>
      <c r="J539" s="4">
        <v>6</v>
      </c>
      <c r="K539" s="7">
        <v>4</v>
      </c>
    </row>
    <row r="540" spans="1:25" ht="16.5" customHeight="1" x14ac:dyDescent="0.2">
      <c r="C540" s="46" t="s">
        <v>391</v>
      </c>
      <c r="D540" s="19">
        <f t="shared" si="138"/>
        <v>1</v>
      </c>
      <c r="E540" s="4" t="s">
        <v>533</v>
      </c>
      <c r="F540" s="4" t="s">
        <v>533</v>
      </c>
      <c r="G540" s="4" t="s">
        <v>533</v>
      </c>
      <c r="H540" s="4" t="s">
        <v>533</v>
      </c>
      <c r="I540" s="4" t="s">
        <v>533</v>
      </c>
      <c r="J540" s="4" t="s">
        <v>533</v>
      </c>
      <c r="K540" s="6">
        <v>1</v>
      </c>
    </row>
    <row r="541" spans="1:25" ht="16.5" customHeight="1" x14ac:dyDescent="0.2">
      <c r="C541" s="46" t="s">
        <v>131</v>
      </c>
      <c r="D541" s="19">
        <f t="shared" si="138"/>
        <v>2</v>
      </c>
      <c r="E541" s="4">
        <v>1</v>
      </c>
      <c r="F541" s="4">
        <v>1</v>
      </c>
      <c r="G541" s="4" t="s">
        <v>533</v>
      </c>
      <c r="H541" s="4" t="s">
        <v>533</v>
      </c>
      <c r="I541" s="4" t="s">
        <v>533</v>
      </c>
      <c r="J541" s="4" t="s">
        <v>533</v>
      </c>
      <c r="K541" s="6" t="s">
        <v>533</v>
      </c>
    </row>
    <row r="542" spans="1:25" ht="16.5" customHeight="1" x14ac:dyDescent="0.2">
      <c r="C542" s="46" t="s">
        <v>251</v>
      </c>
      <c r="D542" s="19">
        <f t="shared" si="138"/>
        <v>6</v>
      </c>
      <c r="E542" s="4" t="s">
        <v>533</v>
      </c>
      <c r="F542" s="4">
        <v>1</v>
      </c>
      <c r="G542" s="4">
        <v>2</v>
      </c>
      <c r="H542" s="4" t="s">
        <v>533</v>
      </c>
      <c r="I542" s="4">
        <v>2</v>
      </c>
      <c r="J542" s="4" t="s">
        <v>533</v>
      </c>
      <c r="K542" s="6">
        <v>1</v>
      </c>
    </row>
    <row r="543" spans="1:25" ht="21" customHeight="1" x14ac:dyDescent="0.2">
      <c r="B543" s="14" t="s">
        <v>440</v>
      </c>
      <c r="D543" s="19">
        <f>SUM(D544:D546)</f>
        <v>24</v>
      </c>
      <c r="E543" s="5">
        <f t="shared" ref="E543:K543" si="140">SUM(E544:E546)</f>
        <v>6</v>
      </c>
      <c r="F543" s="5">
        <f t="shared" si="140"/>
        <v>5</v>
      </c>
      <c r="G543" s="5">
        <f t="shared" si="140"/>
        <v>3</v>
      </c>
      <c r="H543" s="5">
        <f t="shared" si="140"/>
        <v>1</v>
      </c>
      <c r="I543" s="5">
        <f t="shared" si="140"/>
        <v>3</v>
      </c>
      <c r="J543" s="5">
        <f t="shared" si="140"/>
        <v>2</v>
      </c>
      <c r="K543" s="11">
        <f t="shared" si="140"/>
        <v>4</v>
      </c>
    </row>
    <row r="544" spans="1:25" s="17" customFormat="1" ht="16.5" customHeight="1" x14ac:dyDescent="0.2">
      <c r="A544" s="15"/>
      <c r="B544" s="15"/>
      <c r="C544" s="15" t="s">
        <v>445</v>
      </c>
      <c r="D544" s="19">
        <f t="shared" si="138"/>
        <v>21</v>
      </c>
      <c r="E544" s="4">
        <v>6</v>
      </c>
      <c r="F544" s="4">
        <v>4</v>
      </c>
      <c r="G544" s="4">
        <v>1</v>
      </c>
      <c r="H544" s="4">
        <v>1</v>
      </c>
      <c r="I544" s="4">
        <v>3</v>
      </c>
      <c r="J544" s="4">
        <v>2</v>
      </c>
      <c r="K544" s="6">
        <v>4</v>
      </c>
      <c r="L544" s="18"/>
      <c r="M544" s="18"/>
      <c r="N544" s="18"/>
      <c r="O544" s="18"/>
      <c r="P544" s="18"/>
      <c r="Q544" s="18"/>
      <c r="R544" s="18"/>
      <c r="S544" s="18"/>
      <c r="T544" s="18"/>
      <c r="U544" s="18"/>
      <c r="V544" s="18"/>
      <c r="W544" s="18"/>
      <c r="X544" s="18"/>
      <c r="Y544" s="18"/>
    </row>
    <row r="545" spans="1:25" s="17" customFormat="1" ht="16.5" customHeight="1" x14ac:dyDescent="0.2">
      <c r="A545" s="15"/>
      <c r="B545" s="15"/>
      <c r="C545" s="15" t="s">
        <v>393</v>
      </c>
      <c r="D545" s="19">
        <f t="shared" si="138"/>
        <v>2</v>
      </c>
      <c r="E545" s="4" t="s">
        <v>533</v>
      </c>
      <c r="F545" s="4">
        <v>1</v>
      </c>
      <c r="G545" s="4">
        <v>1</v>
      </c>
      <c r="H545" s="4" t="s">
        <v>533</v>
      </c>
      <c r="I545" s="4" t="s">
        <v>533</v>
      </c>
      <c r="J545" s="4" t="s">
        <v>533</v>
      </c>
      <c r="K545" s="6" t="s">
        <v>533</v>
      </c>
      <c r="L545" s="18"/>
      <c r="M545" s="18"/>
      <c r="N545" s="18"/>
      <c r="O545" s="18"/>
      <c r="P545" s="18"/>
      <c r="Q545" s="18"/>
      <c r="R545" s="18"/>
      <c r="S545" s="18"/>
      <c r="T545" s="18"/>
      <c r="U545" s="18"/>
      <c r="V545" s="18"/>
      <c r="W545" s="18"/>
      <c r="X545" s="18"/>
      <c r="Y545" s="18"/>
    </row>
    <row r="546" spans="1:25" s="17" customFormat="1" ht="16.5" customHeight="1" x14ac:dyDescent="0.2">
      <c r="A546" s="15"/>
      <c r="B546" s="15"/>
      <c r="C546" s="15" t="s">
        <v>509</v>
      </c>
      <c r="D546" s="19">
        <f t="shared" si="138"/>
        <v>1</v>
      </c>
      <c r="E546" s="4" t="s">
        <v>533</v>
      </c>
      <c r="F546" s="4" t="s">
        <v>533</v>
      </c>
      <c r="G546" s="4">
        <v>1</v>
      </c>
      <c r="H546" s="4" t="s">
        <v>533</v>
      </c>
      <c r="I546" s="4" t="s">
        <v>533</v>
      </c>
      <c r="J546" s="4" t="s">
        <v>533</v>
      </c>
      <c r="K546" s="6" t="s">
        <v>533</v>
      </c>
      <c r="L546" s="18"/>
      <c r="M546" s="18"/>
      <c r="N546" s="18"/>
      <c r="O546" s="18"/>
      <c r="P546" s="18"/>
      <c r="Q546" s="18"/>
      <c r="R546" s="18"/>
      <c r="S546" s="18"/>
      <c r="T546" s="18"/>
      <c r="U546" s="18"/>
      <c r="V546" s="18"/>
      <c r="W546" s="18"/>
      <c r="X546" s="18"/>
      <c r="Y546" s="18"/>
    </row>
    <row r="547" spans="1:25" ht="21" customHeight="1" x14ac:dyDescent="0.2">
      <c r="B547" s="14" t="s">
        <v>67</v>
      </c>
      <c r="D547" s="19">
        <f>SUM(D548:D563)</f>
        <v>1199</v>
      </c>
      <c r="E547" s="5">
        <f t="shared" ref="E547:K547" si="141">SUM(E548:E563)</f>
        <v>96</v>
      </c>
      <c r="F547" s="5">
        <f t="shared" si="141"/>
        <v>228</v>
      </c>
      <c r="G547" s="5">
        <f t="shared" si="141"/>
        <v>154</v>
      </c>
      <c r="H547" s="5">
        <f t="shared" si="141"/>
        <v>158</v>
      </c>
      <c r="I547" s="5">
        <f t="shared" si="141"/>
        <v>179</v>
      </c>
      <c r="J547" s="5">
        <f t="shared" si="141"/>
        <v>213</v>
      </c>
      <c r="K547" s="11">
        <f t="shared" si="141"/>
        <v>171</v>
      </c>
    </row>
    <row r="548" spans="1:25" ht="16.5" customHeight="1" x14ac:dyDescent="0.2">
      <c r="C548" s="28" t="s">
        <v>401</v>
      </c>
      <c r="D548" s="19">
        <f t="shared" si="138"/>
        <v>780</v>
      </c>
      <c r="E548" s="4">
        <v>45</v>
      </c>
      <c r="F548" s="4">
        <v>167</v>
      </c>
      <c r="G548" s="4">
        <v>100</v>
      </c>
      <c r="H548" s="4">
        <v>112</v>
      </c>
      <c r="I548" s="4">
        <v>121</v>
      </c>
      <c r="J548" s="4">
        <v>143</v>
      </c>
      <c r="K548" s="7">
        <v>92</v>
      </c>
    </row>
    <row r="549" spans="1:25" ht="16.5" customHeight="1" x14ac:dyDescent="0.2">
      <c r="C549" s="28" t="s">
        <v>256</v>
      </c>
      <c r="D549" s="19">
        <f t="shared" si="138"/>
        <v>6</v>
      </c>
      <c r="E549" s="4">
        <v>1</v>
      </c>
      <c r="F549" s="4">
        <v>1</v>
      </c>
      <c r="G549" s="4">
        <v>1</v>
      </c>
      <c r="H549" s="4" t="s">
        <v>533</v>
      </c>
      <c r="I549" s="4">
        <v>1</v>
      </c>
      <c r="J549" s="4">
        <v>1</v>
      </c>
      <c r="K549" s="6">
        <v>1</v>
      </c>
    </row>
    <row r="550" spans="1:25" ht="16.5" customHeight="1" x14ac:dyDescent="0.2">
      <c r="C550" s="28" t="s">
        <v>397</v>
      </c>
      <c r="D550" s="19">
        <f t="shared" si="138"/>
        <v>52</v>
      </c>
      <c r="E550" s="4">
        <v>6</v>
      </c>
      <c r="F550" s="4">
        <v>4</v>
      </c>
      <c r="G550" s="4">
        <v>6</v>
      </c>
      <c r="H550" s="4">
        <v>6</v>
      </c>
      <c r="I550" s="4">
        <v>12</v>
      </c>
      <c r="J550" s="4">
        <v>7</v>
      </c>
      <c r="K550" s="7">
        <v>11</v>
      </c>
    </row>
    <row r="551" spans="1:25" ht="16.5" customHeight="1" x14ac:dyDescent="0.2">
      <c r="C551" s="28" t="s">
        <v>398</v>
      </c>
      <c r="D551" s="19">
        <f t="shared" si="138"/>
        <v>3</v>
      </c>
      <c r="E551" s="4">
        <v>1</v>
      </c>
      <c r="F551" s="4">
        <v>1</v>
      </c>
      <c r="G551" s="4">
        <v>1</v>
      </c>
      <c r="H551" s="4" t="s">
        <v>533</v>
      </c>
      <c r="I551" s="4" t="s">
        <v>533</v>
      </c>
      <c r="J551" s="4" t="s">
        <v>533</v>
      </c>
      <c r="K551" s="6" t="s">
        <v>533</v>
      </c>
    </row>
    <row r="552" spans="1:25" ht="16.5" customHeight="1" x14ac:dyDescent="0.2">
      <c r="C552" s="28" t="s">
        <v>399</v>
      </c>
      <c r="D552" s="19">
        <f t="shared" ref="D552" si="142">SUM(E552:K552)</f>
        <v>17</v>
      </c>
      <c r="E552" s="4">
        <v>5</v>
      </c>
      <c r="F552" s="4">
        <v>2</v>
      </c>
      <c r="G552" s="4">
        <v>2</v>
      </c>
      <c r="H552" s="4">
        <v>2</v>
      </c>
      <c r="I552" s="4">
        <v>4</v>
      </c>
      <c r="J552" s="4">
        <v>2</v>
      </c>
      <c r="K552" s="6" t="s">
        <v>533</v>
      </c>
    </row>
    <row r="553" spans="1:25" ht="16.5" customHeight="1" x14ac:dyDescent="0.2">
      <c r="C553" s="28" t="s">
        <v>400</v>
      </c>
      <c r="D553" s="19">
        <f>SUM(E553:K553)</f>
        <v>8</v>
      </c>
      <c r="E553" s="4" t="s">
        <v>533</v>
      </c>
      <c r="F553" s="4">
        <v>1</v>
      </c>
      <c r="G553" s="4">
        <v>1</v>
      </c>
      <c r="H553" s="4">
        <v>1</v>
      </c>
      <c r="I553" s="4">
        <v>2</v>
      </c>
      <c r="J553" s="4" t="s">
        <v>533</v>
      </c>
      <c r="K553" s="6">
        <v>3</v>
      </c>
    </row>
    <row r="554" spans="1:25" ht="16.5" customHeight="1" x14ac:dyDescent="0.2">
      <c r="C554" s="28" t="s">
        <v>394</v>
      </c>
      <c r="D554" s="19">
        <f>SUM(E554:K554)</f>
        <v>101</v>
      </c>
      <c r="E554" s="4">
        <v>11</v>
      </c>
      <c r="F554" s="4">
        <v>15</v>
      </c>
      <c r="G554" s="4">
        <v>13</v>
      </c>
      <c r="H554" s="4">
        <v>11</v>
      </c>
      <c r="I554" s="4">
        <v>14</v>
      </c>
      <c r="J554" s="4">
        <v>17</v>
      </c>
      <c r="K554" s="7">
        <v>20</v>
      </c>
    </row>
    <row r="555" spans="1:25" ht="16.5" customHeight="1" x14ac:dyDescent="0.2">
      <c r="C555" s="28" t="s">
        <v>180</v>
      </c>
      <c r="D555" s="19">
        <f>SUM(E555:K555)</f>
        <v>33</v>
      </c>
      <c r="E555" s="4">
        <v>5</v>
      </c>
      <c r="F555" s="4">
        <v>3</v>
      </c>
      <c r="G555" s="4">
        <v>5</v>
      </c>
      <c r="H555" s="4">
        <v>6</v>
      </c>
      <c r="I555" s="4">
        <v>1</v>
      </c>
      <c r="J555" s="4">
        <v>5</v>
      </c>
      <c r="K555" s="7">
        <v>8</v>
      </c>
    </row>
    <row r="556" spans="1:25" ht="16.5" customHeight="1" x14ac:dyDescent="0.2">
      <c r="C556" s="28" t="s">
        <v>395</v>
      </c>
      <c r="D556" s="19">
        <f>SUM(E556:K556)</f>
        <v>70</v>
      </c>
      <c r="E556" s="4">
        <v>6</v>
      </c>
      <c r="F556" s="4">
        <v>7</v>
      </c>
      <c r="G556" s="4">
        <v>10</v>
      </c>
      <c r="H556" s="4">
        <v>5</v>
      </c>
      <c r="I556" s="4">
        <v>11</v>
      </c>
      <c r="J556" s="4">
        <v>17</v>
      </c>
      <c r="K556" s="7">
        <v>14</v>
      </c>
    </row>
    <row r="557" spans="1:25" ht="16.5" customHeight="1" x14ac:dyDescent="0.2">
      <c r="C557" s="28" t="s">
        <v>396</v>
      </c>
      <c r="D557" s="19">
        <f t="shared" ref="D557:D571" si="143">SUM(E557:K557)</f>
        <v>17</v>
      </c>
      <c r="E557" s="4">
        <v>3</v>
      </c>
      <c r="F557" s="4">
        <v>1</v>
      </c>
      <c r="G557" s="4">
        <v>1</v>
      </c>
      <c r="H557" s="4">
        <v>1</v>
      </c>
      <c r="I557" s="4">
        <v>5</v>
      </c>
      <c r="J557" s="4">
        <v>3</v>
      </c>
      <c r="K557" s="7">
        <v>3</v>
      </c>
    </row>
    <row r="558" spans="1:25" ht="16.5" customHeight="1" x14ac:dyDescent="0.2">
      <c r="C558" s="28" t="s">
        <v>383</v>
      </c>
      <c r="D558" s="19">
        <f t="shared" si="143"/>
        <v>57</v>
      </c>
      <c r="E558" s="4">
        <v>6</v>
      </c>
      <c r="F558" s="4">
        <v>15</v>
      </c>
      <c r="G558" s="4">
        <v>9</v>
      </c>
      <c r="H558" s="4">
        <v>5</v>
      </c>
      <c r="I558" s="4">
        <v>4</v>
      </c>
      <c r="J558" s="4">
        <v>9</v>
      </c>
      <c r="K558" s="7">
        <v>9</v>
      </c>
    </row>
    <row r="559" spans="1:25" ht="16.5" customHeight="1" x14ac:dyDescent="0.2">
      <c r="C559" s="28" t="s">
        <v>456</v>
      </c>
      <c r="D559" s="19">
        <f t="shared" si="143"/>
        <v>2</v>
      </c>
      <c r="E559" s="4" t="s">
        <v>533</v>
      </c>
      <c r="F559" s="4">
        <v>1</v>
      </c>
      <c r="G559" s="4" t="s">
        <v>533</v>
      </c>
      <c r="H559" s="4" t="s">
        <v>533</v>
      </c>
      <c r="I559" s="4" t="s">
        <v>533</v>
      </c>
      <c r="J559" s="4" t="s">
        <v>533</v>
      </c>
      <c r="K559" s="6">
        <v>1</v>
      </c>
    </row>
    <row r="560" spans="1:25" ht="16.5" customHeight="1" x14ac:dyDescent="0.2">
      <c r="C560" s="28" t="s">
        <v>449</v>
      </c>
      <c r="D560" s="19">
        <f t="shared" si="143"/>
        <v>16</v>
      </c>
      <c r="E560" s="4">
        <v>2</v>
      </c>
      <c r="F560" s="4">
        <v>3</v>
      </c>
      <c r="G560" s="4">
        <v>1</v>
      </c>
      <c r="H560" s="4">
        <v>2</v>
      </c>
      <c r="I560" s="4">
        <v>2</v>
      </c>
      <c r="J560" s="4">
        <v>2</v>
      </c>
      <c r="K560" s="7">
        <v>4</v>
      </c>
    </row>
    <row r="561" spans="2:11" ht="16.5" customHeight="1" x14ac:dyDescent="0.2">
      <c r="C561" s="28" t="s">
        <v>450</v>
      </c>
      <c r="D561" s="19">
        <f t="shared" ref="D561:D567" si="144">SUM(E561:K561)</f>
        <v>33</v>
      </c>
      <c r="E561" s="4">
        <v>4</v>
      </c>
      <c r="F561" s="4">
        <v>6</v>
      </c>
      <c r="G561" s="4">
        <v>4</v>
      </c>
      <c r="H561" s="4">
        <v>6</v>
      </c>
      <c r="I561" s="4">
        <v>2</v>
      </c>
      <c r="J561" s="2">
        <v>6</v>
      </c>
      <c r="K561" s="3">
        <v>5</v>
      </c>
    </row>
    <row r="562" spans="2:11" ht="16.5" customHeight="1" x14ac:dyDescent="0.2">
      <c r="C562" s="28" t="s">
        <v>532</v>
      </c>
      <c r="D562" s="19">
        <f t="shared" si="144"/>
        <v>1</v>
      </c>
      <c r="E562" s="4" t="s">
        <v>533</v>
      </c>
      <c r="F562" s="4" t="s">
        <v>533</v>
      </c>
      <c r="G562" s="4" t="s">
        <v>533</v>
      </c>
      <c r="H562" s="4">
        <v>1</v>
      </c>
      <c r="I562" s="4" t="s">
        <v>533</v>
      </c>
      <c r="J562" s="4" t="s">
        <v>533</v>
      </c>
      <c r="K562" s="6" t="s">
        <v>533</v>
      </c>
    </row>
    <row r="563" spans="2:11" ht="16.5" customHeight="1" x14ac:dyDescent="0.2">
      <c r="C563" s="28" t="s">
        <v>531</v>
      </c>
      <c r="D563" s="19">
        <f t="shared" si="144"/>
        <v>3</v>
      </c>
      <c r="E563" s="4">
        <v>1</v>
      </c>
      <c r="F563" s="4">
        <v>1</v>
      </c>
      <c r="G563" s="4" t="s">
        <v>533</v>
      </c>
      <c r="H563" s="4" t="s">
        <v>533</v>
      </c>
      <c r="I563" s="4" t="s">
        <v>533</v>
      </c>
      <c r="J563" s="4">
        <v>1</v>
      </c>
      <c r="K563" s="6" t="s">
        <v>533</v>
      </c>
    </row>
    <row r="564" spans="2:11" ht="21" customHeight="1" x14ac:dyDescent="0.2">
      <c r="B564" s="14" t="s">
        <v>68</v>
      </c>
      <c r="D564" s="19">
        <f t="shared" ref="D564:K564" si="145">SUM(D565:D574)</f>
        <v>107</v>
      </c>
      <c r="E564" s="5">
        <f t="shared" si="145"/>
        <v>18</v>
      </c>
      <c r="F564" s="5">
        <f t="shared" si="145"/>
        <v>19</v>
      </c>
      <c r="G564" s="5">
        <f t="shared" si="145"/>
        <v>11</v>
      </c>
      <c r="H564" s="5">
        <f t="shared" si="145"/>
        <v>11</v>
      </c>
      <c r="I564" s="5">
        <f t="shared" si="145"/>
        <v>16</v>
      </c>
      <c r="J564" s="5">
        <f t="shared" si="145"/>
        <v>21</v>
      </c>
      <c r="K564" s="11">
        <f t="shared" si="145"/>
        <v>11</v>
      </c>
    </row>
    <row r="565" spans="2:11" ht="16.5" customHeight="1" x14ac:dyDescent="0.2">
      <c r="C565" s="46" t="s">
        <v>408</v>
      </c>
      <c r="D565" s="19">
        <f t="shared" si="144"/>
        <v>70</v>
      </c>
      <c r="E565" s="4">
        <v>14</v>
      </c>
      <c r="F565" s="4">
        <v>11</v>
      </c>
      <c r="G565" s="4">
        <v>8</v>
      </c>
      <c r="H565" s="4">
        <v>5</v>
      </c>
      <c r="I565" s="4">
        <v>9</v>
      </c>
      <c r="J565" s="4">
        <v>15</v>
      </c>
      <c r="K565" s="7">
        <v>8</v>
      </c>
    </row>
    <row r="566" spans="2:11" ht="16.5" customHeight="1" x14ac:dyDescent="0.2">
      <c r="C566" s="46" t="s">
        <v>402</v>
      </c>
      <c r="D566" s="19">
        <f t="shared" si="144"/>
        <v>2</v>
      </c>
      <c r="E566" s="4" t="s">
        <v>533</v>
      </c>
      <c r="F566" s="4" t="s">
        <v>533</v>
      </c>
      <c r="G566" s="4" t="s">
        <v>533</v>
      </c>
      <c r="H566" s="4" t="s">
        <v>533</v>
      </c>
      <c r="I566" s="4">
        <v>1</v>
      </c>
      <c r="J566" s="4" t="s">
        <v>533</v>
      </c>
      <c r="K566" s="6">
        <v>1</v>
      </c>
    </row>
    <row r="567" spans="2:11" ht="16.5" customHeight="1" x14ac:dyDescent="0.2">
      <c r="C567" s="46" t="s">
        <v>403</v>
      </c>
      <c r="D567" s="19">
        <f t="shared" si="144"/>
        <v>10</v>
      </c>
      <c r="E567" s="4" t="s">
        <v>533</v>
      </c>
      <c r="F567" s="4">
        <v>5</v>
      </c>
      <c r="G567" s="4" t="s">
        <v>533</v>
      </c>
      <c r="H567" s="4">
        <v>1</v>
      </c>
      <c r="I567" s="4">
        <v>1</v>
      </c>
      <c r="J567" s="4">
        <v>3</v>
      </c>
      <c r="K567" s="6" t="s">
        <v>533</v>
      </c>
    </row>
    <row r="568" spans="2:11" ht="16.5" customHeight="1" x14ac:dyDescent="0.2">
      <c r="C568" s="46" t="s">
        <v>142</v>
      </c>
      <c r="D568" s="19">
        <f t="shared" si="143"/>
        <v>3</v>
      </c>
      <c r="E568" s="4" t="s">
        <v>533</v>
      </c>
      <c r="F568" s="4" t="s">
        <v>533</v>
      </c>
      <c r="G568" s="4">
        <v>1</v>
      </c>
      <c r="H568" s="4" t="s">
        <v>533</v>
      </c>
      <c r="I568" s="4" t="s">
        <v>533</v>
      </c>
      <c r="J568" s="4">
        <v>1</v>
      </c>
      <c r="K568" s="6">
        <v>1</v>
      </c>
    </row>
    <row r="569" spans="2:11" ht="16.5" customHeight="1" x14ac:dyDescent="0.2">
      <c r="C569" s="46" t="s">
        <v>405</v>
      </c>
      <c r="D569" s="19">
        <f t="shared" si="143"/>
        <v>10</v>
      </c>
      <c r="E569" s="4">
        <v>2</v>
      </c>
      <c r="F569" s="4">
        <v>1</v>
      </c>
      <c r="G569" s="4">
        <v>1</v>
      </c>
      <c r="H569" s="4">
        <v>4</v>
      </c>
      <c r="I569" s="4">
        <v>1</v>
      </c>
      <c r="J569" s="4">
        <v>1</v>
      </c>
      <c r="K569" s="6" t="s">
        <v>533</v>
      </c>
    </row>
    <row r="570" spans="2:11" ht="16.5" customHeight="1" x14ac:dyDescent="0.2">
      <c r="C570" s="46" t="s">
        <v>406</v>
      </c>
      <c r="D570" s="19">
        <f t="shared" si="143"/>
        <v>3</v>
      </c>
      <c r="E570" s="4" t="s">
        <v>533</v>
      </c>
      <c r="F570" s="4">
        <v>1</v>
      </c>
      <c r="G570" s="4">
        <v>1</v>
      </c>
      <c r="H570" s="4">
        <v>1</v>
      </c>
      <c r="I570" s="4" t="s">
        <v>533</v>
      </c>
      <c r="J570" s="4" t="s">
        <v>533</v>
      </c>
      <c r="K570" s="6" t="s">
        <v>533</v>
      </c>
    </row>
    <row r="571" spans="2:11" ht="16.5" customHeight="1" x14ac:dyDescent="0.2">
      <c r="C571" s="46" t="s">
        <v>113</v>
      </c>
      <c r="D571" s="19">
        <f t="shared" si="143"/>
        <v>1</v>
      </c>
      <c r="E571" s="4" t="s">
        <v>533</v>
      </c>
      <c r="F571" s="4" t="s">
        <v>533</v>
      </c>
      <c r="G571" s="4" t="s">
        <v>533</v>
      </c>
      <c r="H571" s="4" t="s">
        <v>533</v>
      </c>
      <c r="I571" s="4">
        <v>1</v>
      </c>
      <c r="J571" s="4" t="s">
        <v>533</v>
      </c>
      <c r="K571" s="6" t="s">
        <v>533</v>
      </c>
    </row>
    <row r="572" spans="2:11" ht="16.5" customHeight="1" x14ac:dyDescent="0.2">
      <c r="C572" s="46" t="s">
        <v>407</v>
      </c>
      <c r="D572" s="19">
        <f t="shared" ref="D572" si="146">SUM(E572:K572)</f>
        <v>5</v>
      </c>
      <c r="E572" s="4">
        <v>2</v>
      </c>
      <c r="F572" s="4">
        <v>1</v>
      </c>
      <c r="G572" s="4" t="s">
        <v>533</v>
      </c>
      <c r="H572" s="4" t="s">
        <v>533</v>
      </c>
      <c r="I572" s="4">
        <v>1</v>
      </c>
      <c r="J572" s="4">
        <v>1</v>
      </c>
      <c r="K572" s="6" t="s">
        <v>533</v>
      </c>
    </row>
    <row r="573" spans="2:11" ht="16.5" customHeight="1" x14ac:dyDescent="0.2">
      <c r="C573" s="46" t="s">
        <v>404</v>
      </c>
      <c r="D573" s="19">
        <f>SUM(E573:K573)</f>
        <v>1</v>
      </c>
      <c r="E573" s="4" t="s">
        <v>533</v>
      </c>
      <c r="F573" s="4" t="s">
        <v>533</v>
      </c>
      <c r="G573" s="4" t="s">
        <v>533</v>
      </c>
      <c r="H573" s="4" t="s">
        <v>533</v>
      </c>
      <c r="I573" s="4">
        <v>1</v>
      </c>
      <c r="J573" s="4" t="s">
        <v>533</v>
      </c>
      <c r="K573" s="6" t="s">
        <v>533</v>
      </c>
    </row>
    <row r="574" spans="2:11" ht="16.5" customHeight="1" x14ac:dyDescent="0.2">
      <c r="C574" s="46" t="s">
        <v>451</v>
      </c>
      <c r="D574" s="19">
        <f t="shared" ref="D574:D581" si="147">SUM(E574:K574)</f>
        <v>2</v>
      </c>
      <c r="E574" s="4" t="s">
        <v>533</v>
      </c>
      <c r="F574" s="4" t="s">
        <v>533</v>
      </c>
      <c r="G574" s="4" t="s">
        <v>533</v>
      </c>
      <c r="H574" s="4" t="s">
        <v>533</v>
      </c>
      <c r="I574" s="4">
        <v>1</v>
      </c>
      <c r="J574" s="4" t="s">
        <v>533</v>
      </c>
      <c r="K574" s="6">
        <v>1</v>
      </c>
    </row>
    <row r="575" spans="2:11" ht="21" customHeight="1" x14ac:dyDescent="0.2">
      <c r="B575" s="14" t="s">
        <v>43</v>
      </c>
      <c r="D575" s="19">
        <f>SUM(D576:D581)</f>
        <v>15</v>
      </c>
      <c r="E575" s="5">
        <f>SUM(E576:E581)</f>
        <v>2</v>
      </c>
      <c r="F575" s="5">
        <f>SUM(F576:F581)</f>
        <v>3</v>
      </c>
      <c r="G575" s="5">
        <f>SUM(G576:G581)</f>
        <v>1</v>
      </c>
      <c r="H575" s="5">
        <f>SUM(H576:H581)</f>
        <v>1</v>
      </c>
      <c r="I575" s="5" t="s">
        <v>533</v>
      </c>
      <c r="J575" s="5">
        <f>SUM(J576:J581)</f>
        <v>4</v>
      </c>
      <c r="K575" s="11">
        <f>SUM(K576:K581)</f>
        <v>4</v>
      </c>
    </row>
    <row r="576" spans="2:11" ht="15" customHeight="1" x14ac:dyDescent="0.2">
      <c r="C576" s="15" t="s">
        <v>553</v>
      </c>
      <c r="D576" s="19"/>
      <c r="E576" s="4"/>
      <c r="F576" s="4"/>
      <c r="G576" s="4"/>
      <c r="H576" s="4"/>
      <c r="I576" s="4"/>
      <c r="J576" s="4"/>
      <c r="K576" s="6"/>
    </row>
    <row r="577" spans="1:11" ht="12.6" customHeight="1" x14ac:dyDescent="0.2">
      <c r="C577" s="15" t="s">
        <v>554</v>
      </c>
      <c r="D577" s="19">
        <f t="shared" ref="D577" si="148">SUM(E577:K577)</f>
        <v>6</v>
      </c>
      <c r="E577" s="4">
        <v>1</v>
      </c>
      <c r="F577" s="4">
        <v>1</v>
      </c>
      <c r="G577" s="4">
        <v>1</v>
      </c>
      <c r="H577" s="4" t="s">
        <v>533</v>
      </c>
      <c r="I577" s="4" t="s">
        <v>533</v>
      </c>
      <c r="J577" s="4">
        <v>1</v>
      </c>
      <c r="K577" s="6">
        <v>2</v>
      </c>
    </row>
    <row r="578" spans="1:11" ht="15" customHeight="1" x14ac:dyDescent="0.2">
      <c r="C578" s="15" t="s">
        <v>507</v>
      </c>
      <c r="D578" s="19">
        <f t="shared" si="147"/>
        <v>3</v>
      </c>
      <c r="E578" s="4">
        <v>1</v>
      </c>
      <c r="F578" s="4" t="s">
        <v>533</v>
      </c>
      <c r="G578" s="4" t="s">
        <v>533</v>
      </c>
      <c r="H578" s="4">
        <v>1</v>
      </c>
      <c r="I578" s="4" t="s">
        <v>533</v>
      </c>
      <c r="J578" s="4">
        <v>1</v>
      </c>
      <c r="K578" s="6" t="s">
        <v>533</v>
      </c>
    </row>
    <row r="579" spans="1:11" ht="15" customHeight="1" x14ac:dyDescent="0.2">
      <c r="C579" s="15" t="s">
        <v>280</v>
      </c>
      <c r="D579" s="19">
        <f t="shared" si="147"/>
        <v>1</v>
      </c>
      <c r="E579" s="4" t="s">
        <v>533</v>
      </c>
      <c r="F579" s="4" t="s">
        <v>533</v>
      </c>
      <c r="G579" s="4" t="s">
        <v>533</v>
      </c>
      <c r="H579" s="4" t="s">
        <v>533</v>
      </c>
      <c r="I579" s="4" t="s">
        <v>533</v>
      </c>
      <c r="J579" s="4">
        <v>1</v>
      </c>
      <c r="K579" s="6" t="s">
        <v>533</v>
      </c>
    </row>
    <row r="580" spans="1:11" ht="15" customHeight="1" x14ac:dyDescent="0.2">
      <c r="C580" s="15" t="s">
        <v>386</v>
      </c>
      <c r="D580" s="19">
        <f t="shared" si="147"/>
        <v>3</v>
      </c>
      <c r="E580" s="4" t="s">
        <v>533</v>
      </c>
      <c r="F580" s="4">
        <v>1</v>
      </c>
      <c r="G580" s="4" t="s">
        <v>533</v>
      </c>
      <c r="H580" s="4" t="s">
        <v>533</v>
      </c>
      <c r="I580" s="4" t="s">
        <v>533</v>
      </c>
      <c r="J580" s="4" t="s">
        <v>533</v>
      </c>
      <c r="K580" s="6">
        <v>2</v>
      </c>
    </row>
    <row r="581" spans="1:11" ht="15" customHeight="1" x14ac:dyDescent="0.2">
      <c r="C581" s="15" t="s">
        <v>387</v>
      </c>
      <c r="D581" s="19">
        <f t="shared" si="147"/>
        <v>2</v>
      </c>
      <c r="E581" s="4" t="s">
        <v>533</v>
      </c>
      <c r="F581" s="4">
        <v>1</v>
      </c>
      <c r="G581" s="4" t="s">
        <v>533</v>
      </c>
      <c r="H581" s="4" t="s">
        <v>533</v>
      </c>
      <c r="I581" s="4" t="s">
        <v>533</v>
      </c>
      <c r="J581" s="4">
        <v>1</v>
      </c>
      <c r="K581" s="6" t="s">
        <v>533</v>
      </c>
    </row>
    <row r="582" spans="1:11" ht="20.100000000000001" customHeight="1" x14ac:dyDescent="0.2">
      <c r="A582" s="18" t="s">
        <v>552</v>
      </c>
      <c r="D582" s="19"/>
      <c r="E582" s="5"/>
      <c r="F582" s="5"/>
      <c r="G582" s="5"/>
      <c r="H582" s="5"/>
      <c r="I582" s="5"/>
      <c r="J582" s="5"/>
      <c r="K582" s="11"/>
    </row>
    <row r="583" spans="1:11" ht="12" customHeight="1" x14ac:dyDescent="0.2">
      <c r="B583" s="15" t="s">
        <v>555</v>
      </c>
      <c r="D583" s="19">
        <f>SUM(E583:K583)</f>
        <v>1</v>
      </c>
      <c r="E583" s="4" t="s">
        <v>533</v>
      </c>
      <c r="F583" s="4" t="s">
        <v>533</v>
      </c>
      <c r="G583" s="4">
        <v>1</v>
      </c>
      <c r="H583" s="4" t="s">
        <v>533</v>
      </c>
      <c r="I583" s="4" t="s">
        <v>533</v>
      </c>
      <c r="J583" s="4" t="s">
        <v>533</v>
      </c>
      <c r="K583" s="6" t="s">
        <v>533</v>
      </c>
    </row>
    <row r="584" spans="1:11" ht="21" customHeight="1" x14ac:dyDescent="0.2">
      <c r="A584" s="18" t="s">
        <v>452</v>
      </c>
      <c r="D584" s="19">
        <f t="shared" ref="D584:K584" si="149">SUM(D585,D590,D593,D600,D603)</f>
        <v>61</v>
      </c>
      <c r="E584" s="5">
        <f t="shared" si="149"/>
        <v>7</v>
      </c>
      <c r="F584" s="5">
        <f t="shared" si="149"/>
        <v>14</v>
      </c>
      <c r="G584" s="5">
        <f t="shared" si="149"/>
        <v>5</v>
      </c>
      <c r="H584" s="5">
        <f t="shared" si="149"/>
        <v>5</v>
      </c>
      <c r="I584" s="5">
        <f t="shared" si="149"/>
        <v>11</v>
      </c>
      <c r="J584" s="5">
        <f t="shared" si="149"/>
        <v>9</v>
      </c>
      <c r="K584" s="11">
        <f t="shared" si="149"/>
        <v>10</v>
      </c>
    </row>
    <row r="585" spans="1:11" ht="20.100000000000001" customHeight="1" x14ac:dyDescent="0.2">
      <c r="A585" s="18"/>
      <c r="B585" s="15" t="s">
        <v>454</v>
      </c>
      <c r="D585" s="19">
        <f>SUM(D586:D589)</f>
        <v>10</v>
      </c>
      <c r="E585" s="5">
        <f t="shared" ref="E585:K585" si="150">SUM(E586:E589)</f>
        <v>1</v>
      </c>
      <c r="F585" s="5" t="s">
        <v>533</v>
      </c>
      <c r="G585" s="5">
        <f t="shared" si="150"/>
        <v>2</v>
      </c>
      <c r="H585" s="5">
        <f t="shared" si="150"/>
        <v>2</v>
      </c>
      <c r="I585" s="5">
        <f t="shared" si="150"/>
        <v>2</v>
      </c>
      <c r="J585" s="5">
        <f t="shared" si="150"/>
        <v>1</v>
      </c>
      <c r="K585" s="11">
        <f t="shared" si="150"/>
        <v>2</v>
      </c>
    </row>
    <row r="586" spans="1:11" ht="15" customHeight="1" x14ac:dyDescent="0.2">
      <c r="A586" s="18"/>
      <c r="C586" s="15" t="s">
        <v>409</v>
      </c>
      <c r="D586" s="19">
        <f t="shared" ref="D586:D589" si="151">SUM(E586:K586)</f>
        <v>7</v>
      </c>
      <c r="E586" s="4">
        <v>1</v>
      </c>
      <c r="F586" s="4" t="s">
        <v>533</v>
      </c>
      <c r="G586" s="4">
        <v>1</v>
      </c>
      <c r="H586" s="4">
        <v>1</v>
      </c>
      <c r="I586" s="4">
        <v>1</v>
      </c>
      <c r="J586" s="4">
        <v>1</v>
      </c>
      <c r="K586" s="6">
        <v>2</v>
      </c>
    </row>
    <row r="587" spans="1:11" ht="15" customHeight="1" x14ac:dyDescent="0.2">
      <c r="A587" s="18"/>
      <c r="C587" s="15" t="s">
        <v>547</v>
      </c>
      <c r="D587" s="19">
        <f t="shared" si="151"/>
        <v>1</v>
      </c>
      <c r="E587" s="4" t="s">
        <v>533</v>
      </c>
      <c r="F587" s="4" t="s">
        <v>533</v>
      </c>
      <c r="G587" s="4" t="s">
        <v>533</v>
      </c>
      <c r="H587" s="4">
        <v>1</v>
      </c>
      <c r="I587" s="4" t="s">
        <v>533</v>
      </c>
      <c r="J587" s="4" t="s">
        <v>533</v>
      </c>
      <c r="K587" s="6" t="s">
        <v>533</v>
      </c>
    </row>
    <row r="588" spans="1:11" ht="15" customHeight="1" x14ac:dyDescent="0.2">
      <c r="A588" s="18"/>
      <c r="C588" s="15" t="s">
        <v>510</v>
      </c>
      <c r="D588" s="19">
        <f t="shared" si="151"/>
        <v>1</v>
      </c>
      <c r="E588" s="4" t="s">
        <v>533</v>
      </c>
      <c r="F588" s="4" t="s">
        <v>533</v>
      </c>
      <c r="G588" s="4" t="s">
        <v>533</v>
      </c>
      <c r="H588" s="4" t="s">
        <v>533</v>
      </c>
      <c r="I588" s="4">
        <v>1</v>
      </c>
      <c r="J588" s="4" t="s">
        <v>533</v>
      </c>
      <c r="K588" s="6" t="s">
        <v>533</v>
      </c>
    </row>
    <row r="589" spans="1:11" ht="15" customHeight="1" x14ac:dyDescent="0.2">
      <c r="A589" s="18"/>
      <c r="C589" s="15" t="s">
        <v>511</v>
      </c>
      <c r="D589" s="19">
        <f t="shared" si="151"/>
        <v>1</v>
      </c>
      <c r="E589" s="4" t="s">
        <v>533</v>
      </c>
      <c r="F589" s="4" t="s">
        <v>533</v>
      </c>
      <c r="G589" s="4">
        <v>1</v>
      </c>
      <c r="H589" s="4" t="s">
        <v>533</v>
      </c>
      <c r="I589" s="4" t="s">
        <v>533</v>
      </c>
      <c r="J589" s="4" t="s">
        <v>533</v>
      </c>
      <c r="K589" s="6" t="s">
        <v>533</v>
      </c>
    </row>
    <row r="590" spans="1:11" ht="20.100000000000001" customHeight="1" x14ac:dyDescent="0.2">
      <c r="B590" s="14" t="s">
        <v>453</v>
      </c>
      <c r="D590" s="19">
        <f>SUM(D591:D592)</f>
        <v>3</v>
      </c>
      <c r="E590" s="12" t="s">
        <v>533</v>
      </c>
      <c r="F590" s="5">
        <f>SUM(F591:F592)</f>
        <v>3</v>
      </c>
      <c r="G590" s="12" t="s">
        <v>533</v>
      </c>
      <c r="H590" s="12" t="s">
        <v>533</v>
      </c>
      <c r="I590" s="12" t="s">
        <v>533</v>
      </c>
      <c r="J590" s="12" t="s">
        <v>533</v>
      </c>
      <c r="K590" s="13" t="s">
        <v>533</v>
      </c>
    </row>
    <row r="591" spans="1:11" ht="15" customHeight="1" x14ac:dyDescent="0.2">
      <c r="B591" s="14"/>
      <c r="C591" s="15" t="s">
        <v>514</v>
      </c>
      <c r="D591" s="19">
        <f t="shared" ref="D591:D597" si="152">SUM(E591:K591)</f>
        <v>1</v>
      </c>
      <c r="E591" s="4" t="s">
        <v>533</v>
      </c>
      <c r="F591" s="4">
        <v>1</v>
      </c>
      <c r="G591" s="4" t="s">
        <v>533</v>
      </c>
      <c r="H591" s="4" t="s">
        <v>533</v>
      </c>
      <c r="I591" s="4" t="s">
        <v>533</v>
      </c>
      <c r="J591" s="4" t="s">
        <v>533</v>
      </c>
      <c r="K591" s="6" t="s">
        <v>533</v>
      </c>
    </row>
    <row r="592" spans="1:11" ht="15" customHeight="1" x14ac:dyDescent="0.2">
      <c r="B592" s="14"/>
      <c r="C592" s="15" t="s">
        <v>515</v>
      </c>
      <c r="D592" s="19">
        <f t="shared" si="152"/>
        <v>2</v>
      </c>
      <c r="E592" s="4" t="s">
        <v>533</v>
      </c>
      <c r="F592" s="4">
        <v>2</v>
      </c>
      <c r="G592" s="4" t="s">
        <v>533</v>
      </c>
      <c r="H592" s="4" t="s">
        <v>533</v>
      </c>
      <c r="I592" s="4" t="s">
        <v>533</v>
      </c>
      <c r="J592" s="4" t="s">
        <v>533</v>
      </c>
      <c r="K592" s="6" t="s">
        <v>533</v>
      </c>
    </row>
    <row r="593" spans="1:11" ht="20.100000000000001" customHeight="1" x14ac:dyDescent="0.2">
      <c r="B593" s="14" t="s">
        <v>45</v>
      </c>
      <c r="D593" s="19">
        <f>SUM(D594:D599)</f>
        <v>17</v>
      </c>
      <c r="E593" s="5">
        <f>SUM(E594:E599)</f>
        <v>1</v>
      </c>
      <c r="F593" s="5">
        <f t="shared" ref="F593:K593" si="153">SUM(F594:F599)</f>
        <v>4</v>
      </c>
      <c r="G593" s="5">
        <f t="shared" si="153"/>
        <v>1</v>
      </c>
      <c r="H593" s="5">
        <f t="shared" si="153"/>
        <v>3</v>
      </c>
      <c r="I593" s="5">
        <f t="shared" si="153"/>
        <v>2</v>
      </c>
      <c r="J593" s="5">
        <f t="shared" si="153"/>
        <v>3</v>
      </c>
      <c r="K593" s="11">
        <f t="shared" si="153"/>
        <v>3</v>
      </c>
    </row>
    <row r="594" spans="1:11" ht="15" customHeight="1" x14ac:dyDescent="0.2">
      <c r="C594" s="15" t="s">
        <v>411</v>
      </c>
      <c r="D594" s="19">
        <f t="shared" si="152"/>
        <v>7</v>
      </c>
      <c r="E594" s="4">
        <v>1</v>
      </c>
      <c r="F594" s="4">
        <v>2</v>
      </c>
      <c r="G594" s="4">
        <v>1</v>
      </c>
      <c r="H594" s="4">
        <v>1</v>
      </c>
      <c r="I594" s="4" t="s">
        <v>533</v>
      </c>
      <c r="J594" s="4">
        <v>1</v>
      </c>
      <c r="K594" s="6">
        <v>1</v>
      </c>
    </row>
    <row r="595" spans="1:11" ht="15" customHeight="1" x14ac:dyDescent="0.2">
      <c r="C595" s="15" t="s">
        <v>410</v>
      </c>
      <c r="D595" s="19">
        <f t="shared" si="152"/>
        <v>1</v>
      </c>
      <c r="E595" s="4" t="s">
        <v>533</v>
      </c>
      <c r="F595" s="4" t="s">
        <v>533</v>
      </c>
      <c r="G595" s="4" t="s">
        <v>533</v>
      </c>
      <c r="H595" s="4" t="s">
        <v>533</v>
      </c>
      <c r="I595" s="4" t="s">
        <v>533</v>
      </c>
      <c r="J595" s="4">
        <v>1</v>
      </c>
      <c r="K595" s="6" t="s">
        <v>533</v>
      </c>
    </row>
    <row r="596" spans="1:11" ht="15" customHeight="1" x14ac:dyDescent="0.2">
      <c r="C596" s="15" t="s">
        <v>466</v>
      </c>
      <c r="D596" s="19">
        <f t="shared" si="152"/>
        <v>1</v>
      </c>
      <c r="E596" s="4" t="s">
        <v>533</v>
      </c>
      <c r="F596" s="4" t="s">
        <v>533</v>
      </c>
      <c r="G596" s="4" t="s">
        <v>533</v>
      </c>
      <c r="H596" s="4" t="s">
        <v>533</v>
      </c>
      <c r="I596" s="4" t="s">
        <v>533</v>
      </c>
      <c r="J596" s="4" t="s">
        <v>533</v>
      </c>
      <c r="K596" s="6">
        <v>1</v>
      </c>
    </row>
    <row r="597" spans="1:11" ht="15" customHeight="1" x14ac:dyDescent="0.2">
      <c r="C597" s="15" t="s">
        <v>468</v>
      </c>
      <c r="D597" s="19">
        <f t="shared" si="152"/>
        <v>3</v>
      </c>
      <c r="E597" s="4" t="s">
        <v>533</v>
      </c>
      <c r="F597" s="4" t="s">
        <v>533</v>
      </c>
      <c r="G597" s="4" t="s">
        <v>533</v>
      </c>
      <c r="H597" s="4">
        <v>1</v>
      </c>
      <c r="I597" s="4" t="s">
        <v>533</v>
      </c>
      <c r="J597" s="4">
        <v>1</v>
      </c>
      <c r="K597" s="6">
        <v>1</v>
      </c>
    </row>
    <row r="598" spans="1:11" ht="15" customHeight="1" x14ac:dyDescent="0.2">
      <c r="C598" s="15" t="s">
        <v>467</v>
      </c>
      <c r="D598" s="19">
        <f t="shared" ref="D598:D599" si="154">SUM(E598:K598)</f>
        <v>3</v>
      </c>
      <c r="E598" s="4" t="s">
        <v>533</v>
      </c>
      <c r="F598" s="4">
        <v>2</v>
      </c>
      <c r="G598" s="4" t="s">
        <v>533</v>
      </c>
      <c r="H598" s="4">
        <v>1</v>
      </c>
      <c r="I598" s="4" t="s">
        <v>533</v>
      </c>
      <c r="J598" s="4" t="s">
        <v>533</v>
      </c>
      <c r="K598" s="6" t="s">
        <v>533</v>
      </c>
    </row>
    <row r="599" spans="1:11" ht="15" customHeight="1" x14ac:dyDescent="0.2">
      <c r="C599" s="15" t="s">
        <v>516</v>
      </c>
      <c r="D599" s="19">
        <f t="shared" si="154"/>
        <v>2</v>
      </c>
      <c r="E599" s="4" t="s">
        <v>533</v>
      </c>
      <c r="F599" s="4" t="s">
        <v>533</v>
      </c>
      <c r="G599" s="4" t="s">
        <v>533</v>
      </c>
      <c r="H599" s="4" t="s">
        <v>533</v>
      </c>
      <c r="I599" s="4">
        <v>2</v>
      </c>
      <c r="J599" s="4" t="s">
        <v>533</v>
      </c>
      <c r="K599" s="6" t="s">
        <v>533</v>
      </c>
    </row>
    <row r="600" spans="1:11" ht="20.100000000000001" customHeight="1" x14ac:dyDescent="0.2">
      <c r="B600" s="14" t="s">
        <v>47</v>
      </c>
      <c r="D600" s="19">
        <f>SUM(D601:D602)</f>
        <v>8</v>
      </c>
      <c r="E600" s="5">
        <f t="shared" ref="E600:J600" si="155">SUM(E601:E602)</f>
        <v>1</v>
      </c>
      <c r="F600" s="5">
        <f t="shared" si="155"/>
        <v>2</v>
      </c>
      <c r="G600" s="5" t="s">
        <v>533</v>
      </c>
      <c r="H600" s="5" t="s">
        <v>533</v>
      </c>
      <c r="I600" s="5">
        <f t="shared" si="155"/>
        <v>3</v>
      </c>
      <c r="J600" s="5">
        <f t="shared" si="155"/>
        <v>2</v>
      </c>
      <c r="K600" s="11" t="s">
        <v>533</v>
      </c>
    </row>
    <row r="601" spans="1:11" ht="15" customHeight="1" x14ac:dyDescent="0.2">
      <c r="C601" s="15" t="s">
        <v>412</v>
      </c>
      <c r="D601" s="19">
        <f>SUM(E601:K601)</f>
        <v>3</v>
      </c>
      <c r="E601" s="4">
        <v>1</v>
      </c>
      <c r="F601" s="4" t="s">
        <v>533</v>
      </c>
      <c r="G601" s="4" t="s">
        <v>533</v>
      </c>
      <c r="H601" s="4" t="s">
        <v>533</v>
      </c>
      <c r="I601" s="4">
        <v>2</v>
      </c>
      <c r="J601" s="4" t="s">
        <v>533</v>
      </c>
      <c r="K601" s="6" t="s">
        <v>533</v>
      </c>
    </row>
    <row r="602" spans="1:11" ht="15" customHeight="1" x14ac:dyDescent="0.2">
      <c r="C602" s="15" t="s">
        <v>413</v>
      </c>
      <c r="D602" s="19">
        <f t="shared" ref="D602:D606" si="156">SUM(E602:K602)</f>
        <v>5</v>
      </c>
      <c r="E602" s="4" t="s">
        <v>533</v>
      </c>
      <c r="F602" s="4">
        <v>2</v>
      </c>
      <c r="G602" s="4" t="s">
        <v>533</v>
      </c>
      <c r="H602" s="4" t="s">
        <v>533</v>
      </c>
      <c r="I602" s="4">
        <v>1</v>
      </c>
      <c r="J602" s="4">
        <v>2</v>
      </c>
      <c r="K602" s="6" t="s">
        <v>533</v>
      </c>
    </row>
    <row r="603" spans="1:11" ht="20.100000000000001" customHeight="1" x14ac:dyDescent="0.2">
      <c r="B603" s="14" t="s">
        <v>457</v>
      </c>
      <c r="D603" s="19">
        <f>SUM(D604:D606)</f>
        <v>23</v>
      </c>
      <c r="E603" s="5">
        <f t="shared" ref="E603:K603" si="157">SUM(E604:E606)</f>
        <v>4</v>
      </c>
      <c r="F603" s="5">
        <f t="shared" si="157"/>
        <v>5</v>
      </c>
      <c r="G603" s="5">
        <f t="shared" si="157"/>
        <v>2</v>
      </c>
      <c r="H603" s="5" t="s">
        <v>533</v>
      </c>
      <c r="I603" s="5">
        <f t="shared" si="157"/>
        <v>4</v>
      </c>
      <c r="J603" s="5">
        <f t="shared" si="157"/>
        <v>3</v>
      </c>
      <c r="K603" s="11">
        <f t="shared" si="157"/>
        <v>5</v>
      </c>
    </row>
    <row r="604" spans="1:11" ht="15" customHeight="1" x14ac:dyDescent="0.2">
      <c r="B604" s="14"/>
      <c r="C604" s="15" t="s">
        <v>513</v>
      </c>
      <c r="D604" s="19">
        <f t="shared" si="156"/>
        <v>3</v>
      </c>
      <c r="E604" s="2">
        <v>1</v>
      </c>
      <c r="F604" s="2">
        <v>1</v>
      </c>
      <c r="G604" s="4" t="s">
        <v>533</v>
      </c>
      <c r="H604" s="4" t="s">
        <v>533</v>
      </c>
      <c r="I604" s="4" t="s">
        <v>533</v>
      </c>
      <c r="J604" s="4" t="s">
        <v>533</v>
      </c>
      <c r="K604" s="39">
        <v>1</v>
      </c>
    </row>
    <row r="605" spans="1:11" ht="15" customHeight="1" x14ac:dyDescent="0.2">
      <c r="B605" s="14"/>
      <c r="C605" s="15" t="s">
        <v>465</v>
      </c>
      <c r="D605" s="19">
        <f t="shared" si="156"/>
        <v>19</v>
      </c>
      <c r="E605" s="2">
        <v>3</v>
      </c>
      <c r="F605" s="2">
        <v>4</v>
      </c>
      <c r="G605" s="2">
        <v>2</v>
      </c>
      <c r="H605" s="4" t="s">
        <v>533</v>
      </c>
      <c r="I605" s="2">
        <v>4</v>
      </c>
      <c r="J605" s="2">
        <v>3</v>
      </c>
      <c r="K605" s="39">
        <v>3</v>
      </c>
    </row>
    <row r="606" spans="1:11" ht="15" customHeight="1" x14ac:dyDescent="0.2">
      <c r="C606" s="15" t="s">
        <v>512</v>
      </c>
      <c r="D606" s="19">
        <f t="shared" si="156"/>
        <v>1</v>
      </c>
      <c r="E606" s="4" t="s">
        <v>533</v>
      </c>
      <c r="F606" s="4" t="s">
        <v>533</v>
      </c>
      <c r="G606" s="4" t="s">
        <v>533</v>
      </c>
      <c r="H606" s="4" t="s">
        <v>533</v>
      </c>
      <c r="I606" s="4" t="s">
        <v>533</v>
      </c>
      <c r="J606" s="4" t="s">
        <v>533</v>
      </c>
      <c r="K606" s="6">
        <v>1</v>
      </c>
    </row>
    <row r="607" spans="1:11" ht="12.6" customHeight="1" x14ac:dyDescent="0.2">
      <c r="A607" s="29"/>
      <c r="B607" s="29"/>
      <c r="C607" s="30"/>
      <c r="D607" s="31"/>
      <c r="E607" s="32"/>
      <c r="F607" s="32"/>
      <c r="G607" s="32"/>
      <c r="H607" s="32"/>
      <c r="I607" s="32"/>
      <c r="J607" s="32"/>
      <c r="K607" s="33"/>
    </row>
    <row r="608" spans="1:11" ht="12.6" customHeight="1" x14ac:dyDescent="0.2">
      <c r="A608" s="14"/>
      <c r="B608" s="14"/>
      <c r="C608" s="14"/>
      <c r="D608" s="18"/>
      <c r="E608" s="22"/>
      <c r="F608" s="22"/>
      <c r="G608" s="22"/>
      <c r="H608" s="22"/>
      <c r="I608" s="22"/>
      <c r="J608" s="22"/>
      <c r="K608" s="22"/>
    </row>
    <row r="609" spans="1:11" ht="15.95" customHeight="1" x14ac:dyDescent="0.2">
      <c r="A609" s="15" t="s">
        <v>541</v>
      </c>
      <c r="D609" s="18"/>
      <c r="E609" s="22"/>
      <c r="F609" s="22"/>
      <c r="G609" s="22"/>
      <c r="H609" s="22"/>
      <c r="I609" s="22"/>
      <c r="J609" s="22"/>
      <c r="K609" s="22"/>
    </row>
    <row r="610" spans="1:11" ht="15.95" customHeight="1" x14ac:dyDescent="0.2">
      <c r="A610" s="47" t="s">
        <v>539</v>
      </c>
      <c r="C610" s="14"/>
      <c r="D610" s="18"/>
      <c r="E610" s="22"/>
      <c r="F610" s="22"/>
      <c r="G610" s="22"/>
      <c r="H610" s="22"/>
      <c r="I610" s="18"/>
      <c r="J610" s="18"/>
      <c r="K610" s="18"/>
    </row>
    <row r="611" spans="1:11" ht="15.95" customHeight="1" x14ac:dyDescent="0.2">
      <c r="A611" s="15" t="s">
        <v>472</v>
      </c>
      <c r="C611" s="14"/>
      <c r="D611" s="18"/>
      <c r="E611" s="22"/>
      <c r="F611" s="22"/>
      <c r="G611" s="22"/>
      <c r="H611" s="22"/>
      <c r="I611" s="18"/>
      <c r="J611" s="18"/>
      <c r="K611" s="18"/>
    </row>
    <row r="612" spans="1:11" ht="18" customHeight="1" x14ac:dyDescent="0.2">
      <c r="C612" s="14"/>
      <c r="D612" s="18"/>
      <c r="E612" s="22"/>
      <c r="F612" s="22"/>
      <c r="G612" s="22"/>
      <c r="H612" s="22"/>
      <c r="I612" s="18"/>
      <c r="J612" s="18"/>
      <c r="K612" s="18"/>
    </row>
    <row r="613" spans="1:11" ht="20.100000000000001" customHeight="1" x14ac:dyDescent="0.2">
      <c r="C613" s="14"/>
      <c r="D613" s="18"/>
      <c r="E613" s="22"/>
      <c r="F613" s="22"/>
      <c r="G613" s="22"/>
      <c r="H613" s="22"/>
      <c r="I613" s="18"/>
      <c r="J613" s="18"/>
      <c r="K613" s="18"/>
    </row>
    <row r="614" spans="1:11" ht="20.100000000000001" customHeight="1" x14ac:dyDescent="0.2">
      <c r="C614" s="14"/>
      <c r="D614" s="18"/>
      <c r="E614" s="22"/>
      <c r="F614" s="22"/>
      <c r="G614" s="22"/>
      <c r="H614" s="22"/>
      <c r="I614" s="18"/>
      <c r="J614" s="18"/>
      <c r="K614" s="18"/>
    </row>
    <row r="615" spans="1:11" ht="20.100000000000001" customHeight="1" x14ac:dyDescent="0.2">
      <c r="C615" s="14"/>
      <c r="D615" s="18"/>
      <c r="E615" s="22"/>
      <c r="F615" s="22"/>
      <c r="G615" s="22"/>
      <c r="H615" s="22"/>
      <c r="I615" s="18"/>
      <c r="J615" s="18"/>
      <c r="K615" s="18"/>
    </row>
    <row r="616" spans="1:11" ht="20.100000000000001" customHeight="1" x14ac:dyDescent="0.2">
      <c r="C616" s="14"/>
      <c r="D616" s="18"/>
      <c r="E616" s="22"/>
      <c r="F616" s="22"/>
      <c r="G616" s="22"/>
      <c r="H616" s="22"/>
      <c r="I616" s="18"/>
      <c r="J616" s="18"/>
      <c r="K616" s="18"/>
    </row>
    <row r="617" spans="1:11" ht="20.100000000000001" customHeight="1" x14ac:dyDescent="0.2">
      <c r="C617" s="14"/>
      <c r="D617" s="18"/>
      <c r="E617" s="22"/>
      <c r="F617" s="22"/>
      <c r="G617" s="22"/>
      <c r="H617" s="22"/>
      <c r="I617" s="18"/>
      <c r="J617" s="18"/>
      <c r="K617" s="18"/>
    </row>
    <row r="618" spans="1:11" ht="20.100000000000001" customHeight="1" x14ac:dyDescent="0.2">
      <c r="C618" s="14"/>
      <c r="D618" s="18"/>
      <c r="E618" s="22"/>
      <c r="F618" s="22"/>
      <c r="G618" s="22"/>
      <c r="H618" s="22"/>
      <c r="I618" s="18"/>
      <c r="J618" s="18"/>
      <c r="K618" s="18"/>
    </row>
    <row r="619" spans="1:11" ht="20.100000000000001" customHeight="1" x14ac:dyDescent="0.2">
      <c r="C619" s="14"/>
      <c r="D619" s="18"/>
      <c r="E619" s="22"/>
      <c r="F619" s="22"/>
      <c r="G619" s="22"/>
      <c r="H619" s="22"/>
      <c r="I619" s="18"/>
      <c r="J619" s="18"/>
      <c r="K619" s="18"/>
    </row>
    <row r="620" spans="1:11" ht="20.100000000000001" customHeight="1" x14ac:dyDescent="0.2">
      <c r="C620" s="14"/>
      <c r="D620" s="18"/>
      <c r="E620" s="22"/>
      <c r="F620" s="22"/>
      <c r="G620" s="22"/>
      <c r="H620" s="22"/>
      <c r="I620" s="18"/>
      <c r="J620" s="18"/>
      <c r="K620" s="18"/>
    </row>
    <row r="621" spans="1:11" ht="20.100000000000001" customHeight="1" x14ac:dyDescent="0.2">
      <c r="C621" s="14"/>
      <c r="D621" s="18"/>
      <c r="E621" s="22"/>
      <c r="F621" s="22"/>
      <c r="G621" s="22"/>
      <c r="H621" s="22"/>
      <c r="I621" s="18"/>
      <c r="J621" s="18"/>
      <c r="K621" s="18"/>
    </row>
    <row r="622" spans="1:11" ht="20.100000000000001" customHeight="1" x14ac:dyDescent="0.2">
      <c r="C622" s="14"/>
      <c r="D622" s="18"/>
      <c r="E622" s="22"/>
      <c r="F622" s="22"/>
      <c r="G622" s="22"/>
      <c r="H622" s="22"/>
      <c r="I622" s="18"/>
      <c r="J622" s="18"/>
      <c r="K622" s="18"/>
    </row>
    <row r="623" spans="1:11" ht="20.100000000000001" customHeight="1" x14ac:dyDescent="0.2">
      <c r="C623" s="14"/>
      <c r="D623" s="18"/>
      <c r="E623" s="22"/>
      <c r="F623" s="22"/>
      <c r="G623" s="22"/>
      <c r="H623" s="22"/>
      <c r="I623" s="18"/>
      <c r="J623" s="18"/>
      <c r="K623" s="18"/>
    </row>
    <row r="624" spans="1:11" ht="20.100000000000001" customHeight="1" x14ac:dyDescent="0.2">
      <c r="C624" s="14"/>
      <c r="D624" s="18"/>
      <c r="E624" s="22"/>
      <c r="F624" s="22"/>
      <c r="G624" s="22"/>
      <c r="H624" s="22"/>
      <c r="I624" s="18"/>
      <c r="J624" s="18"/>
      <c r="K624" s="18"/>
    </row>
    <row r="625" spans="3:11" ht="20.100000000000001" customHeight="1" x14ac:dyDescent="0.2">
      <c r="C625" s="14"/>
      <c r="D625" s="18"/>
      <c r="E625" s="22"/>
      <c r="F625" s="22"/>
      <c r="G625" s="22"/>
      <c r="H625" s="22"/>
      <c r="I625" s="18"/>
      <c r="J625" s="18"/>
      <c r="K625" s="18"/>
    </row>
    <row r="626" spans="3:11" ht="20.100000000000001" customHeight="1" x14ac:dyDescent="0.2">
      <c r="C626" s="14"/>
      <c r="D626" s="18"/>
      <c r="E626" s="22"/>
      <c r="F626" s="22"/>
      <c r="G626" s="22"/>
      <c r="H626" s="22"/>
      <c r="I626" s="18"/>
      <c r="J626" s="18"/>
      <c r="K626" s="18"/>
    </row>
    <row r="627" spans="3:11" ht="20.100000000000001" customHeight="1" x14ac:dyDescent="0.2">
      <c r="C627" s="14"/>
      <c r="D627" s="18"/>
      <c r="E627" s="22"/>
      <c r="F627" s="22"/>
      <c r="G627" s="22"/>
      <c r="H627" s="22"/>
      <c r="I627" s="10"/>
      <c r="J627" s="10"/>
      <c r="K627" s="10"/>
    </row>
    <row r="628" spans="3:11" ht="20.100000000000001" customHeight="1" x14ac:dyDescent="0.2">
      <c r="C628" s="14"/>
      <c r="D628" s="14"/>
      <c r="E628" s="14"/>
      <c r="F628" s="14"/>
      <c r="G628" s="14"/>
      <c r="H628" s="14"/>
      <c r="I628" s="14"/>
      <c r="J628" s="14"/>
      <c r="K628" s="14"/>
    </row>
  </sheetData>
  <mergeCells count="7">
    <mergeCell ref="A8:C8"/>
    <mergeCell ref="A1:K1"/>
    <mergeCell ref="A2:K2"/>
    <mergeCell ref="A4:C6"/>
    <mergeCell ref="D4:K4"/>
    <mergeCell ref="D5:D6"/>
    <mergeCell ref="E5:K5"/>
  </mergeCells>
  <printOptions horizontalCentered="1"/>
  <pageMargins left="0.74803149606299213" right="0.74803149606299213" top="0.98425196850393704" bottom="0.98425196850393704" header="0.31496062992125984" footer="0.31496062992125984"/>
  <pageSetup scale="85" orientation="portrait" r:id="rId1"/>
  <ignoredErrors>
    <ignoredError sqref="D39 D600 D603 D593 D590 D496 D507 D514 D521 D386 D257 D264 D272 D279 D286 D296 D313 D332 D348 D357 D367 D363 D413 D433 D447 D460 D479 D535 D538 D543 D547 D552 D564 D85 D123 D238"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451-07</vt:lpstr>
      <vt:lpstr>'451-07'!Títulos_a_imprimir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LIZKA BATISTA</dc:creator>
  <cp:lastModifiedBy>ENISEL PADILLA</cp:lastModifiedBy>
  <cp:lastPrinted>2022-06-09T19:28:13Z</cp:lastPrinted>
  <dcterms:created xsi:type="dcterms:W3CDTF">2017-11-21T15:17:52Z</dcterms:created>
  <dcterms:modified xsi:type="dcterms:W3CDTF">2022-06-09T19:28:19Z</dcterms:modified>
</cp:coreProperties>
</file>