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1600" windowHeight="9135"/>
  </bookViews>
  <sheets>
    <sheet name="Cuadro 2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21" i="1"/>
  <c r="D8" i="1"/>
  <c r="C21" i="1" l="1"/>
  <c r="J21" i="1"/>
  <c r="I21" i="1"/>
  <c r="H21" i="1"/>
  <c r="G21" i="1"/>
  <c r="F21" i="1"/>
  <c r="C30" i="1"/>
  <c r="H13" i="1"/>
  <c r="G13" i="1"/>
  <c r="F13" i="1"/>
  <c r="E13" i="1"/>
  <c r="C31" i="1" l="1"/>
  <c r="C29" i="1"/>
  <c r="C28" i="1"/>
  <c r="C27" i="1"/>
  <c r="C26" i="1"/>
  <c r="C25" i="1"/>
  <c r="C23" i="1"/>
  <c r="C22" i="1"/>
  <c r="H8" i="1"/>
  <c r="G8" i="1"/>
  <c r="F8" i="1"/>
  <c r="E21" i="1"/>
  <c r="C20" i="1"/>
  <c r="C19" i="1"/>
  <c r="C18" i="1"/>
  <c r="C17" i="1"/>
  <c r="C16" i="1"/>
  <c r="C15" i="1"/>
  <c r="C13" i="1" s="1"/>
  <c r="C14" i="1"/>
  <c r="J13" i="1"/>
  <c r="I13" i="1"/>
  <c r="C12" i="1"/>
  <c r="C11" i="1"/>
  <c r="C10" i="1"/>
  <c r="J9" i="1"/>
  <c r="I9" i="1"/>
  <c r="H9" i="1"/>
  <c r="G9" i="1"/>
  <c r="F9" i="1"/>
  <c r="E9" i="1"/>
  <c r="I8" i="1" l="1"/>
  <c r="J8" i="1"/>
  <c r="E8" i="1"/>
  <c r="C9" i="1"/>
  <c r="C8" i="1" l="1"/>
  <c r="D15" i="1" l="1"/>
  <c r="D30" i="1"/>
  <c r="D20" i="1"/>
  <c r="D22" i="1"/>
  <c r="D27" i="1"/>
  <c r="D31" i="1"/>
  <c r="D25" i="1"/>
  <c r="D28" i="1"/>
  <c r="D16" i="1"/>
  <c r="D11" i="1"/>
  <c r="D10" i="1"/>
  <c r="D18" i="1"/>
  <c r="D29" i="1"/>
  <c r="D14" i="1"/>
  <c r="D17" i="1"/>
  <c r="D19" i="1"/>
  <c r="D23" i="1"/>
  <c r="D26" i="1"/>
  <c r="D12" i="1"/>
  <c r="D9" i="1" l="1"/>
</calcChain>
</file>

<file path=xl/sharedStrings.xml><?xml version="1.0" encoding="utf-8"?>
<sst xmlns="http://schemas.openxmlformats.org/spreadsheetml/2006/main" count="49" uniqueCount="45">
  <si>
    <t>Servicio</t>
  </si>
  <si>
    <t>Consulta externa (1)</t>
  </si>
  <si>
    <t>Total</t>
  </si>
  <si>
    <t>Porcentaje (2)</t>
  </si>
  <si>
    <t>Sexo</t>
  </si>
  <si>
    <t>Tipo de paciente</t>
  </si>
  <si>
    <t>Hombres</t>
  </si>
  <si>
    <t>Mujeres</t>
  </si>
  <si>
    <t>Asegurado</t>
  </si>
  <si>
    <t>Pensionado</t>
  </si>
  <si>
    <t>Dependiente</t>
  </si>
  <si>
    <t>No asegurado</t>
  </si>
  <si>
    <t>TOTAL</t>
  </si>
  <si>
    <t>Medicina Interna</t>
  </si>
  <si>
    <t>Médicos Generales</t>
  </si>
  <si>
    <t>Psiquiatría</t>
  </si>
  <si>
    <t>Cirugía</t>
  </si>
  <si>
    <t>Anestesia</t>
  </si>
  <si>
    <t>Cirugía General</t>
  </si>
  <si>
    <t>Clínica de Heridas</t>
  </si>
  <si>
    <t>Ginecobstetricia</t>
  </si>
  <si>
    <t>..</t>
  </si>
  <si>
    <t>Oftalmología</t>
  </si>
  <si>
    <t>Ortopedia</t>
  </si>
  <si>
    <t>Urología</t>
  </si>
  <si>
    <t>Fisioterapeuta</t>
  </si>
  <si>
    <t>Fonoaudiología</t>
  </si>
  <si>
    <t>Maestra en Especialización</t>
  </si>
  <si>
    <t xml:space="preserve"> en Estimulación Temprana</t>
  </si>
  <si>
    <t>Maxilofacial</t>
  </si>
  <si>
    <t>Nutrición</t>
  </si>
  <si>
    <t>Odontología</t>
  </si>
  <si>
    <t>Psicología</t>
  </si>
  <si>
    <t>Trabajo Social</t>
  </si>
  <si>
    <t>(1) Un paciente es contabilizado tantas veces asista al consultorio médico.</t>
  </si>
  <si>
    <t>(2) De existir diferencia entre el total y los parciales, se debe al redondeo.</t>
  </si>
  <si>
    <t>.. Dato no aplicable al grupo o categoría.</t>
  </si>
  <si>
    <t>- Cantidad nula o cero.</t>
  </si>
  <si>
    <t>TIPO DE PACIENTE, SEGÚN SERVICIO: AÑO 2025</t>
  </si>
  <si>
    <t>-</t>
  </si>
  <si>
    <t xml:space="preserve">Terapia Ocupacional </t>
  </si>
  <si>
    <t>Cuadro 27. CONSULTA EXTERNA EN EL HOSPITAL REGIONAL DOCTOR RAÚL DÁVILA MENA, POR SEXO Y</t>
  </si>
  <si>
    <t>Servicios médicos</t>
  </si>
  <si>
    <t>Servicios técnicos</t>
  </si>
  <si>
    <t>Fuente: Departamento de Registros y Estadística de Salud del Hospital Regional Doctor Raúl Dávila Mena.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</si>
</sst>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[Red]#,##0"/>
    <numFmt numFmtId="165" formatCode="#,##0.0"/>
    <numFmt numFmtId="166" formatCode="0.0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0" xfId="0" applyFont="1" applyFill="1" applyBorder="1"/>
    <xf numFmtId="0" fontId="3" fillId="0" borderId="6" xfId="0" applyFont="1" applyFill="1" applyBorder="1"/>
    <xf numFmtId="0" fontId="1" fillId="0" borderId="6" xfId="0" applyFont="1" applyFill="1" applyBorder="1"/>
    <xf numFmtId="0" fontId="3" fillId="0" borderId="7" xfId="0" applyFont="1" applyFill="1" applyBorder="1"/>
    <xf numFmtId="164" fontId="1" fillId="0" borderId="6" xfId="0" applyNumberFormat="1" applyFont="1" applyFill="1" applyBorder="1" applyAlignment="1" applyProtection="1">
      <alignment horizontal="right"/>
    </xf>
    <xf numFmtId="165" fontId="1" fillId="0" borderId="6" xfId="0" applyNumberFormat="1" applyFont="1" applyFill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0" fontId="3" fillId="0" borderId="2" xfId="0" applyFont="1" applyBorder="1"/>
    <xf numFmtId="166" fontId="3" fillId="0" borderId="7" xfId="0" applyNumberFormat="1" applyFont="1" applyFill="1" applyBorder="1" applyAlignment="1" applyProtection="1">
      <alignment horizontal="right"/>
    </xf>
    <xf numFmtId="164" fontId="3" fillId="0" borderId="7" xfId="1" applyNumberFormat="1" applyFont="1" applyFill="1" applyBorder="1" applyAlignment="1" applyProtection="1">
      <alignment horizontal="right"/>
    </xf>
    <xf numFmtId="164" fontId="3" fillId="0" borderId="6" xfId="0" applyNumberFormat="1" applyFont="1" applyFill="1" applyBorder="1" applyAlignment="1" applyProtection="1">
      <alignment horizontal="right"/>
    </xf>
    <xf numFmtId="166" fontId="3" fillId="0" borderId="6" xfId="0" applyNumberFormat="1" applyFont="1" applyFill="1" applyBorder="1" applyAlignment="1" applyProtection="1">
      <alignment horizontal="right"/>
    </xf>
    <xf numFmtId="0" fontId="3" fillId="0" borderId="3" xfId="0" applyFont="1" applyBorder="1"/>
    <xf numFmtId="0" fontId="2" fillId="0" borderId="5" xfId="0" applyFont="1" applyBorder="1"/>
    <xf numFmtId="0" fontId="2" fillId="0" borderId="4" xfId="0" applyFont="1" applyBorder="1"/>
    <xf numFmtId="0" fontId="3" fillId="0" borderId="0" xfId="0" applyFont="1" applyAlignment="1" applyProtection="1"/>
    <xf numFmtId="49" fontId="3" fillId="0" borderId="0" xfId="0" applyNumberFormat="1" applyFont="1" applyFill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/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sqref="A1:J1"/>
    </sheetView>
  </sheetViews>
  <sheetFormatPr baseColWidth="10" defaultRowHeight="12.75" x14ac:dyDescent="0.2"/>
  <cols>
    <col min="1" max="1" width="1.7109375" style="1" customWidth="1"/>
    <col min="2" max="2" width="25.7109375" style="1" customWidth="1"/>
    <col min="3" max="3" width="9.28515625" style="1" customWidth="1"/>
    <col min="4" max="4" width="10.5703125" style="1" customWidth="1"/>
    <col min="5" max="6" width="9.28515625" style="1" customWidth="1"/>
    <col min="7" max="7" width="11.28515625" style="1" customWidth="1"/>
    <col min="8" max="8" width="11.85546875" style="1" customWidth="1"/>
    <col min="9" max="9" width="12.5703125" style="1" customWidth="1"/>
    <col min="10" max="10" width="11.28515625" style="1" customWidth="1"/>
    <col min="11" max="16384" width="11.42578125" style="1"/>
  </cols>
  <sheetData>
    <row r="1" spans="1:10" ht="18" customHeight="1" x14ac:dyDescent="0.2">
      <c r="A1" s="24" t="s">
        <v>41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8" customHeight="1" x14ac:dyDescent="0.2">
      <c r="A2" s="29" t="s">
        <v>38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2.2" customHeight="1" x14ac:dyDescent="0.2">
      <c r="A3" s="21"/>
      <c r="B3" s="22"/>
      <c r="C3" s="22"/>
      <c r="D3" s="22"/>
      <c r="E3" s="22"/>
      <c r="F3" s="22"/>
      <c r="G3" s="22"/>
      <c r="H3" s="22"/>
      <c r="I3" s="22"/>
      <c r="J3" s="22"/>
    </row>
    <row r="4" spans="1:10" s="3" customFormat="1" ht="27.6" customHeight="1" x14ac:dyDescent="0.2">
      <c r="A4" s="30" t="s">
        <v>0</v>
      </c>
      <c r="B4" s="30"/>
      <c r="C4" s="31" t="s">
        <v>1</v>
      </c>
      <c r="D4" s="31"/>
      <c r="E4" s="31"/>
      <c r="F4" s="31"/>
      <c r="G4" s="31"/>
      <c r="H4" s="31"/>
      <c r="I4" s="31"/>
      <c r="J4" s="31"/>
    </row>
    <row r="5" spans="1:10" s="3" customFormat="1" ht="27" customHeight="1" x14ac:dyDescent="0.2">
      <c r="A5" s="30"/>
      <c r="B5" s="30"/>
      <c r="C5" s="30" t="s">
        <v>2</v>
      </c>
      <c r="D5" s="30" t="s">
        <v>3</v>
      </c>
      <c r="E5" s="31" t="s">
        <v>4</v>
      </c>
      <c r="F5" s="31"/>
      <c r="G5" s="30" t="s">
        <v>5</v>
      </c>
      <c r="H5" s="30"/>
      <c r="I5" s="30"/>
      <c r="J5" s="30"/>
    </row>
    <row r="6" spans="1:10" s="3" customFormat="1" ht="32.450000000000003" customHeight="1" x14ac:dyDescent="0.2">
      <c r="A6" s="30"/>
      <c r="B6" s="30"/>
      <c r="C6" s="30"/>
      <c r="D6" s="30"/>
      <c r="E6" s="23" t="s">
        <v>6</v>
      </c>
      <c r="F6" s="23" t="s">
        <v>7</v>
      </c>
      <c r="G6" s="23" t="s">
        <v>8</v>
      </c>
      <c r="H6" s="23" t="s">
        <v>9</v>
      </c>
      <c r="I6" s="23" t="s">
        <v>10</v>
      </c>
      <c r="J6" s="23" t="s">
        <v>11</v>
      </c>
    </row>
    <row r="7" spans="1:10" ht="12.2" customHeight="1" x14ac:dyDescent="0.2">
      <c r="B7" s="4"/>
      <c r="C7" s="5"/>
      <c r="D7" s="5"/>
      <c r="E7" s="6"/>
      <c r="F7" s="5"/>
      <c r="G7" s="5"/>
      <c r="H7" s="7"/>
      <c r="I7" s="7"/>
      <c r="J7" s="4"/>
    </row>
    <row r="8" spans="1:10" ht="24.95" customHeight="1" x14ac:dyDescent="0.2">
      <c r="A8" s="24" t="s">
        <v>12</v>
      </c>
      <c r="B8" s="25"/>
      <c r="C8" s="8">
        <f t="shared" ref="C8:E8" si="0">SUM(C9,C13,C21)</f>
        <v>120405</v>
      </c>
      <c r="D8" s="9">
        <f>SUM(D9,D13,D21)</f>
        <v>100</v>
      </c>
      <c r="E8" s="8">
        <f t="shared" si="0"/>
        <v>56090</v>
      </c>
      <c r="F8" s="8">
        <f>SUM(F9,F13,F21)</f>
        <v>64315</v>
      </c>
      <c r="G8" s="8">
        <f>SUM(G9,G13,G21)</f>
        <v>37982</v>
      </c>
      <c r="H8" s="8">
        <f>SUM(H9,H13,H21)</f>
        <v>17637</v>
      </c>
      <c r="I8" s="8">
        <f>SUM(I9,I13,I21)</f>
        <v>47037</v>
      </c>
      <c r="J8" s="8">
        <f>SUM(J9,J13,J21)</f>
        <v>17749</v>
      </c>
    </row>
    <row r="9" spans="1:10" ht="24.95" customHeight="1" x14ac:dyDescent="0.2">
      <c r="A9" s="10" t="s">
        <v>42</v>
      </c>
      <c r="C9" s="8">
        <f t="shared" ref="C9:J9" si="1">SUM(C10:C12)</f>
        <v>54460</v>
      </c>
      <c r="D9" s="9">
        <f t="shared" si="1"/>
        <v>45.230679789045311</v>
      </c>
      <c r="E9" s="8">
        <f t="shared" si="1"/>
        <v>25558</v>
      </c>
      <c r="F9" s="8">
        <f t="shared" si="1"/>
        <v>28902</v>
      </c>
      <c r="G9" s="8">
        <f t="shared" si="1"/>
        <v>19230</v>
      </c>
      <c r="H9" s="8">
        <f t="shared" si="1"/>
        <v>7489</v>
      </c>
      <c r="I9" s="8">
        <f t="shared" si="1"/>
        <v>21035</v>
      </c>
      <c r="J9" s="8">
        <f t="shared" si="1"/>
        <v>6706</v>
      </c>
    </row>
    <row r="10" spans="1:10" ht="18" customHeight="1" x14ac:dyDescent="0.2">
      <c r="B10" s="11" t="s">
        <v>13</v>
      </c>
      <c r="C10" s="8">
        <f>SUM(E10,F10)</f>
        <v>5572</v>
      </c>
      <c r="D10" s="12">
        <f>SUM(C10/C$8*100)</f>
        <v>4.6277147958971803</v>
      </c>
      <c r="E10" s="13">
        <v>2371</v>
      </c>
      <c r="F10" s="13">
        <v>3201</v>
      </c>
      <c r="G10" s="14">
        <v>1292</v>
      </c>
      <c r="H10" s="14">
        <v>1832</v>
      </c>
      <c r="I10" s="14">
        <v>1965</v>
      </c>
      <c r="J10" s="14">
        <v>483</v>
      </c>
    </row>
    <row r="11" spans="1:10" ht="18" customHeight="1" x14ac:dyDescent="0.2">
      <c r="B11" s="11" t="s">
        <v>14</v>
      </c>
      <c r="C11" s="8">
        <f>SUM(E11,F11)</f>
        <v>45626</v>
      </c>
      <c r="D11" s="15">
        <f>SUM(C11/C$8*100)</f>
        <v>37.893775175449527</v>
      </c>
      <c r="E11" s="14">
        <v>21815</v>
      </c>
      <c r="F11" s="14">
        <v>23811</v>
      </c>
      <c r="G11" s="14">
        <v>17177</v>
      </c>
      <c r="H11" s="14">
        <v>5270</v>
      </c>
      <c r="I11" s="14">
        <v>17936</v>
      </c>
      <c r="J11" s="14">
        <v>5243</v>
      </c>
    </row>
    <row r="12" spans="1:10" ht="18" customHeight="1" x14ac:dyDescent="0.2">
      <c r="B12" s="11" t="s">
        <v>15</v>
      </c>
      <c r="C12" s="8">
        <f>SUM(E12,F12)</f>
        <v>3262</v>
      </c>
      <c r="D12" s="15">
        <f>SUM(C12/C$8*100)</f>
        <v>2.7091898176986007</v>
      </c>
      <c r="E12" s="14">
        <v>1372</v>
      </c>
      <c r="F12" s="14">
        <v>1890</v>
      </c>
      <c r="G12" s="14">
        <v>761</v>
      </c>
      <c r="H12" s="14">
        <v>387</v>
      </c>
      <c r="I12" s="14">
        <v>1134</v>
      </c>
      <c r="J12" s="14">
        <v>980</v>
      </c>
    </row>
    <row r="13" spans="1:10" ht="30" customHeight="1" x14ac:dyDescent="0.2">
      <c r="A13" s="10" t="s">
        <v>16</v>
      </c>
      <c r="C13" s="8">
        <f t="shared" ref="C13:H13" si="2">SUM(C14:C20)</f>
        <v>20216</v>
      </c>
      <c r="D13" s="9">
        <f>SUM(D14:D20)</f>
        <v>16.790000415265148</v>
      </c>
      <c r="E13" s="8">
        <f t="shared" si="2"/>
        <v>9593</v>
      </c>
      <c r="F13" s="8">
        <f t="shared" si="2"/>
        <v>10623</v>
      </c>
      <c r="G13" s="8">
        <f t="shared" si="2"/>
        <v>5716</v>
      </c>
      <c r="H13" s="8">
        <f t="shared" si="2"/>
        <v>5415</v>
      </c>
      <c r="I13" s="8">
        <f t="shared" ref="I13:J13" si="3">SUM(I14:I20)</f>
        <v>6587</v>
      </c>
      <c r="J13" s="8">
        <f t="shared" si="3"/>
        <v>2498</v>
      </c>
    </row>
    <row r="14" spans="1:10" ht="18" customHeight="1" x14ac:dyDescent="0.2">
      <c r="B14" s="11" t="s">
        <v>17</v>
      </c>
      <c r="C14" s="8">
        <f>SUM(E14,F14)</f>
        <v>628</v>
      </c>
      <c r="D14" s="15">
        <f t="shared" ref="D14:D31" si="4">SUM(C14/C$8*100)</f>
        <v>0.52157302437606412</v>
      </c>
      <c r="E14" s="14">
        <v>311</v>
      </c>
      <c r="F14" s="14">
        <v>317</v>
      </c>
      <c r="G14" s="14">
        <v>168</v>
      </c>
      <c r="H14" s="14">
        <v>206</v>
      </c>
      <c r="I14" s="14">
        <v>176</v>
      </c>
      <c r="J14" s="14">
        <v>78</v>
      </c>
    </row>
    <row r="15" spans="1:10" ht="18" customHeight="1" x14ac:dyDescent="0.2">
      <c r="B15" s="11" t="s">
        <v>18</v>
      </c>
      <c r="C15" s="8">
        <f t="shared" ref="C15:C20" si="5">SUM(E15,F15)</f>
        <v>5874</v>
      </c>
      <c r="D15" s="15">
        <f t="shared" si="4"/>
        <v>4.8785349445621033</v>
      </c>
      <c r="E15" s="14">
        <v>2761</v>
      </c>
      <c r="F15" s="14">
        <v>3113</v>
      </c>
      <c r="G15" s="14">
        <v>1575</v>
      </c>
      <c r="H15" s="14">
        <v>1603</v>
      </c>
      <c r="I15" s="14">
        <v>2043</v>
      </c>
      <c r="J15" s="14">
        <v>653</v>
      </c>
    </row>
    <row r="16" spans="1:10" ht="18" customHeight="1" x14ac:dyDescent="0.2">
      <c r="B16" s="11" t="s">
        <v>19</v>
      </c>
      <c r="C16" s="8">
        <f>SUM(E16,F16)</f>
        <v>3294</v>
      </c>
      <c r="D16" s="15">
        <f>SUM(C16/C$8*100)</f>
        <v>2.7357667870935591</v>
      </c>
      <c r="E16" s="14">
        <v>1766</v>
      </c>
      <c r="F16" s="14">
        <v>1528</v>
      </c>
      <c r="G16" s="14">
        <v>746</v>
      </c>
      <c r="H16" s="14">
        <v>1215</v>
      </c>
      <c r="I16" s="14">
        <v>1263</v>
      </c>
      <c r="J16" s="14">
        <v>70</v>
      </c>
    </row>
    <row r="17" spans="1:10" ht="18" customHeight="1" x14ac:dyDescent="0.2">
      <c r="B17" s="11" t="s">
        <v>20</v>
      </c>
      <c r="C17" s="8">
        <f t="shared" si="5"/>
        <v>2566</v>
      </c>
      <c r="D17" s="15">
        <f t="shared" si="4"/>
        <v>2.1311407333582491</v>
      </c>
      <c r="E17" s="14" t="s">
        <v>21</v>
      </c>
      <c r="F17" s="14">
        <v>2566</v>
      </c>
      <c r="G17" s="14">
        <v>908</v>
      </c>
      <c r="H17" s="14">
        <v>67</v>
      </c>
      <c r="I17" s="14">
        <v>847</v>
      </c>
      <c r="J17" s="14">
        <v>744</v>
      </c>
    </row>
    <row r="18" spans="1:10" ht="18" customHeight="1" x14ac:dyDescent="0.2">
      <c r="B18" s="11" t="s">
        <v>22</v>
      </c>
      <c r="C18" s="8">
        <f t="shared" si="5"/>
        <v>2881</v>
      </c>
      <c r="D18" s="15">
        <f t="shared" si="4"/>
        <v>2.3927577758398737</v>
      </c>
      <c r="E18" s="14">
        <v>1827</v>
      </c>
      <c r="F18" s="14">
        <v>1054</v>
      </c>
      <c r="G18" s="14">
        <v>764</v>
      </c>
      <c r="H18" s="14">
        <v>985</v>
      </c>
      <c r="I18" s="14">
        <v>831</v>
      </c>
      <c r="J18" s="14">
        <v>301</v>
      </c>
    </row>
    <row r="19" spans="1:10" ht="18" customHeight="1" x14ac:dyDescent="0.2">
      <c r="B19" s="11" t="s">
        <v>23</v>
      </c>
      <c r="C19" s="8">
        <f t="shared" si="5"/>
        <v>3520</v>
      </c>
      <c r="D19" s="15">
        <f t="shared" si="4"/>
        <v>2.9234666334454551</v>
      </c>
      <c r="E19" s="14">
        <v>1653</v>
      </c>
      <c r="F19" s="14">
        <v>1867</v>
      </c>
      <c r="G19" s="14">
        <v>1264</v>
      </c>
      <c r="H19" s="14">
        <v>615</v>
      </c>
      <c r="I19" s="14">
        <v>1133</v>
      </c>
      <c r="J19" s="14">
        <v>508</v>
      </c>
    </row>
    <row r="20" spans="1:10" ht="18" customHeight="1" x14ac:dyDescent="0.2">
      <c r="B20" s="11" t="s">
        <v>24</v>
      </c>
      <c r="C20" s="8">
        <f t="shared" si="5"/>
        <v>1453</v>
      </c>
      <c r="D20" s="15">
        <f t="shared" si="4"/>
        <v>1.2067605165898425</v>
      </c>
      <c r="E20" s="14">
        <v>1275</v>
      </c>
      <c r="F20" s="14">
        <v>178</v>
      </c>
      <c r="G20" s="14">
        <v>291</v>
      </c>
      <c r="H20" s="14">
        <v>724</v>
      </c>
      <c r="I20" s="14">
        <v>294</v>
      </c>
      <c r="J20" s="14">
        <v>144</v>
      </c>
    </row>
    <row r="21" spans="1:10" ht="30" customHeight="1" x14ac:dyDescent="0.2">
      <c r="A21" s="11" t="s">
        <v>43</v>
      </c>
      <c r="C21" s="8">
        <f>SUM(C22:C31)</f>
        <v>45729</v>
      </c>
      <c r="D21" s="9">
        <f>SUM(D22:D31)</f>
        <v>37.979319795689541</v>
      </c>
      <c r="E21" s="8">
        <f t="shared" ref="E21" si="6">SUM(E22:E31)</f>
        <v>20939</v>
      </c>
      <c r="F21" s="8">
        <f>SUM(F22:F31)</f>
        <v>24790</v>
      </c>
      <c r="G21" s="8">
        <f>SUM(G22:G31)</f>
        <v>13036</v>
      </c>
      <c r="H21" s="8">
        <f>SUM(H22:H31)</f>
        <v>4733</v>
      </c>
      <c r="I21" s="8">
        <f>SUM(I22:I31)</f>
        <v>19415</v>
      </c>
      <c r="J21" s="8">
        <f>SUM(J22:J31)</f>
        <v>8545</v>
      </c>
    </row>
    <row r="22" spans="1:10" ht="18" customHeight="1" x14ac:dyDescent="0.2">
      <c r="B22" s="11" t="s">
        <v>25</v>
      </c>
      <c r="C22" s="8">
        <f>SUM(E22,F22)</f>
        <v>16368</v>
      </c>
      <c r="D22" s="15">
        <f t="shared" si="4"/>
        <v>13.594119845521366</v>
      </c>
      <c r="E22" s="14">
        <v>6721</v>
      </c>
      <c r="F22" s="14">
        <v>9647</v>
      </c>
      <c r="G22" s="14">
        <v>6134</v>
      </c>
      <c r="H22" s="14">
        <v>3604</v>
      </c>
      <c r="I22" s="14">
        <v>5274</v>
      </c>
      <c r="J22" s="14">
        <v>1356</v>
      </c>
    </row>
    <row r="23" spans="1:10" ht="18" customHeight="1" x14ac:dyDescent="0.2">
      <c r="B23" s="11" t="s">
        <v>26</v>
      </c>
      <c r="C23" s="8">
        <f t="shared" ref="C23:C31" si="7">SUM(E23,F23)</f>
        <v>2512</v>
      </c>
      <c r="D23" s="15">
        <f t="shared" si="4"/>
        <v>2.0862920975042565</v>
      </c>
      <c r="E23" s="14">
        <v>1595</v>
      </c>
      <c r="F23" s="14">
        <v>917</v>
      </c>
      <c r="G23" s="14">
        <v>192</v>
      </c>
      <c r="H23" s="14">
        <v>79</v>
      </c>
      <c r="I23" s="14">
        <v>1256</v>
      </c>
      <c r="J23" s="14">
        <v>985</v>
      </c>
    </row>
    <row r="24" spans="1:10" ht="18" customHeight="1" x14ac:dyDescent="0.2">
      <c r="B24" s="11" t="s">
        <v>27</v>
      </c>
      <c r="C24" s="8"/>
      <c r="D24" s="15"/>
      <c r="E24" s="14"/>
      <c r="F24" s="14"/>
      <c r="G24" s="14"/>
      <c r="H24" s="14"/>
      <c r="I24" s="14"/>
      <c r="J24" s="14"/>
    </row>
    <row r="25" spans="1:10" ht="13.5" customHeight="1" x14ac:dyDescent="0.2">
      <c r="B25" s="11" t="s">
        <v>28</v>
      </c>
      <c r="C25" s="8">
        <f t="shared" si="7"/>
        <v>1683</v>
      </c>
      <c r="D25" s="15">
        <f t="shared" si="4"/>
        <v>1.3977824841161082</v>
      </c>
      <c r="E25" s="14">
        <v>953</v>
      </c>
      <c r="F25" s="14">
        <v>730</v>
      </c>
      <c r="G25" s="14" t="s">
        <v>21</v>
      </c>
      <c r="H25" s="14" t="s">
        <v>21</v>
      </c>
      <c r="I25" s="14">
        <v>1382</v>
      </c>
      <c r="J25" s="14">
        <v>301</v>
      </c>
    </row>
    <row r="26" spans="1:10" ht="18" customHeight="1" x14ac:dyDescent="0.2">
      <c r="B26" s="11" t="s">
        <v>29</v>
      </c>
      <c r="C26" s="8">
        <f t="shared" si="7"/>
        <v>625</v>
      </c>
      <c r="D26" s="15">
        <f t="shared" si="4"/>
        <v>0.51908143349528679</v>
      </c>
      <c r="E26" s="14">
        <v>267</v>
      </c>
      <c r="F26" s="14">
        <v>358</v>
      </c>
      <c r="G26" s="14">
        <v>179</v>
      </c>
      <c r="H26" s="14">
        <v>24</v>
      </c>
      <c r="I26" s="14">
        <v>232</v>
      </c>
      <c r="J26" s="14">
        <v>190</v>
      </c>
    </row>
    <row r="27" spans="1:10" ht="18" customHeight="1" x14ac:dyDescent="0.2">
      <c r="B27" s="11" t="s">
        <v>30</v>
      </c>
      <c r="C27" s="8">
        <f t="shared" si="7"/>
        <v>1173</v>
      </c>
      <c r="D27" s="15">
        <f t="shared" si="4"/>
        <v>0.97421203438395421</v>
      </c>
      <c r="E27" s="14">
        <v>455</v>
      </c>
      <c r="F27" s="14">
        <v>718</v>
      </c>
      <c r="G27" s="14">
        <v>217</v>
      </c>
      <c r="H27" s="14">
        <v>139</v>
      </c>
      <c r="I27" s="14">
        <v>647</v>
      </c>
      <c r="J27" s="14">
        <v>170</v>
      </c>
    </row>
    <row r="28" spans="1:10" ht="18" customHeight="1" x14ac:dyDescent="0.2">
      <c r="B28" s="11" t="s">
        <v>31</v>
      </c>
      <c r="C28" s="8">
        <f t="shared" si="7"/>
        <v>19259</v>
      </c>
      <c r="D28" s="15">
        <f t="shared" si="4"/>
        <v>15.995182924297163</v>
      </c>
      <c r="E28" s="14">
        <v>8306</v>
      </c>
      <c r="F28" s="14">
        <v>10953</v>
      </c>
      <c r="G28" s="14">
        <v>4728</v>
      </c>
      <c r="H28" s="14">
        <v>640</v>
      </c>
      <c r="I28" s="14">
        <v>9222</v>
      </c>
      <c r="J28" s="14">
        <v>4669</v>
      </c>
    </row>
    <row r="29" spans="1:10" ht="18" customHeight="1" x14ac:dyDescent="0.2">
      <c r="B29" s="11" t="s">
        <v>32</v>
      </c>
      <c r="C29" s="8">
        <f t="shared" si="7"/>
        <v>2605</v>
      </c>
      <c r="D29" s="15">
        <f t="shared" si="4"/>
        <v>2.1635314148083551</v>
      </c>
      <c r="E29" s="14">
        <v>1671</v>
      </c>
      <c r="F29" s="14">
        <v>934</v>
      </c>
      <c r="G29" s="14">
        <v>1089</v>
      </c>
      <c r="H29" s="14">
        <v>31</v>
      </c>
      <c r="I29" s="14">
        <v>1259</v>
      </c>
      <c r="J29" s="14">
        <v>226</v>
      </c>
    </row>
    <row r="30" spans="1:10" ht="18" customHeight="1" x14ac:dyDescent="0.2">
      <c r="B30" s="11" t="s">
        <v>40</v>
      </c>
      <c r="C30" s="8">
        <f t="shared" si="7"/>
        <v>103</v>
      </c>
      <c r="D30" s="15">
        <f t="shared" si="4"/>
        <v>8.5544620240023253E-2</v>
      </c>
      <c r="E30" s="14">
        <v>51</v>
      </c>
      <c r="F30" s="14">
        <v>52</v>
      </c>
      <c r="G30" s="14">
        <v>103</v>
      </c>
      <c r="H30" s="14" t="s">
        <v>39</v>
      </c>
      <c r="I30" s="14" t="s">
        <v>39</v>
      </c>
      <c r="J30" s="14" t="s">
        <v>39</v>
      </c>
    </row>
    <row r="31" spans="1:10" ht="18" customHeight="1" x14ac:dyDescent="0.2">
      <c r="B31" s="11" t="s">
        <v>33</v>
      </c>
      <c r="C31" s="8">
        <f t="shared" si="7"/>
        <v>1401</v>
      </c>
      <c r="D31" s="15">
        <f t="shared" si="4"/>
        <v>1.1635729413230349</v>
      </c>
      <c r="E31" s="14">
        <v>920</v>
      </c>
      <c r="F31" s="14">
        <v>481</v>
      </c>
      <c r="G31" s="14">
        <v>394</v>
      </c>
      <c r="H31" s="14">
        <v>216</v>
      </c>
      <c r="I31" s="14">
        <v>143</v>
      </c>
      <c r="J31" s="14">
        <v>648</v>
      </c>
    </row>
    <row r="32" spans="1:10" ht="12.2" customHeight="1" x14ac:dyDescent="0.2">
      <c r="A32" s="2"/>
      <c r="B32" s="16"/>
      <c r="C32" s="17"/>
      <c r="D32" s="17"/>
      <c r="E32" s="17"/>
      <c r="F32" s="17"/>
      <c r="G32" s="17"/>
      <c r="H32" s="17"/>
      <c r="I32" s="17"/>
      <c r="J32" s="18"/>
    </row>
    <row r="33" spans="1:10" ht="12.2" customHeight="1" x14ac:dyDescent="0.2"/>
    <row r="34" spans="1:10" ht="15.95" customHeight="1" x14ac:dyDescent="0.2">
      <c r="A34" s="26" t="s">
        <v>34</v>
      </c>
      <c r="B34" s="26"/>
      <c r="C34" s="26"/>
      <c r="D34" s="26"/>
      <c r="E34" s="26"/>
      <c r="F34" s="26"/>
      <c r="G34" s="26"/>
      <c r="H34" s="26"/>
      <c r="I34" s="26"/>
      <c r="J34" s="26"/>
    </row>
    <row r="35" spans="1:10" ht="15.95" customHeight="1" x14ac:dyDescent="0.2">
      <c r="A35" s="27" t="s">
        <v>35</v>
      </c>
      <c r="B35" s="27"/>
      <c r="C35" s="27"/>
      <c r="D35" s="27"/>
      <c r="E35" s="27"/>
      <c r="F35" s="27"/>
      <c r="G35" s="27"/>
      <c r="H35" s="27"/>
      <c r="I35" s="27"/>
      <c r="J35" s="27"/>
    </row>
    <row r="36" spans="1:10" ht="15.95" customHeight="1" x14ac:dyDescent="0.2">
      <c r="A36" s="19" t="s">
        <v>36</v>
      </c>
      <c r="B36" s="19"/>
      <c r="C36" s="19"/>
      <c r="D36" s="19"/>
      <c r="E36" s="19"/>
      <c r="F36" s="19"/>
      <c r="G36" s="19"/>
      <c r="H36" s="19"/>
      <c r="I36" s="19"/>
      <c r="J36" s="19"/>
    </row>
    <row r="37" spans="1:10" ht="15.95" customHeight="1" x14ac:dyDescent="0.2">
      <c r="A37" s="20" t="s">
        <v>37</v>
      </c>
    </row>
    <row r="38" spans="1:10" ht="15.95" customHeight="1" x14ac:dyDescent="0.2">
      <c r="A38" s="28" t="s">
        <v>44</v>
      </c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2">
    <mergeCell ref="A8:B8"/>
    <mergeCell ref="A34:J34"/>
    <mergeCell ref="A35:J35"/>
    <mergeCell ref="A38:J38"/>
    <mergeCell ref="A1:J1"/>
    <mergeCell ref="A2:J2"/>
    <mergeCell ref="A4:B6"/>
    <mergeCell ref="C4:J4"/>
    <mergeCell ref="C5:C6"/>
    <mergeCell ref="D5:D6"/>
    <mergeCell ref="E5:F5"/>
    <mergeCell ref="G5:J5"/>
  </mergeCells>
  <printOptions horizontalCentered="1"/>
  <pageMargins left="0.74803149606299213" right="0.74803149606299213" top="0.98425196850393704" bottom="0.98425196850393704" header="0" footer="0"/>
  <pageSetup scale="80" orientation="portrait" r:id="rId1"/>
  <headerFooter alignWithMargins="0"/>
  <ignoredErrors>
    <ignoredError sqref="C13:D13 C21:D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27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ILZI GUERRA</cp:lastModifiedBy>
  <cp:lastPrinted>2026-07-22T15:58:51Z</cp:lastPrinted>
  <dcterms:created xsi:type="dcterms:W3CDTF">2026-02-19T17:34:25Z</dcterms:created>
  <dcterms:modified xsi:type="dcterms:W3CDTF">2026-08-25T12:59:52Z</dcterms:modified>
</cp:coreProperties>
</file>