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il\Desktop\Tránsito\"/>
    </mc:Choice>
  </mc:AlternateContent>
  <bookViews>
    <workbookView xWindow="0" yWindow="0" windowWidth="21600" windowHeight="10425"/>
  </bookViews>
  <sheets>
    <sheet name="451-08" sheetId="3" r:id="rId1"/>
  </sheets>
  <definedNames>
    <definedName name="_xlnm.Print_Titles" localSheetId="0">'451-08'!$1:$7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3" l="1"/>
  <c r="F87" i="3"/>
  <c r="G87" i="3"/>
  <c r="H87" i="3"/>
  <c r="I87" i="3"/>
  <c r="E61" i="3"/>
  <c r="F61" i="3"/>
  <c r="G61" i="3"/>
  <c r="H61" i="3"/>
  <c r="I61" i="3"/>
  <c r="E9" i="3"/>
  <c r="E34" i="3"/>
  <c r="F34" i="3"/>
  <c r="G34" i="3"/>
  <c r="H34" i="3"/>
  <c r="I34" i="3"/>
  <c r="C112" i="3" l="1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6" i="3"/>
  <c r="C45" i="3"/>
  <c r="C44" i="3"/>
  <c r="C43" i="3"/>
  <c r="C42" i="3"/>
  <c r="C41" i="3"/>
  <c r="C40" i="3"/>
  <c r="C39" i="3"/>
  <c r="C38" i="3"/>
  <c r="C37" i="3"/>
  <c r="C36" i="3"/>
  <c r="C35" i="3"/>
  <c r="I33" i="3"/>
  <c r="H33" i="3"/>
  <c r="G33" i="3"/>
  <c r="F33" i="3"/>
  <c r="E33" i="3"/>
  <c r="I32" i="3"/>
  <c r="H32" i="3"/>
  <c r="G32" i="3"/>
  <c r="F32" i="3"/>
  <c r="E32" i="3"/>
  <c r="I31" i="3"/>
  <c r="H31" i="3"/>
  <c r="G31" i="3"/>
  <c r="F31" i="3"/>
  <c r="E31" i="3"/>
  <c r="I30" i="3"/>
  <c r="H30" i="3"/>
  <c r="G30" i="3"/>
  <c r="F30" i="3"/>
  <c r="E30" i="3"/>
  <c r="I29" i="3"/>
  <c r="H29" i="3"/>
  <c r="G29" i="3"/>
  <c r="F29" i="3"/>
  <c r="E29" i="3"/>
  <c r="I28" i="3"/>
  <c r="H28" i="3"/>
  <c r="G28" i="3"/>
  <c r="F28" i="3"/>
  <c r="E28" i="3"/>
  <c r="I27" i="3"/>
  <c r="H27" i="3"/>
  <c r="G27" i="3"/>
  <c r="F27" i="3"/>
  <c r="E27" i="3"/>
  <c r="I26" i="3"/>
  <c r="H26" i="3"/>
  <c r="G26" i="3"/>
  <c r="F26" i="3"/>
  <c r="E26" i="3"/>
  <c r="I25" i="3"/>
  <c r="H25" i="3"/>
  <c r="G25" i="3"/>
  <c r="F25" i="3"/>
  <c r="E25" i="3"/>
  <c r="I24" i="3"/>
  <c r="H24" i="3"/>
  <c r="G24" i="3"/>
  <c r="F24" i="3"/>
  <c r="E24" i="3"/>
  <c r="I23" i="3"/>
  <c r="H23" i="3"/>
  <c r="G23" i="3"/>
  <c r="F23" i="3"/>
  <c r="E23" i="3"/>
  <c r="I22" i="3"/>
  <c r="H22" i="3"/>
  <c r="G22" i="3"/>
  <c r="F22" i="3"/>
  <c r="E22" i="3"/>
  <c r="I21" i="3"/>
  <c r="H21" i="3"/>
  <c r="G21" i="3"/>
  <c r="F21" i="3"/>
  <c r="E21" i="3"/>
  <c r="I20" i="3"/>
  <c r="H20" i="3"/>
  <c r="G20" i="3"/>
  <c r="F20" i="3"/>
  <c r="E20" i="3"/>
  <c r="I19" i="3"/>
  <c r="H19" i="3"/>
  <c r="G19" i="3"/>
  <c r="F19" i="3"/>
  <c r="E19" i="3"/>
  <c r="I18" i="3"/>
  <c r="H18" i="3"/>
  <c r="G18" i="3"/>
  <c r="F18" i="3"/>
  <c r="E18" i="3"/>
  <c r="I17" i="3"/>
  <c r="H17" i="3"/>
  <c r="G17" i="3"/>
  <c r="F17" i="3"/>
  <c r="E17" i="3"/>
  <c r="C17" i="3" s="1"/>
  <c r="I16" i="3"/>
  <c r="H16" i="3"/>
  <c r="G16" i="3"/>
  <c r="F16" i="3"/>
  <c r="C16" i="3" s="1"/>
  <c r="E16" i="3"/>
  <c r="I15" i="3"/>
  <c r="H15" i="3"/>
  <c r="G15" i="3"/>
  <c r="C15" i="3" s="1"/>
  <c r="F15" i="3"/>
  <c r="E15" i="3"/>
  <c r="I14" i="3"/>
  <c r="H14" i="3"/>
  <c r="G14" i="3"/>
  <c r="F14" i="3"/>
  <c r="E14" i="3"/>
  <c r="I13" i="3"/>
  <c r="H13" i="3"/>
  <c r="G13" i="3"/>
  <c r="F13" i="3"/>
  <c r="E13" i="3"/>
  <c r="C13" i="3" s="1"/>
  <c r="I12" i="3"/>
  <c r="H12" i="3"/>
  <c r="G12" i="3"/>
  <c r="F12" i="3"/>
  <c r="C12" i="3" s="1"/>
  <c r="E12" i="3"/>
  <c r="I11" i="3"/>
  <c r="H11" i="3"/>
  <c r="G11" i="3"/>
  <c r="C11" i="3" s="1"/>
  <c r="F11" i="3"/>
  <c r="E11" i="3"/>
  <c r="I10" i="3"/>
  <c r="H10" i="3"/>
  <c r="G10" i="3"/>
  <c r="F10" i="3"/>
  <c r="E10" i="3"/>
  <c r="I9" i="3"/>
  <c r="I8" i="3" s="1"/>
  <c r="H9" i="3"/>
  <c r="G9" i="3"/>
  <c r="F9" i="3"/>
  <c r="F8" i="3" l="1"/>
  <c r="C9" i="3"/>
  <c r="E8" i="3"/>
  <c r="C34" i="3"/>
  <c r="D50" i="3" s="1"/>
  <c r="G8" i="3"/>
  <c r="C61" i="3"/>
  <c r="D62" i="3" s="1"/>
  <c r="H8" i="3"/>
  <c r="C27" i="3"/>
  <c r="C87" i="3"/>
  <c r="D96" i="3" s="1"/>
  <c r="C31" i="3"/>
  <c r="C32" i="3"/>
  <c r="C23" i="3"/>
  <c r="C30" i="3"/>
  <c r="C19" i="3"/>
  <c r="C10" i="3"/>
  <c r="C14" i="3"/>
  <c r="C18" i="3"/>
  <c r="C20" i="3"/>
  <c r="C21" i="3"/>
  <c r="C22" i="3"/>
  <c r="C24" i="3"/>
  <c r="C25" i="3"/>
  <c r="C26" i="3"/>
  <c r="C28" i="3"/>
  <c r="C29" i="3"/>
  <c r="D84" i="3"/>
  <c r="D110" i="3"/>
  <c r="C33" i="3"/>
  <c r="D78" i="3"/>
  <c r="D70" i="3"/>
  <c r="D71" i="3"/>
  <c r="D63" i="3"/>
  <c r="D112" i="3"/>
  <c r="D104" i="3"/>
  <c r="D88" i="3"/>
  <c r="D101" i="3"/>
  <c r="D37" i="3"/>
  <c r="D42" i="3"/>
  <c r="D107" i="3"/>
  <c r="D35" i="3"/>
  <c r="D56" i="3"/>
  <c r="D52" i="3" l="1"/>
  <c r="D58" i="3"/>
  <c r="D48" i="3"/>
  <c r="D36" i="3"/>
  <c r="D53" i="3"/>
  <c r="D55" i="3"/>
  <c r="D54" i="3"/>
  <c r="D39" i="3"/>
  <c r="D51" i="3"/>
  <c r="C8" i="3"/>
  <c r="D23" i="3" s="1"/>
  <c r="D60" i="3"/>
  <c r="D43" i="3"/>
  <c r="D91" i="3"/>
  <c r="D38" i="3"/>
  <c r="D41" i="3"/>
  <c r="D49" i="3"/>
  <c r="D40" i="3"/>
  <c r="D97" i="3"/>
  <c r="D98" i="3"/>
  <c r="D106" i="3"/>
  <c r="D89" i="3"/>
  <c r="D109" i="3"/>
  <c r="D93" i="3"/>
  <c r="D92" i="3"/>
  <c r="D100" i="3"/>
  <c r="D108" i="3"/>
  <c r="D44" i="3"/>
  <c r="D103" i="3"/>
  <c r="D90" i="3"/>
  <c r="D99" i="3"/>
  <c r="D111" i="3"/>
  <c r="D95" i="3"/>
  <c r="D46" i="3"/>
  <c r="D59" i="3"/>
  <c r="D45" i="3"/>
  <c r="D105" i="3"/>
  <c r="D94" i="3"/>
  <c r="D102" i="3"/>
  <c r="D79" i="3"/>
  <c r="D86" i="3"/>
  <c r="D57" i="3"/>
  <c r="D65" i="3"/>
  <c r="D73" i="3"/>
  <c r="D81" i="3"/>
  <c r="D64" i="3"/>
  <c r="D72" i="3"/>
  <c r="D80" i="3"/>
  <c r="D67" i="3"/>
  <c r="D75" i="3"/>
  <c r="D83" i="3"/>
  <c r="D66" i="3"/>
  <c r="D74" i="3"/>
  <c r="D82" i="3"/>
  <c r="D69" i="3"/>
  <c r="D77" i="3"/>
  <c r="D85" i="3"/>
  <c r="D68" i="3"/>
  <c r="D76" i="3"/>
  <c r="D19" i="3"/>
  <c r="D34" i="3" l="1"/>
  <c r="D87" i="3"/>
  <c r="D12" i="3"/>
  <c r="D18" i="3"/>
  <c r="D21" i="3"/>
  <c r="D61" i="3"/>
  <c r="D16" i="3"/>
  <c r="D31" i="3"/>
  <c r="D9" i="3"/>
  <c r="D25" i="3"/>
  <c r="D32" i="3"/>
  <c r="D14" i="3"/>
  <c r="D17" i="3"/>
  <c r="D22" i="3"/>
  <c r="D15" i="3"/>
  <c r="D28" i="3"/>
  <c r="D26" i="3"/>
  <c r="D24" i="3"/>
  <c r="D33" i="3"/>
  <c r="D13" i="3"/>
  <c r="D30" i="3"/>
  <c r="D11" i="3"/>
  <c r="D20" i="3"/>
  <c r="D29" i="3"/>
  <c r="D10" i="3"/>
  <c r="D27" i="3"/>
  <c r="D8" i="3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<sst xmlns="http://schemas.openxmlformats.org/spreadsheetml/2006/main" count="140" uniqueCount="48">
  <si>
    <t>Hora</t>
  </si>
  <si>
    <t>Accidentes de tránsito</t>
  </si>
  <si>
    <t>Total</t>
  </si>
  <si>
    <t>Clase</t>
  </si>
  <si>
    <t>Colisión</t>
  </si>
  <si>
    <t>Atropello</t>
  </si>
  <si>
    <t>1 a.m.</t>
  </si>
  <si>
    <t>1 p.m.</t>
  </si>
  <si>
    <t>10 a.m.</t>
  </si>
  <si>
    <t>10 p.m.</t>
  </si>
  <si>
    <t>11 a.m.</t>
  </si>
  <si>
    <t>11 p.m.</t>
  </si>
  <si>
    <t>12 m.</t>
  </si>
  <si>
    <t>12 p.m.</t>
  </si>
  <si>
    <t>2 a.m.</t>
  </si>
  <si>
    <t>2 p.m.</t>
  </si>
  <si>
    <t>3 a.m.</t>
  </si>
  <si>
    <t>3 p.m.</t>
  </si>
  <si>
    <t>4 a.m.</t>
  </si>
  <si>
    <t>4 p.m.</t>
  </si>
  <si>
    <t>5 a.m.</t>
  </si>
  <si>
    <t>5 p.m.</t>
  </si>
  <si>
    <t>6 a.m.</t>
  </si>
  <si>
    <t>6 p.m.</t>
  </si>
  <si>
    <t>7 a.m.</t>
  </si>
  <si>
    <t>7 p.m.</t>
  </si>
  <si>
    <t>8 a.m.</t>
  </si>
  <si>
    <t>8 p.m.</t>
  </si>
  <si>
    <t>9 a.m.</t>
  </si>
  <si>
    <t>9 p.m.</t>
  </si>
  <si>
    <t>No especificada</t>
  </si>
  <si>
    <t xml:space="preserve">Colisión con objeto fijo </t>
  </si>
  <si>
    <t>Vuelco</t>
  </si>
  <si>
    <t>Distrito de Panamá</t>
  </si>
  <si>
    <t>Distrito de San Miguelito</t>
  </si>
  <si>
    <t>Resto de la República</t>
  </si>
  <si>
    <t>(1) La diferencia que se observa entre los subtotales y los parciales se debe al redondeo.</t>
  </si>
  <si>
    <t>(2) Incluye caída de persona o cosa del vehículo en marcha, colisión y vuelco, colisión y atropello, atropello y colisión,</t>
  </si>
  <si>
    <t>Fuente: Departamento de Operaciones del Tránsito de la Policía Nacional.</t>
  </si>
  <si>
    <t>Distrito de Panamá: (Continuación)</t>
  </si>
  <si>
    <t>-</t>
  </si>
  <si>
    <t>Y RESTO DE LA REPÚBLICA, POR CLASE, SEGÚN HORA: AÑO 2021</t>
  </si>
  <si>
    <t>- Cantidad nula o cero.</t>
  </si>
  <si>
    <t>Porcentaje  (1)</t>
  </si>
  <si>
    <t>TOTAL</t>
  </si>
  <si>
    <t>Otras                          (2)</t>
  </si>
  <si>
    <t>Cuadro 8. ACCIDENTES DE TRÁNSITO EN LA REPÚBLICA, DISTRITOS DE PANAMÁ, SAN MIGUELITO</t>
  </si>
  <si>
    <t>atropello y vuelco, atropello y fuga, y los accidentes que no se especifican en ninguna de las clases mencionadas.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</si>
</sst>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;[Red]#,##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/>
    <xf numFmtId="164" fontId="1" fillId="0" borderId="9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6" xfId="0" applyFont="1" applyFill="1" applyBorder="1"/>
    <xf numFmtId="3" fontId="1" fillId="0" borderId="7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3" fontId="1" fillId="0" borderId="0" xfId="0" applyNumberFormat="1" applyFont="1" applyFill="1" applyBorder="1" applyAlignment="1"/>
    <xf numFmtId="3" fontId="1" fillId="0" borderId="0" xfId="0" applyNumberFormat="1" applyFont="1" applyFill="1"/>
    <xf numFmtId="164" fontId="2" fillId="0" borderId="9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2" fillId="0" borderId="0" xfId="0" applyFont="1" applyFill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/>
    <xf numFmtId="164" fontId="1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/>
    <xf numFmtId="165" fontId="2" fillId="0" borderId="9" xfId="0" applyNumberFormat="1" applyFont="1" applyFill="1" applyBorder="1"/>
    <xf numFmtId="165" fontId="2" fillId="0" borderId="9" xfId="0" applyNumberFormat="1" applyFont="1" applyFill="1" applyBorder="1" applyAlignment="1">
      <alignment horizontal="right"/>
    </xf>
    <xf numFmtId="165" fontId="2" fillId="0" borderId="10" xfId="0" applyNumberFormat="1" applyFont="1" applyFill="1" applyBorder="1"/>
    <xf numFmtId="165" fontId="2" fillId="0" borderId="10" xfId="0" applyNumberFormat="1" applyFont="1" applyFill="1" applyBorder="1" applyAlignment="1">
      <alignment horizontal="right"/>
    </xf>
    <xf numFmtId="165" fontId="0" fillId="0" borderId="9" xfId="0" applyNumberFormat="1" applyFont="1" applyFill="1" applyBorder="1"/>
    <xf numFmtId="165" fontId="0" fillId="0" borderId="10" xfId="0" applyNumberFormat="1" applyFont="1" applyFill="1" applyBorder="1"/>
    <xf numFmtId="165" fontId="1" fillId="0" borderId="9" xfId="0" applyNumberFormat="1" applyFont="1" applyFill="1" applyBorder="1"/>
    <xf numFmtId="165" fontId="1" fillId="0" borderId="9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/>
    <xf numFmtId="165" fontId="1" fillId="0" borderId="9" xfId="0" applyNumberFormat="1" applyFont="1" applyFill="1" applyBorder="1" applyAlignment="1"/>
    <xf numFmtId="0" fontId="1" fillId="0" borderId="0" xfId="0" applyFont="1" applyFill="1" applyAlignment="1">
      <alignment horizontal="distributed" justifyLastLine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tabSelected="1" workbookViewId="0">
      <selection sqref="A1:I1"/>
    </sheetView>
  </sheetViews>
  <sheetFormatPr baseColWidth="10" defaultRowHeight="15" customHeight="1" x14ac:dyDescent="0.2"/>
  <cols>
    <col min="1" max="1" width="3.7109375" style="1" customWidth="1"/>
    <col min="2" max="2" width="26.7109375" style="1" customWidth="1"/>
    <col min="3" max="3" width="9.7109375" style="14" customWidth="1"/>
    <col min="4" max="4" width="10.7109375" style="14" customWidth="1"/>
    <col min="5" max="7" width="9.7109375" style="14" customWidth="1"/>
    <col min="8" max="9" width="9.7109375" style="3" customWidth="1"/>
    <col min="10" max="10" width="11.42578125" style="16"/>
    <col min="11" max="215" width="11.42578125" style="1"/>
    <col min="216" max="216" width="3.7109375" style="1" customWidth="1"/>
    <col min="217" max="217" width="36.28515625" style="1" customWidth="1"/>
    <col min="218" max="218" width="10.140625" style="1" customWidth="1"/>
    <col min="219" max="219" width="13.28515625" style="1" customWidth="1"/>
    <col min="220" max="220" width="10.5703125" style="1" customWidth="1"/>
    <col min="221" max="221" width="11.42578125" style="1" customWidth="1"/>
    <col min="222" max="222" width="9.140625" style="1" customWidth="1"/>
    <col min="223" max="471" width="11.42578125" style="1"/>
    <col min="472" max="472" width="3.7109375" style="1" customWidth="1"/>
    <col min="473" max="473" width="36.28515625" style="1" customWidth="1"/>
    <col min="474" max="474" width="10.140625" style="1" customWidth="1"/>
    <col min="475" max="475" width="13.28515625" style="1" customWidth="1"/>
    <col min="476" max="476" width="10.5703125" style="1" customWidth="1"/>
    <col min="477" max="477" width="11.42578125" style="1" customWidth="1"/>
    <col min="478" max="478" width="9.140625" style="1" customWidth="1"/>
    <col min="479" max="727" width="11.42578125" style="1"/>
    <col min="728" max="728" width="3.7109375" style="1" customWidth="1"/>
    <col min="729" max="729" width="36.28515625" style="1" customWidth="1"/>
    <col min="730" max="730" width="10.140625" style="1" customWidth="1"/>
    <col min="731" max="731" width="13.28515625" style="1" customWidth="1"/>
    <col min="732" max="732" width="10.5703125" style="1" customWidth="1"/>
    <col min="733" max="733" width="11.42578125" style="1" customWidth="1"/>
    <col min="734" max="734" width="9.140625" style="1" customWidth="1"/>
    <col min="735" max="983" width="11.42578125" style="1"/>
    <col min="984" max="984" width="3.7109375" style="1" customWidth="1"/>
    <col min="985" max="985" width="36.28515625" style="1" customWidth="1"/>
    <col min="986" max="986" width="10.140625" style="1" customWidth="1"/>
    <col min="987" max="987" width="13.28515625" style="1" customWidth="1"/>
    <col min="988" max="988" width="10.5703125" style="1" customWidth="1"/>
    <col min="989" max="989" width="11.42578125" style="1" customWidth="1"/>
    <col min="990" max="990" width="9.140625" style="1" customWidth="1"/>
    <col min="991" max="1239" width="11.42578125" style="1"/>
    <col min="1240" max="1240" width="3.7109375" style="1" customWidth="1"/>
    <col min="1241" max="1241" width="36.28515625" style="1" customWidth="1"/>
    <col min="1242" max="1242" width="10.140625" style="1" customWidth="1"/>
    <col min="1243" max="1243" width="13.28515625" style="1" customWidth="1"/>
    <col min="1244" max="1244" width="10.5703125" style="1" customWidth="1"/>
    <col min="1245" max="1245" width="11.42578125" style="1" customWidth="1"/>
    <col min="1246" max="1246" width="9.140625" style="1" customWidth="1"/>
    <col min="1247" max="1495" width="11.42578125" style="1"/>
    <col min="1496" max="1496" width="3.7109375" style="1" customWidth="1"/>
    <col min="1497" max="1497" width="36.28515625" style="1" customWidth="1"/>
    <col min="1498" max="1498" width="10.140625" style="1" customWidth="1"/>
    <col min="1499" max="1499" width="13.28515625" style="1" customWidth="1"/>
    <col min="1500" max="1500" width="10.5703125" style="1" customWidth="1"/>
    <col min="1501" max="1501" width="11.42578125" style="1" customWidth="1"/>
    <col min="1502" max="1502" width="9.140625" style="1" customWidth="1"/>
    <col min="1503" max="1751" width="11.42578125" style="1"/>
    <col min="1752" max="1752" width="3.7109375" style="1" customWidth="1"/>
    <col min="1753" max="1753" width="36.28515625" style="1" customWidth="1"/>
    <col min="1754" max="1754" width="10.140625" style="1" customWidth="1"/>
    <col min="1755" max="1755" width="13.28515625" style="1" customWidth="1"/>
    <col min="1756" max="1756" width="10.5703125" style="1" customWidth="1"/>
    <col min="1757" max="1757" width="11.42578125" style="1" customWidth="1"/>
    <col min="1758" max="1758" width="9.140625" style="1" customWidth="1"/>
    <col min="1759" max="2007" width="11.42578125" style="1"/>
    <col min="2008" max="2008" width="3.7109375" style="1" customWidth="1"/>
    <col min="2009" max="2009" width="36.28515625" style="1" customWidth="1"/>
    <col min="2010" max="2010" width="10.140625" style="1" customWidth="1"/>
    <col min="2011" max="2011" width="13.28515625" style="1" customWidth="1"/>
    <col min="2012" max="2012" width="10.5703125" style="1" customWidth="1"/>
    <col min="2013" max="2013" width="11.42578125" style="1" customWidth="1"/>
    <col min="2014" max="2014" width="9.140625" style="1" customWidth="1"/>
    <col min="2015" max="2263" width="11.42578125" style="1"/>
    <col min="2264" max="2264" width="3.7109375" style="1" customWidth="1"/>
    <col min="2265" max="2265" width="36.28515625" style="1" customWidth="1"/>
    <col min="2266" max="2266" width="10.140625" style="1" customWidth="1"/>
    <col min="2267" max="2267" width="13.28515625" style="1" customWidth="1"/>
    <col min="2268" max="2268" width="10.5703125" style="1" customWidth="1"/>
    <col min="2269" max="2269" width="11.42578125" style="1" customWidth="1"/>
    <col min="2270" max="2270" width="9.140625" style="1" customWidth="1"/>
    <col min="2271" max="2519" width="11.42578125" style="1"/>
    <col min="2520" max="2520" width="3.7109375" style="1" customWidth="1"/>
    <col min="2521" max="2521" width="36.28515625" style="1" customWidth="1"/>
    <col min="2522" max="2522" width="10.140625" style="1" customWidth="1"/>
    <col min="2523" max="2523" width="13.28515625" style="1" customWidth="1"/>
    <col min="2524" max="2524" width="10.5703125" style="1" customWidth="1"/>
    <col min="2525" max="2525" width="11.42578125" style="1" customWidth="1"/>
    <col min="2526" max="2526" width="9.140625" style="1" customWidth="1"/>
    <col min="2527" max="2775" width="11.42578125" style="1"/>
    <col min="2776" max="2776" width="3.7109375" style="1" customWidth="1"/>
    <col min="2777" max="2777" width="36.28515625" style="1" customWidth="1"/>
    <col min="2778" max="2778" width="10.140625" style="1" customWidth="1"/>
    <col min="2779" max="2779" width="13.28515625" style="1" customWidth="1"/>
    <col min="2780" max="2780" width="10.5703125" style="1" customWidth="1"/>
    <col min="2781" max="2781" width="11.42578125" style="1" customWidth="1"/>
    <col min="2782" max="2782" width="9.140625" style="1" customWidth="1"/>
    <col min="2783" max="3031" width="11.42578125" style="1"/>
    <col min="3032" max="3032" width="3.7109375" style="1" customWidth="1"/>
    <col min="3033" max="3033" width="36.28515625" style="1" customWidth="1"/>
    <col min="3034" max="3034" width="10.140625" style="1" customWidth="1"/>
    <col min="3035" max="3035" width="13.28515625" style="1" customWidth="1"/>
    <col min="3036" max="3036" width="10.5703125" style="1" customWidth="1"/>
    <col min="3037" max="3037" width="11.42578125" style="1" customWidth="1"/>
    <col min="3038" max="3038" width="9.140625" style="1" customWidth="1"/>
    <col min="3039" max="3287" width="11.42578125" style="1"/>
    <col min="3288" max="3288" width="3.7109375" style="1" customWidth="1"/>
    <col min="3289" max="3289" width="36.28515625" style="1" customWidth="1"/>
    <col min="3290" max="3290" width="10.140625" style="1" customWidth="1"/>
    <col min="3291" max="3291" width="13.28515625" style="1" customWidth="1"/>
    <col min="3292" max="3292" width="10.5703125" style="1" customWidth="1"/>
    <col min="3293" max="3293" width="11.42578125" style="1" customWidth="1"/>
    <col min="3294" max="3294" width="9.140625" style="1" customWidth="1"/>
    <col min="3295" max="3543" width="11.42578125" style="1"/>
    <col min="3544" max="3544" width="3.7109375" style="1" customWidth="1"/>
    <col min="3545" max="3545" width="36.28515625" style="1" customWidth="1"/>
    <col min="3546" max="3546" width="10.140625" style="1" customWidth="1"/>
    <col min="3547" max="3547" width="13.28515625" style="1" customWidth="1"/>
    <col min="3548" max="3548" width="10.5703125" style="1" customWidth="1"/>
    <col min="3549" max="3549" width="11.42578125" style="1" customWidth="1"/>
    <col min="3550" max="3550" width="9.140625" style="1" customWidth="1"/>
    <col min="3551" max="3799" width="11.42578125" style="1"/>
    <col min="3800" max="3800" width="3.7109375" style="1" customWidth="1"/>
    <col min="3801" max="3801" width="36.28515625" style="1" customWidth="1"/>
    <col min="3802" max="3802" width="10.140625" style="1" customWidth="1"/>
    <col min="3803" max="3803" width="13.28515625" style="1" customWidth="1"/>
    <col min="3804" max="3804" width="10.5703125" style="1" customWidth="1"/>
    <col min="3805" max="3805" width="11.42578125" style="1" customWidth="1"/>
    <col min="3806" max="3806" width="9.140625" style="1" customWidth="1"/>
    <col min="3807" max="4055" width="11.42578125" style="1"/>
    <col min="4056" max="4056" width="3.7109375" style="1" customWidth="1"/>
    <col min="4057" max="4057" width="36.28515625" style="1" customWidth="1"/>
    <col min="4058" max="4058" width="10.140625" style="1" customWidth="1"/>
    <col min="4059" max="4059" width="13.28515625" style="1" customWidth="1"/>
    <col min="4060" max="4060" width="10.5703125" style="1" customWidth="1"/>
    <col min="4061" max="4061" width="11.42578125" style="1" customWidth="1"/>
    <col min="4062" max="4062" width="9.140625" style="1" customWidth="1"/>
    <col min="4063" max="4311" width="11.42578125" style="1"/>
    <col min="4312" max="4312" width="3.7109375" style="1" customWidth="1"/>
    <col min="4313" max="4313" width="36.28515625" style="1" customWidth="1"/>
    <col min="4314" max="4314" width="10.140625" style="1" customWidth="1"/>
    <col min="4315" max="4315" width="13.28515625" style="1" customWidth="1"/>
    <col min="4316" max="4316" width="10.5703125" style="1" customWidth="1"/>
    <col min="4317" max="4317" width="11.42578125" style="1" customWidth="1"/>
    <col min="4318" max="4318" width="9.140625" style="1" customWidth="1"/>
    <col min="4319" max="4567" width="11.42578125" style="1"/>
    <col min="4568" max="4568" width="3.7109375" style="1" customWidth="1"/>
    <col min="4569" max="4569" width="36.28515625" style="1" customWidth="1"/>
    <col min="4570" max="4570" width="10.140625" style="1" customWidth="1"/>
    <col min="4571" max="4571" width="13.28515625" style="1" customWidth="1"/>
    <col min="4572" max="4572" width="10.5703125" style="1" customWidth="1"/>
    <col min="4573" max="4573" width="11.42578125" style="1" customWidth="1"/>
    <col min="4574" max="4574" width="9.140625" style="1" customWidth="1"/>
    <col min="4575" max="4823" width="11.42578125" style="1"/>
    <col min="4824" max="4824" width="3.7109375" style="1" customWidth="1"/>
    <col min="4825" max="4825" width="36.28515625" style="1" customWidth="1"/>
    <col min="4826" max="4826" width="10.140625" style="1" customWidth="1"/>
    <col min="4827" max="4827" width="13.28515625" style="1" customWidth="1"/>
    <col min="4828" max="4828" width="10.5703125" style="1" customWidth="1"/>
    <col min="4829" max="4829" width="11.42578125" style="1" customWidth="1"/>
    <col min="4830" max="4830" width="9.140625" style="1" customWidth="1"/>
    <col min="4831" max="5079" width="11.42578125" style="1"/>
    <col min="5080" max="5080" width="3.7109375" style="1" customWidth="1"/>
    <col min="5081" max="5081" width="36.28515625" style="1" customWidth="1"/>
    <col min="5082" max="5082" width="10.140625" style="1" customWidth="1"/>
    <col min="5083" max="5083" width="13.28515625" style="1" customWidth="1"/>
    <col min="5084" max="5084" width="10.5703125" style="1" customWidth="1"/>
    <col min="5085" max="5085" width="11.42578125" style="1" customWidth="1"/>
    <col min="5086" max="5086" width="9.140625" style="1" customWidth="1"/>
    <col min="5087" max="5335" width="11.42578125" style="1"/>
    <col min="5336" max="5336" width="3.7109375" style="1" customWidth="1"/>
    <col min="5337" max="5337" width="36.28515625" style="1" customWidth="1"/>
    <col min="5338" max="5338" width="10.140625" style="1" customWidth="1"/>
    <col min="5339" max="5339" width="13.28515625" style="1" customWidth="1"/>
    <col min="5340" max="5340" width="10.5703125" style="1" customWidth="1"/>
    <col min="5341" max="5341" width="11.42578125" style="1" customWidth="1"/>
    <col min="5342" max="5342" width="9.140625" style="1" customWidth="1"/>
    <col min="5343" max="5591" width="11.42578125" style="1"/>
    <col min="5592" max="5592" width="3.7109375" style="1" customWidth="1"/>
    <col min="5593" max="5593" width="36.28515625" style="1" customWidth="1"/>
    <col min="5594" max="5594" width="10.140625" style="1" customWidth="1"/>
    <col min="5595" max="5595" width="13.28515625" style="1" customWidth="1"/>
    <col min="5596" max="5596" width="10.5703125" style="1" customWidth="1"/>
    <col min="5597" max="5597" width="11.42578125" style="1" customWidth="1"/>
    <col min="5598" max="5598" width="9.140625" style="1" customWidth="1"/>
    <col min="5599" max="5847" width="11.42578125" style="1"/>
    <col min="5848" max="5848" width="3.7109375" style="1" customWidth="1"/>
    <col min="5849" max="5849" width="36.28515625" style="1" customWidth="1"/>
    <col min="5850" max="5850" width="10.140625" style="1" customWidth="1"/>
    <col min="5851" max="5851" width="13.28515625" style="1" customWidth="1"/>
    <col min="5852" max="5852" width="10.5703125" style="1" customWidth="1"/>
    <col min="5853" max="5853" width="11.42578125" style="1" customWidth="1"/>
    <col min="5854" max="5854" width="9.140625" style="1" customWidth="1"/>
    <col min="5855" max="6103" width="11.42578125" style="1"/>
    <col min="6104" max="6104" width="3.7109375" style="1" customWidth="1"/>
    <col min="6105" max="6105" width="36.28515625" style="1" customWidth="1"/>
    <col min="6106" max="6106" width="10.140625" style="1" customWidth="1"/>
    <col min="6107" max="6107" width="13.28515625" style="1" customWidth="1"/>
    <col min="6108" max="6108" width="10.5703125" style="1" customWidth="1"/>
    <col min="6109" max="6109" width="11.42578125" style="1" customWidth="1"/>
    <col min="6110" max="6110" width="9.140625" style="1" customWidth="1"/>
    <col min="6111" max="6359" width="11.42578125" style="1"/>
    <col min="6360" max="6360" width="3.7109375" style="1" customWidth="1"/>
    <col min="6361" max="6361" width="36.28515625" style="1" customWidth="1"/>
    <col min="6362" max="6362" width="10.140625" style="1" customWidth="1"/>
    <col min="6363" max="6363" width="13.28515625" style="1" customWidth="1"/>
    <col min="6364" max="6364" width="10.5703125" style="1" customWidth="1"/>
    <col min="6365" max="6365" width="11.42578125" style="1" customWidth="1"/>
    <col min="6366" max="6366" width="9.140625" style="1" customWidth="1"/>
    <col min="6367" max="6615" width="11.42578125" style="1"/>
    <col min="6616" max="6616" width="3.7109375" style="1" customWidth="1"/>
    <col min="6617" max="6617" width="36.28515625" style="1" customWidth="1"/>
    <col min="6618" max="6618" width="10.140625" style="1" customWidth="1"/>
    <col min="6619" max="6619" width="13.28515625" style="1" customWidth="1"/>
    <col min="6620" max="6620" width="10.5703125" style="1" customWidth="1"/>
    <col min="6621" max="6621" width="11.42578125" style="1" customWidth="1"/>
    <col min="6622" max="6622" width="9.140625" style="1" customWidth="1"/>
    <col min="6623" max="6871" width="11.42578125" style="1"/>
    <col min="6872" max="6872" width="3.7109375" style="1" customWidth="1"/>
    <col min="6873" max="6873" width="36.28515625" style="1" customWidth="1"/>
    <col min="6874" max="6874" width="10.140625" style="1" customWidth="1"/>
    <col min="6875" max="6875" width="13.28515625" style="1" customWidth="1"/>
    <col min="6876" max="6876" width="10.5703125" style="1" customWidth="1"/>
    <col min="6877" max="6877" width="11.42578125" style="1" customWidth="1"/>
    <col min="6878" max="6878" width="9.140625" style="1" customWidth="1"/>
    <col min="6879" max="7127" width="11.42578125" style="1"/>
    <col min="7128" max="7128" width="3.7109375" style="1" customWidth="1"/>
    <col min="7129" max="7129" width="36.28515625" style="1" customWidth="1"/>
    <col min="7130" max="7130" width="10.140625" style="1" customWidth="1"/>
    <col min="7131" max="7131" width="13.28515625" style="1" customWidth="1"/>
    <col min="7132" max="7132" width="10.5703125" style="1" customWidth="1"/>
    <col min="7133" max="7133" width="11.42578125" style="1" customWidth="1"/>
    <col min="7134" max="7134" width="9.140625" style="1" customWidth="1"/>
    <col min="7135" max="7383" width="11.42578125" style="1"/>
    <col min="7384" max="7384" width="3.7109375" style="1" customWidth="1"/>
    <col min="7385" max="7385" width="36.28515625" style="1" customWidth="1"/>
    <col min="7386" max="7386" width="10.140625" style="1" customWidth="1"/>
    <col min="7387" max="7387" width="13.28515625" style="1" customWidth="1"/>
    <col min="7388" max="7388" width="10.5703125" style="1" customWidth="1"/>
    <col min="7389" max="7389" width="11.42578125" style="1" customWidth="1"/>
    <col min="7390" max="7390" width="9.140625" style="1" customWidth="1"/>
    <col min="7391" max="7639" width="11.42578125" style="1"/>
    <col min="7640" max="7640" width="3.7109375" style="1" customWidth="1"/>
    <col min="7641" max="7641" width="36.28515625" style="1" customWidth="1"/>
    <col min="7642" max="7642" width="10.140625" style="1" customWidth="1"/>
    <col min="7643" max="7643" width="13.28515625" style="1" customWidth="1"/>
    <col min="7644" max="7644" width="10.5703125" style="1" customWidth="1"/>
    <col min="7645" max="7645" width="11.42578125" style="1" customWidth="1"/>
    <col min="7646" max="7646" width="9.140625" style="1" customWidth="1"/>
    <col min="7647" max="7895" width="11.42578125" style="1"/>
    <col min="7896" max="7896" width="3.7109375" style="1" customWidth="1"/>
    <col min="7897" max="7897" width="36.28515625" style="1" customWidth="1"/>
    <col min="7898" max="7898" width="10.140625" style="1" customWidth="1"/>
    <col min="7899" max="7899" width="13.28515625" style="1" customWidth="1"/>
    <col min="7900" max="7900" width="10.5703125" style="1" customWidth="1"/>
    <col min="7901" max="7901" width="11.42578125" style="1" customWidth="1"/>
    <col min="7902" max="7902" width="9.140625" style="1" customWidth="1"/>
    <col min="7903" max="8151" width="11.42578125" style="1"/>
    <col min="8152" max="8152" width="3.7109375" style="1" customWidth="1"/>
    <col min="8153" max="8153" width="36.28515625" style="1" customWidth="1"/>
    <col min="8154" max="8154" width="10.140625" style="1" customWidth="1"/>
    <col min="8155" max="8155" width="13.28515625" style="1" customWidth="1"/>
    <col min="8156" max="8156" width="10.5703125" style="1" customWidth="1"/>
    <col min="8157" max="8157" width="11.42578125" style="1" customWidth="1"/>
    <col min="8158" max="8158" width="9.140625" style="1" customWidth="1"/>
    <col min="8159" max="8407" width="11.42578125" style="1"/>
    <col min="8408" max="8408" width="3.7109375" style="1" customWidth="1"/>
    <col min="8409" max="8409" width="36.28515625" style="1" customWidth="1"/>
    <col min="8410" max="8410" width="10.140625" style="1" customWidth="1"/>
    <col min="8411" max="8411" width="13.28515625" style="1" customWidth="1"/>
    <col min="8412" max="8412" width="10.5703125" style="1" customWidth="1"/>
    <col min="8413" max="8413" width="11.42578125" style="1" customWidth="1"/>
    <col min="8414" max="8414" width="9.140625" style="1" customWidth="1"/>
    <col min="8415" max="8663" width="11.42578125" style="1"/>
    <col min="8664" max="8664" width="3.7109375" style="1" customWidth="1"/>
    <col min="8665" max="8665" width="36.28515625" style="1" customWidth="1"/>
    <col min="8666" max="8666" width="10.140625" style="1" customWidth="1"/>
    <col min="8667" max="8667" width="13.28515625" style="1" customWidth="1"/>
    <col min="8668" max="8668" width="10.5703125" style="1" customWidth="1"/>
    <col min="8669" max="8669" width="11.42578125" style="1" customWidth="1"/>
    <col min="8670" max="8670" width="9.140625" style="1" customWidth="1"/>
    <col min="8671" max="8919" width="11.42578125" style="1"/>
    <col min="8920" max="8920" width="3.7109375" style="1" customWidth="1"/>
    <col min="8921" max="8921" width="36.28515625" style="1" customWidth="1"/>
    <col min="8922" max="8922" width="10.140625" style="1" customWidth="1"/>
    <col min="8923" max="8923" width="13.28515625" style="1" customWidth="1"/>
    <col min="8924" max="8924" width="10.5703125" style="1" customWidth="1"/>
    <col min="8925" max="8925" width="11.42578125" style="1" customWidth="1"/>
    <col min="8926" max="8926" width="9.140625" style="1" customWidth="1"/>
    <col min="8927" max="9175" width="11.42578125" style="1"/>
    <col min="9176" max="9176" width="3.7109375" style="1" customWidth="1"/>
    <col min="9177" max="9177" width="36.28515625" style="1" customWidth="1"/>
    <col min="9178" max="9178" width="10.140625" style="1" customWidth="1"/>
    <col min="9179" max="9179" width="13.28515625" style="1" customWidth="1"/>
    <col min="9180" max="9180" width="10.5703125" style="1" customWidth="1"/>
    <col min="9181" max="9181" width="11.42578125" style="1" customWidth="1"/>
    <col min="9182" max="9182" width="9.140625" style="1" customWidth="1"/>
    <col min="9183" max="9431" width="11.42578125" style="1"/>
    <col min="9432" max="9432" width="3.7109375" style="1" customWidth="1"/>
    <col min="9433" max="9433" width="36.28515625" style="1" customWidth="1"/>
    <col min="9434" max="9434" width="10.140625" style="1" customWidth="1"/>
    <col min="9435" max="9435" width="13.28515625" style="1" customWidth="1"/>
    <col min="9436" max="9436" width="10.5703125" style="1" customWidth="1"/>
    <col min="9437" max="9437" width="11.42578125" style="1" customWidth="1"/>
    <col min="9438" max="9438" width="9.140625" style="1" customWidth="1"/>
    <col min="9439" max="9687" width="11.42578125" style="1"/>
    <col min="9688" max="9688" width="3.7109375" style="1" customWidth="1"/>
    <col min="9689" max="9689" width="36.28515625" style="1" customWidth="1"/>
    <col min="9690" max="9690" width="10.140625" style="1" customWidth="1"/>
    <col min="9691" max="9691" width="13.28515625" style="1" customWidth="1"/>
    <col min="9692" max="9692" width="10.5703125" style="1" customWidth="1"/>
    <col min="9693" max="9693" width="11.42578125" style="1" customWidth="1"/>
    <col min="9694" max="9694" width="9.140625" style="1" customWidth="1"/>
    <col min="9695" max="9943" width="11.42578125" style="1"/>
    <col min="9944" max="9944" width="3.7109375" style="1" customWidth="1"/>
    <col min="9945" max="9945" width="36.28515625" style="1" customWidth="1"/>
    <col min="9946" max="9946" width="10.140625" style="1" customWidth="1"/>
    <col min="9947" max="9947" width="13.28515625" style="1" customWidth="1"/>
    <col min="9948" max="9948" width="10.5703125" style="1" customWidth="1"/>
    <col min="9949" max="9949" width="11.42578125" style="1" customWidth="1"/>
    <col min="9950" max="9950" width="9.140625" style="1" customWidth="1"/>
    <col min="9951" max="10199" width="11.42578125" style="1"/>
    <col min="10200" max="10200" width="3.7109375" style="1" customWidth="1"/>
    <col min="10201" max="10201" width="36.28515625" style="1" customWidth="1"/>
    <col min="10202" max="10202" width="10.140625" style="1" customWidth="1"/>
    <col min="10203" max="10203" width="13.28515625" style="1" customWidth="1"/>
    <col min="10204" max="10204" width="10.5703125" style="1" customWidth="1"/>
    <col min="10205" max="10205" width="11.42578125" style="1" customWidth="1"/>
    <col min="10206" max="10206" width="9.140625" style="1" customWidth="1"/>
    <col min="10207" max="10455" width="11.42578125" style="1"/>
    <col min="10456" max="10456" width="3.7109375" style="1" customWidth="1"/>
    <col min="10457" max="10457" width="36.28515625" style="1" customWidth="1"/>
    <col min="10458" max="10458" width="10.140625" style="1" customWidth="1"/>
    <col min="10459" max="10459" width="13.28515625" style="1" customWidth="1"/>
    <col min="10460" max="10460" width="10.5703125" style="1" customWidth="1"/>
    <col min="10461" max="10461" width="11.42578125" style="1" customWidth="1"/>
    <col min="10462" max="10462" width="9.140625" style="1" customWidth="1"/>
    <col min="10463" max="10711" width="11.42578125" style="1"/>
    <col min="10712" max="10712" width="3.7109375" style="1" customWidth="1"/>
    <col min="10713" max="10713" width="36.28515625" style="1" customWidth="1"/>
    <col min="10714" max="10714" width="10.140625" style="1" customWidth="1"/>
    <col min="10715" max="10715" width="13.28515625" style="1" customWidth="1"/>
    <col min="10716" max="10716" width="10.5703125" style="1" customWidth="1"/>
    <col min="10717" max="10717" width="11.42578125" style="1" customWidth="1"/>
    <col min="10718" max="10718" width="9.140625" style="1" customWidth="1"/>
    <col min="10719" max="10967" width="11.42578125" style="1"/>
    <col min="10968" max="10968" width="3.7109375" style="1" customWidth="1"/>
    <col min="10969" max="10969" width="36.28515625" style="1" customWidth="1"/>
    <col min="10970" max="10970" width="10.140625" style="1" customWidth="1"/>
    <col min="10971" max="10971" width="13.28515625" style="1" customWidth="1"/>
    <col min="10972" max="10972" width="10.5703125" style="1" customWidth="1"/>
    <col min="10973" max="10973" width="11.42578125" style="1" customWidth="1"/>
    <col min="10974" max="10974" width="9.140625" style="1" customWidth="1"/>
    <col min="10975" max="11223" width="11.42578125" style="1"/>
    <col min="11224" max="11224" width="3.7109375" style="1" customWidth="1"/>
    <col min="11225" max="11225" width="36.28515625" style="1" customWidth="1"/>
    <col min="11226" max="11226" width="10.140625" style="1" customWidth="1"/>
    <col min="11227" max="11227" width="13.28515625" style="1" customWidth="1"/>
    <col min="11228" max="11228" width="10.5703125" style="1" customWidth="1"/>
    <col min="11229" max="11229" width="11.42578125" style="1" customWidth="1"/>
    <col min="11230" max="11230" width="9.140625" style="1" customWidth="1"/>
    <col min="11231" max="11479" width="11.42578125" style="1"/>
    <col min="11480" max="11480" width="3.7109375" style="1" customWidth="1"/>
    <col min="11481" max="11481" width="36.28515625" style="1" customWidth="1"/>
    <col min="11482" max="11482" width="10.140625" style="1" customWidth="1"/>
    <col min="11483" max="11483" width="13.28515625" style="1" customWidth="1"/>
    <col min="11484" max="11484" width="10.5703125" style="1" customWidth="1"/>
    <col min="11485" max="11485" width="11.42578125" style="1" customWidth="1"/>
    <col min="11486" max="11486" width="9.140625" style="1" customWidth="1"/>
    <col min="11487" max="11735" width="11.42578125" style="1"/>
    <col min="11736" max="11736" width="3.7109375" style="1" customWidth="1"/>
    <col min="11737" max="11737" width="36.28515625" style="1" customWidth="1"/>
    <col min="11738" max="11738" width="10.140625" style="1" customWidth="1"/>
    <col min="11739" max="11739" width="13.28515625" style="1" customWidth="1"/>
    <col min="11740" max="11740" width="10.5703125" style="1" customWidth="1"/>
    <col min="11741" max="11741" width="11.42578125" style="1" customWidth="1"/>
    <col min="11742" max="11742" width="9.140625" style="1" customWidth="1"/>
    <col min="11743" max="11991" width="11.42578125" style="1"/>
    <col min="11992" max="11992" width="3.7109375" style="1" customWidth="1"/>
    <col min="11993" max="11993" width="36.28515625" style="1" customWidth="1"/>
    <col min="11994" max="11994" width="10.140625" style="1" customWidth="1"/>
    <col min="11995" max="11995" width="13.28515625" style="1" customWidth="1"/>
    <col min="11996" max="11996" width="10.5703125" style="1" customWidth="1"/>
    <col min="11997" max="11997" width="11.42578125" style="1" customWidth="1"/>
    <col min="11998" max="11998" width="9.140625" style="1" customWidth="1"/>
    <col min="11999" max="12247" width="11.42578125" style="1"/>
    <col min="12248" max="12248" width="3.7109375" style="1" customWidth="1"/>
    <col min="12249" max="12249" width="36.28515625" style="1" customWidth="1"/>
    <col min="12250" max="12250" width="10.140625" style="1" customWidth="1"/>
    <col min="12251" max="12251" width="13.28515625" style="1" customWidth="1"/>
    <col min="12252" max="12252" width="10.5703125" style="1" customWidth="1"/>
    <col min="12253" max="12253" width="11.42578125" style="1" customWidth="1"/>
    <col min="12254" max="12254" width="9.140625" style="1" customWidth="1"/>
    <col min="12255" max="12503" width="11.42578125" style="1"/>
    <col min="12504" max="12504" width="3.7109375" style="1" customWidth="1"/>
    <col min="12505" max="12505" width="36.28515625" style="1" customWidth="1"/>
    <col min="12506" max="12506" width="10.140625" style="1" customWidth="1"/>
    <col min="12507" max="12507" width="13.28515625" style="1" customWidth="1"/>
    <col min="12508" max="12508" width="10.5703125" style="1" customWidth="1"/>
    <col min="12509" max="12509" width="11.42578125" style="1" customWidth="1"/>
    <col min="12510" max="12510" width="9.140625" style="1" customWidth="1"/>
    <col min="12511" max="12759" width="11.42578125" style="1"/>
    <col min="12760" max="12760" width="3.7109375" style="1" customWidth="1"/>
    <col min="12761" max="12761" width="36.28515625" style="1" customWidth="1"/>
    <col min="12762" max="12762" width="10.140625" style="1" customWidth="1"/>
    <col min="12763" max="12763" width="13.28515625" style="1" customWidth="1"/>
    <col min="12764" max="12764" width="10.5703125" style="1" customWidth="1"/>
    <col min="12765" max="12765" width="11.42578125" style="1" customWidth="1"/>
    <col min="12766" max="12766" width="9.140625" style="1" customWidth="1"/>
    <col min="12767" max="13015" width="11.42578125" style="1"/>
    <col min="13016" max="13016" width="3.7109375" style="1" customWidth="1"/>
    <col min="13017" max="13017" width="36.28515625" style="1" customWidth="1"/>
    <col min="13018" max="13018" width="10.140625" style="1" customWidth="1"/>
    <col min="13019" max="13019" width="13.28515625" style="1" customWidth="1"/>
    <col min="13020" max="13020" width="10.5703125" style="1" customWidth="1"/>
    <col min="13021" max="13021" width="11.42578125" style="1" customWidth="1"/>
    <col min="13022" max="13022" width="9.140625" style="1" customWidth="1"/>
    <col min="13023" max="13271" width="11.42578125" style="1"/>
    <col min="13272" max="13272" width="3.7109375" style="1" customWidth="1"/>
    <col min="13273" max="13273" width="36.28515625" style="1" customWidth="1"/>
    <col min="13274" max="13274" width="10.140625" style="1" customWidth="1"/>
    <col min="13275" max="13275" width="13.28515625" style="1" customWidth="1"/>
    <col min="13276" max="13276" width="10.5703125" style="1" customWidth="1"/>
    <col min="13277" max="13277" width="11.42578125" style="1" customWidth="1"/>
    <col min="13278" max="13278" width="9.140625" style="1" customWidth="1"/>
    <col min="13279" max="13527" width="11.42578125" style="1"/>
    <col min="13528" max="13528" width="3.7109375" style="1" customWidth="1"/>
    <col min="13529" max="13529" width="36.28515625" style="1" customWidth="1"/>
    <col min="13530" max="13530" width="10.140625" style="1" customWidth="1"/>
    <col min="13531" max="13531" width="13.28515625" style="1" customWidth="1"/>
    <col min="13532" max="13532" width="10.5703125" style="1" customWidth="1"/>
    <col min="13533" max="13533" width="11.42578125" style="1" customWidth="1"/>
    <col min="13534" max="13534" width="9.140625" style="1" customWidth="1"/>
    <col min="13535" max="13783" width="11.42578125" style="1"/>
    <col min="13784" max="13784" width="3.7109375" style="1" customWidth="1"/>
    <col min="13785" max="13785" width="36.28515625" style="1" customWidth="1"/>
    <col min="13786" max="13786" width="10.140625" style="1" customWidth="1"/>
    <col min="13787" max="13787" width="13.28515625" style="1" customWidth="1"/>
    <col min="13788" max="13788" width="10.5703125" style="1" customWidth="1"/>
    <col min="13789" max="13789" width="11.42578125" style="1" customWidth="1"/>
    <col min="13790" max="13790" width="9.140625" style="1" customWidth="1"/>
    <col min="13791" max="14039" width="11.42578125" style="1"/>
    <col min="14040" max="14040" width="3.7109375" style="1" customWidth="1"/>
    <col min="14041" max="14041" width="36.28515625" style="1" customWidth="1"/>
    <col min="14042" max="14042" width="10.140625" style="1" customWidth="1"/>
    <col min="14043" max="14043" width="13.28515625" style="1" customWidth="1"/>
    <col min="14044" max="14044" width="10.5703125" style="1" customWidth="1"/>
    <col min="14045" max="14045" width="11.42578125" style="1" customWidth="1"/>
    <col min="14046" max="14046" width="9.140625" style="1" customWidth="1"/>
    <col min="14047" max="14295" width="11.42578125" style="1"/>
    <col min="14296" max="14296" width="3.7109375" style="1" customWidth="1"/>
    <col min="14297" max="14297" width="36.28515625" style="1" customWidth="1"/>
    <col min="14298" max="14298" width="10.140625" style="1" customWidth="1"/>
    <col min="14299" max="14299" width="13.28515625" style="1" customWidth="1"/>
    <col min="14300" max="14300" width="10.5703125" style="1" customWidth="1"/>
    <col min="14301" max="14301" width="11.42578125" style="1" customWidth="1"/>
    <col min="14302" max="14302" width="9.140625" style="1" customWidth="1"/>
    <col min="14303" max="14551" width="11.42578125" style="1"/>
    <col min="14552" max="14552" width="3.7109375" style="1" customWidth="1"/>
    <col min="14553" max="14553" width="36.28515625" style="1" customWidth="1"/>
    <col min="14554" max="14554" width="10.140625" style="1" customWidth="1"/>
    <col min="14555" max="14555" width="13.28515625" style="1" customWidth="1"/>
    <col min="14556" max="14556" width="10.5703125" style="1" customWidth="1"/>
    <col min="14557" max="14557" width="11.42578125" style="1" customWidth="1"/>
    <col min="14558" max="14558" width="9.140625" style="1" customWidth="1"/>
    <col min="14559" max="14807" width="11.42578125" style="1"/>
    <col min="14808" max="14808" width="3.7109375" style="1" customWidth="1"/>
    <col min="14809" max="14809" width="36.28515625" style="1" customWidth="1"/>
    <col min="14810" max="14810" width="10.140625" style="1" customWidth="1"/>
    <col min="14811" max="14811" width="13.28515625" style="1" customWidth="1"/>
    <col min="14812" max="14812" width="10.5703125" style="1" customWidth="1"/>
    <col min="14813" max="14813" width="11.42578125" style="1" customWidth="1"/>
    <col min="14814" max="14814" width="9.140625" style="1" customWidth="1"/>
    <col min="14815" max="15063" width="11.42578125" style="1"/>
    <col min="15064" max="15064" width="3.7109375" style="1" customWidth="1"/>
    <col min="15065" max="15065" width="36.28515625" style="1" customWidth="1"/>
    <col min="15066" max="15066" width="10.140625" style="1" customWidth="1"/>
    <col min="15067" max="15067" width="13.28515625" style="1" customWidth="1"/>
    <col min="15068" max="15068" width="10.5703125" style="1" customWidth="1"/>
    <col min="15069" max="15069" width="11.42578125" style="1" customWidth="1"/>
    <col min="15070" max="15070" width="9.140625" style="1" customWidth="1"/>
    <col min="15071" max="15319" width="11.42578125" style="1"/>
    <col min="15320" max="15320" width="3.7109375" style="1" customWidth="1"/>
    <col min="15321" max="15321" width="36.28515625" style="1" customWidth="1"/>
    <col min="15322" max="15322" width="10.140625" style="1" customWidth="1"/>
    <col min="15323" max="15323" width="13.28515625" style="1" customWidth="1"/>
    <col min="15324" max="15324" width="10.5703125" style="1" customWidth="1"/>
    <col min="15325" max="15325" width="11.42578125" style="1" customWidth="1"/>
    <col min="15326" max="15326" width="9.140625" style="1" customWidth="1"/>
    <col min="15327" max="15575" width="11.42578125" style="1"/>
    <col min="15576" max="15576" width="3.7109375" style="1" customWidth="1"/>
    <col min="15577" max="15577" width="36.28515625" style="1" customWidth="1"/>
    <col min="15578" max="15578" width="10.140625" style="1" customWidth="1"/>
    <col min="15579" max="15579" width="13.28515625" style="1" customWidth="1"/>
    <col min="15580" max="15580" width="10.5703125" style="1" customWidth="1"/>
    <col min="15581" max="15581" width="11.42578125" style="1" customWidth="1"/>
    <col min="15582" max="15582" width="9.140625" style="1" customWidth="1"/>
    <col min="15583" max="15831" width="11.42578125" style="1"/>
    <col min="15832" max="15832" width="3.7109375" style="1" customWidth="1"/>
    <col min="15833" max="15833" width="36.28515625" style="1" customWidth="1"/>
    <col min="15834" max="15834" width="10.140625" style="1" customWidth="1"/>
    <col min="15835" max="15835" width="13.28515625" style="1" customWidth="1"/>
    <col min="15836" max="15836" width="10.5703125" style="1" customWidth="1"/>
    <col min="15837" max="15837" width="11.42578125" style="1" customWidth="1"/>
    <col min="15838" max="15838" width="9.140625" style="1" customWidth="1"/>
    <col min="15839" max="16087" width="11.42578125" style="1"/>
    <col min="16088" max="16088" width="3.7109375" style="1" customWidth="1"/>
    <col min="16089" max="16089" width="36.28515625" style="1" customWidth="1"/>
    <col min="16090" max="16090" width="10.140625" style="1" customWidth="1"/>
    <col min="16091" max="16091" width="13.28515625" style="1" customWidth="1"/>
    <col min="16092" max="16092" width="10.5703125" style="1" customWidth="1"/>
    <col min="16093" max="16093" width="11.42578125" style="1" customWidth="1"/>
    <col min="16094" max="16094" width="9.140625" style="1" customWidth="1"/>
    <col min="16095" max="16384" width="11.42578125" style="1"/>
  </cols>
  <sheetData>
    <row r="1" spans="1:9" ht="17.100000000000001" customHeight="1" x14ac:dyDescent="0.2">
      <c r="A1" s="31" t="s">
        <v>46</v>
      </c>
      <c r="B1" s="31"/>
      <c r="C1" s="31"/>
      <c r="D1" s="31"/>
      <c r="E1" s="31"/>
      <c r="F1" s="31"/>
      <c r="G1" s="31"/>
      <c r="H1" s="31"/>
      <c r="I1" s="31"/>
    </row>
    <row r="2" spans="1:9" ht="17.100000000000001" customHeight="1" x14ac:dyDescent="0.2">
      <c r="A2" s="31" t="s">
        <v>41</v>
      </c>
      <c r="B2" s="31"/>
      <c r="C2" s="31"/>
      <c r="D2" s="31"/>
      <c r="E2" s="31"/>
      <c r="F2" s="31"/>
      <c r="G2" s="31"/>
      <c r="H2" s="31"/>
      <c r="I2" s="31"/>
    </row>
    <row r="3" spans="1:9" ht="12.6" customHeight="1" x14ac:dyDescent="0.2">
      <c r="B3" s="2"/>
      <c r="C3" s="2"/>
      <c r="D3" s="2"/>
      <c r="E3" s="2"/>
      <c r="F3" s="2"/>
      <c r="G3" s="2"/>
    </row>
    <row r="4" spans="1:9" ht="20.100000000000001" customHeight="1" x14ac:dyDescent="0.2">
      <c r="A4" s="32" t="s">
        <v>0</v>
      </c>
      <c r="B4" s="33"/>
      <c r="C4" s="38" t="s">
        <v>1</v>
      </c>
      <c r="D4" s="39"/>
      <c r="E4" s="39"/>
      <c r="F4" s="39"/>
      <c r="G4" s="39"/>
      <c r="H4" s="39"/>
      <c r="I4" s="39"/>
    </row>
    <row r="5" spans="1:9" ht="20.100000000000001" customHeight="1" x14ac:dyDescent="0.2">
      <c r="A5" s="34"/>
      <c r="B5" s="35"/>
      <c r="C5" s="38" t="s">
        <v>2</v>
      </c>
      <c r="D5" s="40" t="s">
        <v>43</v>
      </c>
      <c r="E5" s="38" t="s">
        <v>3</v>
      </c>
      <c r="F5" s="39"/>
      <c r="G5" s="39"/>
      <c r="H5" s="32"/>
      <c r="I5" s="32"/>
    </row>
    <row r="6" spans="1:9" ht="54.95" customHeight="1" x14ac:dyDescent="0.2">
      <c r="A6" s="36"/>
      <c r="B6" s="37"/>
      <c r="C6" s="42"/>
      <c r="D6" s="41"/>
      <c r="E6" s="24" t="s">
        <v>4</v>
      </c>
      <c r="F6" s="24" t="s">
        <v>31</v>
      </c>
      <c r="G6" s="24" t="s">
        <v>32</v>
      </c>
      <c r="H6" s="24" t="s">
        <v>5</v>
      </c>
      <c r="I6" s="25" t="s">
        <v>45</v>
      </c>
    </row>
    <row r="7" spans="1:9" ht="12.6" customHeight="1" x14ac:dyDescent="0.2">
      <c r="A7" s="20"/>
      <c r="B7" s="21"/>
      <c r="C7" s="22"/>
      <c r="D7" s="22"/>
      <c r="E7" s="22"/>
      <c r="F7" s="22"/>
      <c r="G7" s="22"/>
      <c r="H7" s="22"/>
      <c r="I7" s="23"/>
    </row>
    <row r="8" spans="1:9" ht="20.100000000000001" customHeight="1" x14ac:dyDescent="0.2">
      <c r="A8" s="29" t="s">
        <v>44</v>
      </c>
      <c r="B8" s="30"/>
      <c r="C8" s="44">
        <f>SUM(C9:C33)</f>
        <v>40165</v>
      </c>
      <c r="D8" s="43">
        <f t="shared" ref="D8:I8" si="0">SUM(D9:D33)</f>
        <v>100</v>
      </c>
      <c r="E8" s="44">
        <f>SUM(E9:E33)</f>
        <v>33336</v>
      </c>
      <c r="F8" s="44">
        <f t="shared" si="0"/>
        <v>4233</v>
      </c>
      <c r="G8" s="44">
        <f t="shared" si="0"/>
        <v>1279</v>
      </c>
      <c r="H8" s="44">
        <f t="shared" si="0"/>
        <v>803</v>
      </c>
      <c r="I8" s="46">
        <f t="shared" si="0"/>
        <v>514</v>
      </c>
    </row>
    <row r="9" spans="1:9" ht="18" customHeight="1" x14ac:dyDescent="0.2">
      <c r="B9" s="5" t="s">
        <v>13</v>
      </c>
      <c r="C9" s="45">
        <f>SUM(E9:I9)</f>
        <v>1071</v>
      </c>
      <c r="D9" s="4">
        <f>C9/$C$8*100</f>
        <v>2.6665006846757127</v>
      </c>
      <c r="E9" s="44">
        <f>SUM(E35,E62,E88)</f>
        <v>833</v>
      </c>
      <c r="F9" s="44">
        <f>SUM(F35,F62,F88)</f>
        <v>161</v>
      </c>
      <c r="G9" s="44">
        <f>SUM(G35,G62,G88)</f>
        <v>49</v>
      </c>
      <c r="H9" s="44">
        <f>SUM(H35,H62,H88)</f>
        <v>18</v>
      </c>
      <c r="I9" s="46">
        <f>SUM(I35,I62,I88)</f>
        <v>10</v>
      </c>
    </row>
    <row r="10" spans="1:9" ht="14.65" customHeight="1" x14ac:dyDescent="0.2">
      <c r="B10" s="5" t="s">
        <v>6</v>
      </c>
      <c r="C10" s="45">
        <f t="shared" ref="C10:C37" si="1">SUM(E10:I10)</f>
        <v>286</v>
      </c>
      <c r="D10" s="4">
        <f>C10/$C$8*100</f>
        <v>0.71206274119258062</v>
      </c>
      <c r="E10" s="44">
        <f>SUM(E36,E63,E89)</f>
        <v>118</v>
      </c>
      <c r="F10" s="44">
        <f>SUM(F36,F63,F89)</f>
        <v>117</v>
      </c>
      <c r="G10" s="44">
        <f>SUM(G36,G63,G89)</f>
        <v>34</v>
      </c>
      <c r="H10" s="44">
        <f>SUM(H36,H63,H89)</f>
        <v>4</v>
      </c>
      <c r="I10" s="46">
        <f>SUM(I36,I63,I89)</f>
        <v>13</v>
      </c>
    </row>
    <row r="11" spans="1:9" ht="14.65" customHeight="1" x14ac:dyDescent="0.2">
      <c r="B11" s="5" t="s">
        <v>14</v>
      </c>
      <c r="C11" s="45">
        <f t="shared" si="1"/>
        <v>240</v>
      </c>
      <c r="D11" s="4">
        <f t="shared" ref="D11:D33" si="2">C11/$C$8*100</f>
        <v>0.59753516743433344</v>
      </c>
      <c r="E11" s="44">
        <f>SUM(E37,E64,E90)</f>
        <v>116</v>
      </c>
      <c r="F11" s="44">
        <f>SUM(F37,F64,F90)</f>
        <v>74</v>
      </c>
      <c r="G11" s="44">
        <f>SUM(G37,G64,G90)</f>
        <v>35</v>
      </c>
      <c r="H11" s="44">
        <f>SUM(H37,H64,H90)</f>
        <v>3</v>
      </c>
      <c r="I11" s="46">
        <f>SUM(I37,I64,I90)</f>
        <v>12</v>
      </c>
    </row>
    <row r="12" spans="1:9" ht="14.65" customHeight="1" x14ac:dyDescent="0.2">
      <c r="B12" s="5" t="s">
        <v>16</v>
      </c>
      <c r="C12" s="45">
        <f t="shared" si="1"/>
        <v>282</v>
      </c>
      <c r="D12" s="4">
        <f>C12/$C$8*100</f>
        <v>0.70210382173534169</v>
      </c>
      <c r="E12" s="44">
        <f>SUM(E38,E65,E91)</f>
        <v>127</v>
      </c>
      <c r="F12" s="44">
        <f>SUM(F38,F65,F91)</f>
        <v>97</v>
      </c>
      <c r="G12" s="44">
        <f>SUM(G38,G65,G91)</f>
        <v>41</v>
      </c>
      <c r="H12" s="44">
        <f>SUM(H38,H65,H91)</f>
        <v>6</v>
      </c>
      <c r="I12" s="46">
        <f>SUM(I38,I65,I91)</f>
        <v>11</v>
      </c>
    </row>
    <row r="13" spans="1:9" ht="14.65" customHeight="1" x14ac:dyDescent="0.2">
      <c r="B13" s="5" t="s">
        <v>18</v>
      </c>
      <c r="C13" s="45">
        <f t="shared" si="1"/>
        <v>431</v>
      </c>
      <c r="D13" s="4">
        <f t="shared" si="2"/>
        <v>1.0730735715174904</v>
      </c>
      <c r="E13" s="44">
        <f>SUM(E39,E66,E92)</f>
        <v>260</v>
      </c>
      <c r="F13" s="44">
        <f>SUM(F39,F66,F92)</f>
        <v>111</v>
      </c>
      <c r="G13" s="44">
        <f>SUM(G39,G66,G92)</f>
        <v>37</v>
      </c>
      <c r="H13" s="44">
        <f>SUM(H39,H66,H92)</f>
        <v>14</v>
      </c>
      <c r="I13" s="46">
        <f>SUM(I39,I66,I92)</f>
        <v>9</v>
      </c>
    </row>
    <row r="14" spans="1:9" ht="14.65" customHeight="1" x14ac:dyDescent="0.2">
      <c r="B14" s="5" t="s">
        <v>20</v>
      </c>
      <c r="C14" s="45">
        <f t="shared" si="1"/>
        <v>920</v>
      </c>
      <c r="D14" s="4">
        <f t="shared" si="2"/>
        <v>2.2905514751649445</v>
      </c>
      <c r="E14" s="44">
        <f>SUM(E40,E67,E93)</f>
        <v>690</v>
      </c>
      <c r="F14" s="44">
        <f>SUM(F40,F67,F93)</f>
        <v>126</v>
      </c>
      <c r="G14" s="44">
        <f>SUM(G40,G67,G93)</f>
        <v>48</v>
      </c>
      <c r="H14" s="44">
        <f>SUM(H40,H67,H93)</f>
        <v>32</v>
      </c>
      <c r="I14" s="46">
        <f>SUM(I40,I67,I93)</f>
        <v>24</v>
      </c>
    </row>
    <row r="15" spans="1:9" ht="14.65" customHeight="1" x14ac:dyDescent="0.2">
      <c r="B15" s="5" t="s">
        <v>22</v>
      </c>
      <c r="C15" s="45">
        <f t="shared" si="1"/>
        <v>1235</v>
      </c>
      <c r="D15" s="4">
        <f t="shared" si="2"/>
        <v>3.0748163824225072</v>
      </c>
      <c r="E15" s="44">
        <f>SUM(E41,E68,E94)</f>
        <v>1018</v>
      </c>
      <c r="F15" s="44">
        <f>SUM(F41,F68,F94)</f>
        <v>128</v>
      </c>
      <c r="G15" s="44">
        <f>SUM(G41,G68,G94)</f>
        <v>31</v>
      </c>
      <c r="H15" s="44">
        <f>SUM(H41,H68,H94)</f>
        <v>28</v>
      </c>
      <c r="I15" s="46">
        <f>SUM(I41,I68,I94)</f>
        <v>30</v>
      </c>
    </row>
    <row r="16" spans="1:9" ht="14.65" customHeight="1" x14ac:dyDescent="0.2">
      <c r="B16" s="5" t="s">
        <v>24</v>
      </c>
      <c r="C16" s="45">
        <f t="shared" si="1"/>
        <v>1763</v>
      </c>
      <c r="D16" s="4">
        <f t="shared" si="2"/>
        <v>4.3893937507780407</v>
      </c>
      <c r="E16" s="44">
        <f>SUM(E42,E69,E95)</f>
        <v>1533</v>
      </c>
      <c r="F16" s="44">
        <f>SUM(F42,F69,F95)</f>
        <v>141</v>
      </c>
      <c r="G16" s="44">
        <f>SUM(G42,G69,G95)</f>
        <v>42</v>
      </c>
      <c r="H16" s="44">
        <f>SUM(H42,H69,H95)</f>
        <v>28</v>
      </c>
      <c r="I16" s="46">
        <f>SUM(I42,I69,I95)</f>
        <v>19</v>
      </c>
    </row>
    <row r="17" spans="2:9" ht="14.65" customHeight="1" x14ac:dyDescent="0.2">
      <c r="B17" s="5" t="s">
        <v>26</v>
      </c>
      <c r="C17" s="45">
        <f t="shared" si="1"/>
        <v>1915</v>
      </c>
      <c r="D17" s="4">
        <f t="shared" si="2"/>
        <v>4.7678326901531181</v>
      </c>
      <c r="E17" s="44">
        <f>SUM(E43,E70,E96)</f>
        <v>1684</v>
      </c>
      <c r="F17" s="44">
        <f>SUM(F43,F70,F96)</f>
        <v>145</v>
      </c>
      <c r="G17" s="44">
        <f>SUM(G43,G70,G96)</f>
        <v>43</v>
      </c>
      <c r="H17" s="44">
        <f>SUM(H43,H70,H96)</f>
        <v>24</v>
      </c>
      <c r="I17" s="46">
        <f>SUM(I43,I70,I96)</f>
        <v>19</v>
      </c>
    </row>
    <row r="18" spans="2:9" ht="14.65" customHeight="1" x14ac:dyDescent="0.2">
      <c r="B18" s="5" t="s">
        <v>28</v>
      </c>
      <c r="C18" s="45">
        <f t="shared" si="1"/>
        <v>1831</v>
      </c>
      <c r="D18" s="4">
        <f t="shared" si="2"/>
        <v>4.558695381551102</v>
      </c>
      <c r="E18" s="44">
        <f>SUM(E44,E71,E97)</f>
        <v>1554</v>
      </c>
      <c r="F18" s="44">
        <f>SUM(F44,F71,F97)</f>
        <v>172</v>
      </c>
      <c r="G18" s="44">
        <f>SUM(G44,G71,G97)</f>
        <v>43</v>
      </c>
      <c r="H18" s="44">
        <f>SUM(H44,H71,H97)</f>
        <v>36</v>
      </c>
      <c r="I18" s="46">
        <f>SUM(I44,I71,I97)</f>
        <v>26</v>
      </c>
    </row>
    <row r="19" spans="2:9" ht="14.65" customHeight="1" x14ac:dyDescent="0.2">
      <c r="B19" s="5" t="s">
        <v>8</v>
      </c>
      <c r="C19" s="45">
        <f t="shared" si="1"/>
        <v>2293</v>
      </c>
      <c r="D19" s="4">
        <f t="shared" si="2"/>
        <v>5.7089505788621935</v>
      </c>
      <c r="E19" s="44">
        <f>SUM(E45,E72,E98)</f>
        <v>1932</v>
      </c>
      <c r="F19" s="44">
        <f>SUM(F45,F72,F98)</f>
        <v>240</v>
      </c>
      <c r="G19" s="44">
        <f>SUM(G45,G72,G98)</f>
        <v>58</v>
      </c>
      <c r="H19" s="44">
        <f>SUM(H45,H72,H98)</f>
        <v>41</v>
      </c>
      <c r="I19" s="46">
        <f>SUM(I45,I72,I98)</f>
        <v>22</v>
      </c>
    </row>
    <row r="20" spans="2:9" ht="14.65" customHeight="1" x14ac:dyDescent="0.2">
      <c r="B20" s="5" t="s">
        <v>10</v>
      </c>
      <c r="C20" s="45">
        <f t="shared" si="1"/>
        <v>2530</v>
      </c>
      <c r="D20" s="4">
        <f t="shared" si="2"/>
        <v>6.2990165567035978</v>
      </c>
      <c r="E20" s="44">
        <f>SUM(E46,E73,E99)</f>
        <v>2154</v>
      </c>
      <c r="F20" s="44">
        <f>SUM(F46,F73,F99)</f>
        <v>224</v>
      </c>
      <c r="G20" s="44">
        <f>SUM(G46,G73,G99)</f>
        <v>73</v>
      </c>
      <c r="H20" s="44">
        <f>SUM(H46,H73,H99)</f>
        <v>44</v>
      </c>
      <c r="I20" s="46">
        <f>SUM(I46,I73,I99)</f>
        <v>35</v>
      </c>
    </row>
    <row r="21" spans="2:9" ht="14.65" customHeight="1" x14ac:dyDescent="0.2">
      <c r="B21" s="5" t="s">
        <v>12</v>
      </c>
      <c r="C21" s="45">
        <f t="shared" si="1"/>
        <v>1818</v>
      </c>
      <c r="D21" s="4">
        <f t="shared" si="2"/>
        <v>4.5263288933150747</v>
      </c>
      <c r="E21" s="44">
        <f>SUM(E48,E74,E100)</f>
        <v>1565</v>
      </c>
      <c r="F21" s="44">
        <f>SUM(F48,F74,F100)</f>
        <v>167</v>
      </c>
      <c r="G21" s="44">
        <f>SUM(G48,G74,G100)</f>
        <v>32</v>
      </c>
      <c r="H21" s="44">
        <f>SUM(H48,H74,H100)</f>
        <v>33</v>
      </c>
      <c r="I21" s="46">
        <f>SUM(I48,I74,I100)</f>
        <v>21</v>
      </c>
    </row>
    <row r="22" spans="2:9" ht="14.65" customHeight="1" x14ac:dyDescent="0.2">
      <c r="B22" s="5" t="s">
        <v>7</v>
      </c>
      <c r="C22" s="45">
        <f t="shared" si="1"/>
        <v>2542</v>
      </c>
      <c r="D22" s="4">
        <f t="shared" si="2"/>
        <v>6.3288933150753142</v>
      </c>
      <c r="E22" s="44">
        <f t="shared" ref="E22:I33" si="3">SUM(E49,E75,E101)</f>
        <v>2204</v>
      </c>
      <c r="F22" s="44">
        <f t="shared" si="3"/>
        <v>235</v>
      </c>
      <c r="G22" s="44">
        <f t="shared" si="3"/>
        <v>49</v>
      </c>
      <c r="H22" s="44">
        <f t="shared" si="3"/>
        <v>32</v>
      </c>
      <c r="I22" s="46">
        <f t="shared" si="3"/>
        <v>22</v>
      </c>
    </row>
    <row r="23" spans="2:9" ht="14.65" customHeight="1" x14ac:dyDescent="0.2">
      <c r="B23" s="5" t="s">
        <v>15</v>
      </c>
      <c r="C23" s="45">
        <f t="shared" si="1"/>
        <v>2716</v>
      </c>
      <c r="D23" s="4">
        <f t="shared" si="2"/>
        <v>6.7621063114652058</v>
      </c>
      <c r="E23" s="44">
        <f t="shared" si="3"/>
        <v>2317</v>
      </c>
      <c r="F23" s="44">
        <f t="shared" si="3"/>
        <v>257</v>
      </c>
      <c r="G23" s="44">
        <f t="shared" si="3"/>
        <v>72</v>
      </c>
      <c r="H23" s="44">
        <f t="shared" si="3"/>
        <v>40</v>
      </c>
      <c r="I23" s="46">
        <f t="shared" si="3"/>
        <v>30</v>
      </c>
    </row>
    <row r="24" spans="2:9" ht="14.65" customHeight="1" x14ac:dyDescent="0.2">
      <c r="B24" s="5" t="s">
        <v>17</v>
      </c>
      <c r="C24" s="45">
        <f t="shared" si="1"/>
        <v>2859</v>
      </c>
      <c r="D24" s="4">
        <f t="shared" si="2"/>
        <v>7.118137682061497</v>
      </c>
      <c r="E24" s="44">
        <f t="shared" si="3"/>
        <v>2499</v>
      </c>
      <c r="F24" s="44">
        <f t="shared" si="3"/>
        <v>219</v>
      </c>
      <c r="G24" s="44">
        <f t="shared" si="3"/>
        <v>85</v>
      </c>
      <c r="H24" s="44">
        <f t="shared" si="3"/>
        <v>33</v>
      </c>
      <c r="I24" s="46">
        <f t="shared" si="3"/>
        <v>23</v>
      </c>
    </row>
    <row r="25" spans="2:9" ht="14.65" customHeight="1" x14ac:dyDescent="0.2">
      <c r="B25" s="5" t="s">
        <v>19</v>
      </c>
      <c r="C25" s="45">
        <f t="shared" si="1"/>
        <v>3076</v>
      </c>
      <c r="D25" s="4">
        <f t="shared" si="2"/>
        <v>7.6584090626167054</v>
      </c>
      <c r="E25" s="44">
        <f t="shared" si="3"/>
        <v>2665</v>
      </c>
      <c r="F25" s="44">
        <f t="shared" si="3"/>
        <v>260</v>
      </c>
      <c r="G25" s="44">
        <f t="shared" si="3"/>
        <v>88</v>
      </c>
      <c r="H25" s="44">
        <f t="shared" si="3"/>
        <v>37</v>
      </c>
      <c r="I25" s="46">
        <f t="shared" si="3"/>
        <v>26</v>
      </c>
    </row>
    <row r="26" spans="2:9" ht="14.65" customHeight="1" x14ac:dyDescent="0.2">
      <c r="B26" s="5" t="s">
        <v>21</v>
      </c>
      <c r="C26" s="45">
        <f t="shared" si="1"/>
        <v>2718</v>
      </c>
      <c r="D26" s="4">
        <f t="shared" si="2"/>
        <v>6.7670857711938259</v>
      </c>
      <c r="E26" s="44">
        <f t="shared" si="3"/>
        <v>2379</v>
      </c>
      <c r="F26" s="44">
        <f t="shared" si="3"/>
        <v>215</v>
      </c>
      <c r="G26" s="44">
        <f t="shared" si="3"/>
        <v>64</v>
      </c>
      <c r="H26" s="44">
        <f t="shared" si="3"/>
        <v>36</v>
      </c>
      <c r="I26" s="46">
        <f t="shared" si="3"/>
        <v>24</v>
      </c>
    </row>
    <row r="27" spans="2:9" ht="14.65" customHeight="1" x14ac:dyDescent="0.2">
      <c r="B27" s="5" t="s">
        <v>23</v>
      </c>
      <c r="C27" s="45">
        <f t="shared" si="1"/>
        <v>2261</v>
      </c>
      <c r="D27" s="4">
        <f t="shared" si="2"/>
        <v>5.6292792232042821</v>
      </c>
      <c r="E27" s="44">
        <f t="shared" si="3"/>
        <v>1932</v>
      </c>
      <c r="F27" s="44">
        <f t="shared" si="3"/>
        <v>180</v>
      </c>
      <c r="G27" s="44">
        <f t="shared" si="3"/>
        <v>63</v>
      </c>
      <c r="H27" s="44">
        <f t="shared" si="3"/>
        <v>62</v>
      </c>
      <c r="I27" s="46">
        <f t="shared" si="3"/>
        <v>24</v>
      </c>
    </row>
    <row r="28" spans="2:9" ht="14.65" customHeight="1" x14ac:dyDescent="0.2">
      <c r="B28" s="5" t="s">
        <v>25</v>
      </c>
      <c r="C28" s="45">
        <f t="shared" si="1"/>
        <v>2050</v>
      </c>
      <c r="D28" s="4">
        <f t="shared" si="2"/>
        <v>5.1039462218349314</v>
      </c>
      <c r="E28" s="44">
        <f t="shared" si="3"/>
        <v>1695</v>
      </c>
      <c r="F28" s="44">
        <f t="shared" si="3"/>
        <v>192</v>
      </c>
      <c r="G28" s="44">
        <f t="shared" si="3"/>
        <v>63</v>
      </c>
      <c r="H28" s="44">
        <f t="shared" si="3"/>
        <v>82</v>
      </c>
      <c r="I28" s="46">
        <f t="shared" si="3"/>
        <v>18</v>
      </c>
    </row>
    <row r="29" spans="2:9" ht="14.65" customHeight="1" x14ac:dyDescent="0.2">
      <c r="B29" s="5" t="s">
        <v>27</v>
      </c>
      <c r="C29" s="45">
        <f t="shared" si="1"/>
        <v>1492</v>
      </c>
      <c r="D29" s="4">
        <f t="shared" si="2"/>
        <v>3.7146769575501057</v>
      </c>
      <c r="E29" s="44">
        <f t="shared" si="3"/>
        <v>1181</v>
      </c>
      <c r="F29" s="44">
        <f t="shared" si="3"/>
        <v>187</v>
      </c>
      <c r="G29" s="44">
        <f t="shared" si="3"/>
        <v>46</v>
      </c>
      <c r="H29" s="44">
        <f t="shared" si="3"/>
        <v>60</v>
      </c>
      <c r="I29" s="46">
        <f t="shared" si="3"/>
        <v>18</v>
      </c>
    </row>
    <row r="30" spans="2:9" ht="14.65" customHeight="1" x14ac:dyDescent="0.2">
      <c r="B30" s="5" t="s">
        <v>29</v>
      </c>
      <c r="C30" s="45">
        <f t="shared" si="1"/>
        <v>1247</v>
      </c>
      <c r="D30" s="4">
        <f t="shared" si="2"/>
        <v>3.104693140794224</v>
      </c>
      <c r="E30" s="44">
        <f t="shared" si="3"/>
        <v>947</v>
      </c>
      <c r="F30" s="44">
        <f t="shared" si="3"/>
        <v>173</v>
      </c>
      <c r="G30" s="44">
        <f t="shared" si="3"/>
        <v>54</v>
      </c>
      <c r="H30" s="44">
        <f t="shared" si="3"/>
        <v>51</v>
      </c>
      <c r="I30" s="46">
        <f t="shared" si="3"/>
        <v>22</v>
      </c>
    </row>
    <row r="31" spans="2:9" ht="14.65" customHeight="1" x14ac:dyDescent="0.2">
      <c r="B31" s="5" t="s">
        <v>9</v>
      </c>
      <c r="C31" s="45">
        <f t="shared" si="1"/>
        <v>848</v>
      </c>
      <c r="D31" s="4">
        <f t="shared" si="2"/>
        <v>2.1112909249346448</v>
      </c>
      <c r="E31" s="44">
        <f t="shared" si="3"/>
        <v>605</v>
      </c>
      <c r="F31" s="44">
        <f t="shared" si="3"/>
        <v>151</v>
      </c>
      <c r="G31" s="44">
        <f t="shared" si="3"/>
        <v>48</v>
      </c>
      <c r="H31" s="44">
        <f t="shared" si="3"/>
        <v>21</v>
      </c>
      <c r="I31" s="46">
        <f t="shared" si="3"/>
        <v>23</v>
      </c>
    </row>
    <row r="32" spans="2:9" ht="14.65" customHeight="1" x14ac:dyDescent="0.2">
      <c r="B32" s="5" t="s">
        <v>11</v>
      </c>
      <c r="C32" s="45">
        <f t="shared" si="1"/>
        <v>710</v>
      </c>
      <c r="D32" s="4">
        <f t="shared" si="2"/>
        <v>1.767708203659903</v>
      </c>
      <c r="E32" s="44">
        <f t="shared" si="3"/>
        <v>453</v>
      </c>
      <c r="F32" s="44">
        <f t="shared" si="3"/>
        <v>167</v>
      </c>
      <c r="G32" s="44">
        <f t="shared" si="3"/>
        <v>52</v>
      </c>
      <c r="H32" s="44">
        <f t="shared" si="3"/>
        <v>18</v>
      </c>
      <c r="I32" s="46">
        <f t="shared" si="3"/>
        <v>20</v>
      </c>
    </row>
    <row r="33" spans="1:9" ht="14.65" customHeight="1" x14ac:dyDescent="0.2">
      <c r="B33" s="5" t="s">
        <v>30</v>
      </c>
      <c r="C33" s="45">
        <f t="shared" si="1"/>
        <v>1031</v>
      </c>
      <c r="D33" s="4">
        <f t="shared" si="2"/>
        <v>2.5669114901033239</v>
      </c>
      <c r="E33" s="44">
        <f t="shared" si="3"/>
        <v>875</v>
      </c>
      <c r="F33" s="44">
        <f t="shared" si="3"/>
        <v>94</v>
      </c>
      <c r="G33" s="44">
        <f t="shared" si="3"/>
        <v>29</v>
      </c>
      <c r="H33" s="44">
        <f t="shared" si="3"/>
        <v>20</v>
      </c>
      <c r="I33" s="46">
        <f t="shared" si="3"/>
        <v>13</v>
      </c>
    </row>
    <row r="34" spans="1:9" ht="20.100000000000001" customHeight="1" x14ac:dyDescent="0.2">
      <c r="A34" s="5" t="s">
        <v>33</v>
      </c>
      <c r="B34" s="17"/>
      <c r="C34" s="45">
        <f>SUM(C35:C46,C48:C60)</f>
        <v>18249</v>
      </c>
      <c r="D34" s="15">
        <f t="shared" ref="D34:I34" si="4">SUM(D35:D46,D48:D60)</f>
        <v>100</v>
      </c>
      <c r="E34" s="45">
        <f t="shared" si="4"/>
        <v>16044</v>
      </c>
      <c r="F34" s="45">
        <f t="shared" si="4"/>
        <v>1460</v>
      </c>
      <c r="G34" s="45">
        <f t="shared" si="4"/>
        <v>167</v>
      </c>
      <c r="H34" s="45">
        <f t="shared" si="4"/>
        <v>335</v>
      </c>
      <c r="I34" s="47">
        <f t="shared" si="4"/>
        <v>243</v>
      </c>
    </row>
    <row r="35" spans="1:9" ht="18" customHeight="1" x14ac:dyDescent="0.2">
      <c r="B35" s="5" t="s">
        <v>13</v>
      </c>
      <c r="C35" s="45">
        <f>SUM(E35:I35)</f>
        <v>248</v>
      </c>
      <c r="D35" s="4">
        <f>C35/$C$34*100</f>
        <v>1.3589785741684477</v>
      </c>
      <c r="E35" s="48">
        <v>186</v>
      </c>
      <c r="F35" s="48">
        <v>44</v>
      </c>
      <c r="G35" s="48">
        <v>7</v>
      </c>
      <c r="H35" s="48">
        <v>4</v>
      </c>
      <c r="I35" s="49">
        <v>7</v>
      </c>
    </row>
    <row r="36" spans="1:9" ht="14.65" customHeight="1" x14ac:dyDescent="0.2">
      <c r="B36" s="5" t="s">
        <v>6</v>
      </c>
      <c r="C36" s="45">
        <f t="shared" si="1"/>
        <v>89</v>
      </c>
      <c r="D36" s="4">
        <f t="shared" ref="D36:D60" si="5">C36/$C$34*100</f>
        <v>0.48769795605238642</v>
      </c>
      <c r="E36" s="48">
        <v>35</v>
      </c>
      <c r="F36" s="48">
        <v>38</v>
      </c>
      <c r="G36" s="48">
        <v>7</v>
      </c>
      <c r="H36" s="48">
        <v>2</v>
      </c>
      <c r="I36" s="49">
        <v>7</v>
      </c>
    </row>
    <row r="37" spans="1:9" ht="14.65" customHeight="1" x14ac:dyDescent="0.2">
      <c r="B37" s="5" t="s">
        <v>14</v>
      </c>
      <c r="C37" s="45">
        <f t="shared" si="1"/>
        <v>79</v>
      </c>
      <c r="D37" s="4">
        <f t="shared" si="5"/>
        <v>0.4329004329004329</v>
      </c>
      <c r="E37" s="50">
        <v>49</v>
      </c>
      <c r="F37" s="50">
        <v>22</v>
      </c>
      <c r="G37" s="51">
        <v>2</v>
      </c>
      <c r="H37" s="52" t="s">
        <v>40</v>
      </c>
      <c r="I37" s="53">
        <v>6</v>
      </c>
    </row>
    <row r="38" spans="1:9" ht="14.65" customHeight="1" x14ac:dyDescent="0.2">
      <c r="B38" s="5" t="s">
        <v>16</v>
      </c>
      <c r="C38" s="45">
        <f t="shared" ref="C38:C51" si="6">SUM(E38:I38)</f>
        <v>85</v>
      </c>
      <c r="D38" s="4">
        <f t="shared" si="5"/>
        <v>0.46577894679160503</v>
      </c>
      <c r="E38" s="50">
        <v>42</v>
      </c>
      <c r="F38" s="50">
        <v>33</v>
      </c>
      <c r="G38" s="50">
        <v>2</v>
      </c>
      <c r="H38" s="51">
        <v>3</v>
      </c>
      <c r="I38" s="53">
        <v>5</v>
      </c>
    </row>
    <row r="39" spans="1:9" ht="14.65" customHeight="1" x14ac:dyDescent="0.2">
      <c r="B39" s="5" t="s">
        <v>18</v>
      </c>
      <c r="C39" s="45">
        <f t="shared" si="6"/>
        <v>141</v>
      </c>
      <c r="D39" s="4">
        <f t="shared" si="5"/>
        <v>0.77264507644254476</v>
      </c>
      <c r="E39" s="50">
        <v>91</v>
      </c>
      <c r="F39" s="50">
        <v>38</v>
      </c>
      <c r="G39" s="50">
        <v>2</v>
      </c>
      <c r="H39" s="54">
        <v>8</v>
      </c>
      <c r="I39" s="53">
        <v>2</v>
      </c>
    </row>
    <row r="40" spans="1:9" ht="14.65" customHeight="1" x14ac:dyDescent="0.2">
      <c r="B40" s="5" t="s">
        <v>20</v>
      </c>
      <c r="C40" s="45">
        <f>SUM(E40:I40)</f>
        <v>409</v>
      </c>
      <c r="D40" s="4">
        <f>C40/$C$34*100</f>
        <v>2.2412186969148995</v>
      </c>
      <c r="E40" s="50">
        <v>321</v>
      </c>
      <c r="F40" s="50">
        <v>47</v>
      </c>
      <c r="G40" s="50">
        <v>10</v>
      </c>
      <c r="H40" s="54">
        <v>17</v>
      </c>
      <c r="I40" s="53">
        <v>14</v>
      </c>
    </row>
    <row r="41" spans="1:9" ht="14.65" customHeight="1" x14ac:dyDescent="0.2">
      <c r="B41" s="5" t="s">
        <v>22</v>
      </c>
      <c r="C41" s="45">
        <f>SUM(E41:I41)</f>
        <v>546</v>
      </c>
      <c r="D41" s="4">
        <f>C41/$C$34*100</f>
        <v>2.991944764096663</v>
      </c>
      <c r="E41" s="50">
        <v>478</v>
      </c>
      <c r="F41" s="50">
        <v>42</v>
      </c>
      <c r="G41" s="50">
        <v>2</v>
      </c>
      <c r="H41" s="54">
        <v>10</v>
      </c>
      <c r="I41" s="53">
        <v>14</v>
      </c>
    </row>
    <row r="42" spans="1:9" ht="14.65" customHeight="1" x14ac:dyDescent="0.2">
      <c r="B42" s="5" t="s">
        <v>24</v>
      </c>
      <c r="C42" s="45">
        <f t="shared" si="6"/>
        <v>872</v>
      </c>
      <c r="D42" s="4">
        <f t="shared" si="5"/>
        <v>4.7783440188503477</v>
      </c>
      <c r="E42" s="50">
        <v>787</v>
      </c>
      <c r="F42" s="50">
        <v>51</v>
      </c>
      <c r="G42" s="50">
        <v>8</v>
      </c>
      <c r="H42" s="54">
        <v>12</v>
      </c>
      <c r="I42" s="53">
        <v>14</v>
      </c>
    </row>
    <row r="43" spans="1:9" ht="14.65" customHeight="1" x14ac:dyDescent="0.2">
      <c r="B43" s="5" t="s">
        <v>26</v>
      </c>
      <c r="C43" s="45">
        <f t="shared" si="6"/>
        <v>947</v>
      </c>
      <c r="D43" s="4">
        <f t="shared" si="5"/>
        <v>5.1893254424899995</v>
      </c>
      <c r="E43" s="50">
        <v>862</v>
      </c>
      <c r="F43" s="50">
        <v>60</v>
      </c>
      <c r="G43" s="50">
        <v>5</v>
      </c>
      <c r="H43" s="54">
        <v>13</v>
      </c>
      <c r="I43" s="53">
        <v>7</v>
      </c>
    </row>
    <row r="44" spans="1:9" ht="14.65" customHeight="1" x14ac:dyDescent="0.2">
      <c r="B44" s="5" t="s">
        <v>28</v>
      </c>
      <c r="C44" s="45">
        <f t="shared" si="6"/>
        <v>869</v>
      </c>
      <c r="D44" s="4">
        <f t="shared" si="5"/>
        <v>4.7619047619047619</v>
      </c>
      <c r="E44" s="50">
        <v>770</v>
      </c>
      <c r="F44" s="50">
        <v>69</v>
      </c>
      <c r="G44" s="50">
        <v>7</v>
      </c>
      <c r="H44" s="54">
        <v>13</v>
      </c>
      <c r="I44" s="53">
        <v>10</v>
      </c>
    </row>
    <row r="45" spans="1:9" ht="14.65" customHeight="1" x14ac:dyDescent="0.2">
      <c r="B45" s="5" t="s">
        <v>8</v>
      </c>
      <c r="C45" s="45">
        <f t="shared" si="6"/>
        <v>996</v>
      </c>
      <c r="D45" s="4">
        <f t="shared" si="5"/>
        <v>5.4578333059345718</v>
      </c>
      <c r="E45" s="50">
        <v>887</v>
      </c>
      <c r="F45" s="50">
        <v>82</v>
      </c>
      <c r="G45" s="50">
        <v>7</v>
      </c>
      <c r="H45" s="54">
        <v>15</v>
      </c>
      <c r="I45" s="53">
        <v>5</v>
      </c>
    </row>
    <row r="46" spans="1:9" ht="14.65" customHeight="1" x14ac:dyDescent="0.2">
      <c r="B46" s="5" t="s">
        <v>10</v>
      </c>
      <c r="C46" s="45">
        <f t="shared" si="6"/>
        <v>1181</v>
      </c>
      <c r="D46" s="4">
        <f t="shared" si="5"/>
        <v>6.4715874842457124</v>
      </c>
      <c r="E46" s="50">
        <v>1053</v>
      </c>
      <c r="F46" s="50">
        <v>82</v>
      </c>
      <c r="G46" s="50">
        <v>12</v>
      </c>
      <c r="H46" s="54">
        <v>17</v>
      </c>
      <c r="I46" s="53">
        <v>17</v>
      </c>
    </row>
    <row r="47" spans="1:9" ht="15" customHeight="1" x14ac:dyDescent="0.2">
      <c r="A47" s="16" t="s">
        <v>39</v>
      </c>
      <c r="B47" s="5"/>
      <c r="C47" s="45"/>
      <c r="D47" s="4"/>
      <c r="E47" s="50"/>
      <c r="F47" s="50"/>
      <c r="G47" s="50"/>
      <c r="H47" s="54"/>
      <c r="I47" s="53"/>
    </row>
    <row r="48" spans="1:9" ht="18" customHeight="1" x14ac:dyDescent="0.2">
      <c r="A48" s="16"/>
      <c r="B48" s="5" t="s">
        <v>12</v>
      </c>
      <c r="C48" s="45">
        <f>SUM(E48:I48)</f>
        <v>1042</v>
      </c>
      <c r="D48" s="4">
        <f>C48/$C$34*100</f>
        <v>5.7099019124335575</v>
      </c>
      <c r="E48" s="50">
        <v>954</v>
      </c>
      <c r="F48" s="50">
        <v>53</v>
      </c>
      <c r="G48" s="50">
        <v>6</v>
      </c>
      <c r="H48" s="54">
        <v>20</v>
      </c>
      <c r="I48" s="53">
        <v>9</v>
      </c>
    </row>
    <row r="49" spans="1:9" ht="14.65" customHeight="1" x14ac:dyDescent="0.2">
      <c r="B49" s="5" t="s">
        <v>7</v>
      </c>
      <c r="C49" s="45">
        <f t="shared" si="6"/>
        <v>1203</v>
      </c>
      <c r="D49" s="4">
        <f t="shared" si="5"/>
        <v>6.59214203518001</v>
      </c>
      <c r="E49" s="50">
        <v>1092</v>
      </c>
      <c r="F49" s="50">
        <v>79</v>
      </c>
      <c r="G49" s="50">
        <v>6</v>
      </c>
      <c r="H49" s="54">
        <v>14</v>
      </c>
      <c r="I49" s="53">
        <v>12</v>
      </c>
    </row>
    <row r="50" spans="1:9" ht="14.65" customHeight="1" x14ac:dyDescent="0.2">
      <c r="B50" s="5" t="s">
        <v>15</v>
      </c>
      <c r="C50" s="45">
        <f t="shared" si="6"/>
        <v>1241</v>
      </c>
      <c r="D50" s="4">
        <f t="shared" si="5"/>
        <v>6.8003726231574326</v>
      </c>
      <c r="E50" s="50">
        <v>1125</v>
      </c>
      <c r="F50" s="50">
        <v>81</v>
      </c>
      <c r="G50" s="50">
        <v>5</v>
      </c>
      <c r="H50" s="54">
        <v>14</v>
      </c>
      <c r="I50" s="53">
        <v>16</v>
      </c>
    </row>
    <row r="51" spans="1:9" ht="14.65" customHeight="1" x14ac:dyDescent="0.2">
      <c r="B51" s="5" t="s">
        <v>17</v>
      </c>
      <c r="C51" s="45">
        <f t="shared" si="6"/>
        <v>1336</v>
      </c>
      <c r="D51" s="4">
        <f t="shared" si="5"/>
        <v>7.3209490931009924</v>
      </c>
      <c r="E51" s="50">
        <v>1217</v>
      </c>
      <c r="F51" s="50">
        <v>84</v>
      </c>
      <c r="G51" s="50">
        <v>8</v>
      </c>
      <c r="H51" s="54">
        <v>18</v>
      </c>
      <c r="I51" s="53">
        <v>9</v>
      </c>
    </row>
    <row r="52" spans="1:9" ht="14.65" customHeight="1" x14ac:dyDescent="0.2">
      <c r="B52" s="5" t="s">
        <v>19</v>
      </c>
      <c r="C52" s="45">
        <f t="shared" ref="C52:C86" si="7">SUM(E52:I52)</f>
        <v>1431</v>
      </c>
      <c r="D52" s="4">
        <f t="shared" si="5"/>
        <v>7.8415255630445504</v>
      </c>
      <c r="E52" s="50">
        <v>1316</v>
      </c>
      <c r="F52" s="50">
        <v>78</v>
      </c>
      <c r="G52" s="50">
        <v>11</v>
      </c>
      <c r="H52" s="54">
        <v>14</v>
      </c>
      <c r="I52" s="53">
        <v>12</v>
      </c>
    </row>
    <row r="53" spans="1:9" ht="14.65" customHeight="1" x14ac:dyDescent="0.2">
      <c r="B53" s="5" t="s">
        <v>21</v>
      </c>
      <c r="C53" s="45">
        <f t="shared" si="7"/>
        <v>1273</v>
      </c>
      <c r="D53" s="4">
        <f t="shared" si="5"/>
        <v>6.9757246972436846</v>
      </c>
      <c r="E53" s="50">
        <v>1177</v>
      </c>
      <c r="F53" s="50">
        <v>65</v>
      </c>
      <c r="G53" s="50">
        <v>2</v>
      </c>
      <c r="H53" s="54">
        <v>17</v>
      </c>
      <c r="I53" s="53">
        <v>12</v>
      </c>
    </row>
    <row r="54" spans="1:9" ht="14.65" customHeight="1" x14ac:dyDescent="0.2">
      <c r="B54" s="5" t="s">
        <v>23</v>
      </c>
      <c r="C54" s="45">
        <f t="shared" si="7"/>
        <v>994</v>
      </c>
      <c r="D54" s="4">
        <f t="shared" si="5"/>
        <v>5.4468738013041813</v>
      </c>
      <c r="E54" s="50">
        <v>890</v>
      </c>
      <c r="F54" s="50">
        <v>61</v>
      </c>
      <c r="G54" s="50">
        <v>4</v>
      </c>
      <c r="H54" s="54">
        <v>27</v>
      </c>
      <c r="I54" s="53">
        <v>12</v>
      </c>
    </row>
    <row r="55" spans="1:9" ht="14.65" customHeight="1" x14ac:dyDescent="0.2">
      <c r="B55" s="5" t="s">
        <v>25</v>
      </c>
      <c r="C55" s="45">
        <f t="shared" si="7"/>
        <v>884</v>
      </c>
      <c r="D55" s="4">
        <f t="shared" si="5"/>
        <v>4.8441010466326917</v>
      </c>
      <c r="E55" s="50">
        <v>772</v>
      </c>
      <c r="F55" s="50">
        <v>71</v>
      </c>
      <c r="G55" s="50">
        <v>9</v>
      </c>
      <c r="H55" s="54">
        <v>29</v>
      </c>
      <c r="I55" s="53">
        <v>3</v>
      </c>
    </row>
    <row r="56" spans="1:9" ht="14.65" customHeight="1" x14ac:dyDescent="0.2">
      <c r="B56" s="5" t="s">
        <v>27</v>
      </c>
      <c r="C56" s="45">
        <f t="shared" si="7"/>
        <v>608</v>
      </c>
      <c r="D56" s="4">
        <f t="shared" si="5"/>
        <v>3.3316894076387751</v>
      </c>
      <c r="E56" s="50">
        <v>515</v>
      </c>
      <c r="F56" s="50">
        <v>59</v>
      </c>
      <c r="G56" s="50">
        <v>6</v>
      </c>
      <c r="H56" s="54">
        <v>21</v>
      </c>
      <c r="I56" s="53">
        <v>7</v>
      </c>
    </row>
    <row r="57" spans="1:9" ht="14.65" customHeight="1" x14ac:dyDescent="0.2">
      <c r="B57" s="5" t="s">
        <v>29</v>
      </c>
      <c r="C57" s="45">
        <f t="shared" si="7"/>
        <v>502</v>
      </c>
      <c r="D57" s="4">
        <f t="shared" si="5"/>
        <v>2.7508356622280674</v>
      </c>
      <c r="E57" s="50">
        <v>409</v>
      </c>
      <c r="F57" s="50">
        <v>58</v>
      </c>
      <c r="G57" s="51">
        <v>10</v>
      </c>
      <c r="H57" s="54">
        <v>19</v>
      </c>
      <c r="I57" s="53">
        <v>6</v>
      </c>
    </row>
    <row r="58" spans="1:9" ht="14.65" customHeight="1" x14ac:dyDescent="0.2">
      <c r="B58" s="5" t="s">
        <v>9</v>
      </c>
      <c r="C58" s="45">
        <f t="shared" si="7"/>
        <v>363</v>
      </c>
      <c r="D58" s="4">
        <f t="shared" si="5"/>
        <v>1.9891500904159132</v>
      </c>
      <c r="E58" s="50">
        <v>267</v>
      </c>
      <c r="F58" s="50">
        <v>61</v>
      </c>
      <c r="G58" s="50">
        <v>10</v>
      </c>
      <c r="H58" s="54">
        <v>9</v>
      </c>
      <c r="I58" s="53">
        <v>16</v>
      </c>
    </row>
    <row r="59" spans="1:9" ht="14.65" customHeight="1" x14ac:dyDescent="0.2">
      <c r="B59" s="5" t="s">
        <v>11</v>
      </c>
      <c r="C59" s="45">
        <f t="shared" si="7"/>
        <v>308</v>
      </c>
      <c r="D59" s="4">
        <f t="shared" si="5"/>
        <v>1.6877637130801686</v>
      </c>
      <c r="E59" s="50">
        <v>215</v>
      </c>
      <c r="F59" s="50">
        <v>60</v>
      </c>
      <c r="G59" s="50">
        <v>14</v>
      </c>
      <c r="H59" s="54">
        <v>8</v>
      </c>
      <c r="I59" s="53">
        <v>11</v>
      </c>
    </row>
    <row r="60" spans="1:9" ht="14.65" customHeight="1" x14ac:dyDescent="0.2">
      <c r="B60" s="5" t="s">
        <v>30</v>
      </c>
      <c r="C60" s="45">
        <f t="shared" si="7"/>
        <v>602</v>
      </c>
      <c r="D60" s="4">
        <f t="shared" si="5"/>
        <v>3.2988108937476031</v>
      </c>
      <c r="E60" s="50">
        <v>534</v>
      </c>
      <c r="F60" s="50">
        <v>42</v>
      </c>
      <c r="G60" s="50">
        <v>5</v>
      </c>
      <c r="H60" s="54">
        <v>11</v>
      </c>
      <c r="I60" s="53">
        <v>10</v>
      </c>
    </row>
    <row r="61" spans="1:9" ht="20.100000000000001" customHeight="1" x14ac:dyDescent="0.2">
      <c r="A61" s="5" t="s">
        <v>34</v>
      </c>
      <c r="B61" s="17"/>
      <c r="C61" s="45">
        <f>SUM(C62:C86)</f>
        <v>3275</v>
      </c>
      <c r="D61" s="15">
        <f t="shared" ref="D61:I61" si="8">SUM(D62:D86)</f>
        <v>100.00000000000001</v>
      </c>
      <c r="E61" s="45">
        <f t="shared" si="8"/>
        <v>2855</v>
      </c>
      <c r="F61" s="45">
        <f t="shared" si="8"/>
        <v>290</v>
      </c>
      <c r="G61" s="45">
        <f t="shared" si="8"/>
        <v>21</v>
      </c>
      <c r="H61" s="45">
        <f t="shared" si="8"/>
        <v>69</v>
      </c>
      <c r="I61" s="47">
        <f t="shared" si="8"/>
        <v>40</v>
      </c>
    </row>
    <row r="62" spans="1:9" ht="18" customHeight="1" x14ac:dyDescent="0.2">
      <c r="B62" s="5" t="s">
        <v>13</v>
      </c>
      <c r="C62" s="45">
        <f t="shared" si="7"/>
        <v>50</v>
      </c>
      <c r="D62" s="4">
        <f>C62/$C$61*100</f>
        <v>1.5267175572519083</v>
      </c>
      <c r="E62" s="48">
        <v>36</v>
      </c>
      <c r="F62" s="48">
        <v>10</v>
      </c>
      <c r="G62" s="52" t="s">
        <v>40</v>
      </c>
      <c r="H62" s="51">
        <v>1</v>
      </c>
      <c r="I62" s="52">
        <v>3</v>
      </c>
    </row>
    <row r="63" spans="1:9" ht="14.65" customHeight="1" x14ac:dyDescent="0.2">
      <c r="B63" s="5" t="s">
        <v>6</v>
      </c>
      <c r="C63" s="45">
        <f t="shared" si="7"/>
        <v>18</v>
      </c>
      <c r="D63" s="4">
        <f t="shared" ref="D63:D86" si="9">C63/$C$61*100</f>
        <v>0.54961832061068705</v>
      </c>
      <c r="E63" s="48">
        <v>3</v>
      </c>
      <c r="F63" s="49">
        <v>13</v>
      </c>
      <c r="G63" s="52" t="s">
        <v>40</v>
      </c>
      <c r="H63" s="52" t="s">
        <v>40</v>
      </c>
      <c r="I63" s="52">
        <v>2</v>
      </c>
    </row>
    <row r="64" spans="1:9" ht="14.65" customHeight="1" x14ac:dyDescent="0.2">
      <c r="B64" s="5" t="s">
        <v>14</v>
      </c>
      <c r="C64" s="45">
        <f t="shared" si="7"/>
        <v>17</v>
      </c>
      <c r="D64" s="4">
        <f t="shared" si="9"/>
        <v>0.51908396946564883</v>
      </c>
      <c r="E64" s="50">
        <v>9</v>
      </c>
      <c r="F64" s="50">
        <v>5</v>
      </c>
      <c r="G64" s="51">
        <v>1</v>
      </c>
      <c r="H64" s="54">
        <v>1</v>
      </c>
      <c r="I64" s="52">
        <v>1</v>
      </c>
    </row>
    <row r="65" spans="2:9" ht="14.65" customHeight="1" x14ac:dyDescent="0.2">
      <c r="B65" s="5" t="s">
        <v>16</v>
      </c>
      <c r="C65" s="45">
        <f t="shared" si="7"/>
        <v>16</v>
      </c>
      <c r="D65" s="4">
        <f t="shared" si="9"/>
        <v>0.48854961832061072</v>
      </c>
      <c r="E65" s="50">
        <v>9</v>
      </c>
      <c r="F65" s="50">
        <v>6</v>
      </c>
      <c r="G65" s="51">
        <v>1</v>
      </c>
      <c r="H65" s="52" t="s">
        <v>40</v>
      </c>
      <c r="I65" s="52" t="s">
        <v>40</v>
      </c>
    </row>
    <row r="66" spans="2:9" ht="14.65" customHeight="1" x14ac:dyDescent="0.2">
      <c r="B66" s="5" t="s">
        <v>18</v>
      </c>
      <c r="C66" s="45">
        <f t="shared" si="7"/>
        <v>24</v>
      </c>
      <c r="D66" s="4">
        <f t="shared" si="9"/>
        <v>0.73282442748091603</v>
      </c>
      <c r="E66" s="50">
        <v>14</v>
      </c>
      <c r="F66" s="50">
        <v>7</v>
      </c>
      <c r="G66" s="51">
        <v>1</v>
      </c>
      <c r="H66" s="52" t="s">
        <v>40</v>
      </c>
      <c r="I66" s="52">
        <v>2</v>
      </c>
    </row>
    <row r="67" spans="2:9" ht="14.65" customHeight="1" x14ac:dyDescent="0.2">
      <c r="B67" s="5" t="s">
        <v>20</v>
      </c>
      <c r="C67" s="45">
        <f t="shared" si="7"/>
        <v>72</v>
      </c>
      <c r="D67" s="4">
        <f t="shared" si="9"/>
        <v>2.1984732824427482</v>
      </c>
      <c r="E67" s="50">
        <v>50</v>
      </c>
      <c r="F67" s="50">
        <v>11</v>
      </c>
      <c r="G67" s="51">
        <v>4</v>
      </c>
      <c r="H67" s="51">
        <v>5</v>
      </c>
      <c r="I67" s="52">
        <v>2</v>
      </c>
    </row>
    <row r="68" spans="2:9" ht="14.65" customHeight="1" x14ac:dyDescent="0.2">
      <c r="B68" s="5" t="s">
        <v>22</v>
      </c>
      <c r="C68" s="45">
        <f t="shared" si="7"/>
        <v>124</v>
      </c>
      <c r="D68" s="4">
        <f t="shared" si="9"/>
        <v>3.7862595419847329</v>
      </c>
      <c r="E68" s="50">
        <v>107</v>
      </c>
      <c r="F68" s="50">
        <v>11</v>
      </c>
      <c r="G68" s="52" t="s">
        <v>40</v>
      </c>
      <c r="H68" s="54">
        <v>2</v>
      </c>
      <c r="I68" s="52">
        <v>4</v>
      </c>
    </row>
    <row r="69" spans="2:9" ht="14.65" customHeight="1" x14ac:dyDescent="0.2">
      <c r="B69" s="5" t="s">
        <v>24</v>
      </c>
      <c r="C69" s="45">
        <f t="shared" si="7"/>
        <v>187</v>
      </c>
      <c r="D69" s="4">
        <f t="shared" si="9"/>
        <v>5.7099236641221376</v>
      </c>
      <c r="E69" s="50">
        <v>176</v>
      </c>
      <c r="F69" s="50">
        <v>6</v>
      </c>
      <c r="G69" s="51">
        <v>1</v>
      </c>
      <c r="H69" s="54">
        <v>3</v>
      </c>
      <c r="I69" s="52">
        <v>1</v>
      </c>
    </row>
    <row r="70" spans="2:9" ht="14.65" customHeight="1" x14ac:dyDescent="0.2">
      <c r="B70" s="5" t="s">
        <v>26</v>
      </c>
      <c r="C70" s="45">
        <f t="shared" si="7"/>
        <v>175</v>
      </c>
      <c r="D70" s="4">
        <f t="shared" si="9"/>
        <v>5.343511450381679</v>
      </c>
      <c r="E70" s="50">
        <v>161</v>
      </c>
      <c r="F70" s="50">
        <v>9</v>
      </c>
      <c r="G70" s="51">
        <v>2</v>
      </c>
      <c r="H70" s="54">
        <v>3</v>
      </c>
      <c r="I70" s="52" t="s">
        <v>40</v>
      </c>
    </row>
    <row r="71" spans="2:9" ht="14.65" customHeight="1" x14ac:dyDescent="0.2">
      <c r="B71" s="5" t="s">
        <v>28</v>
      </c>
      <c r="C71" s="45">
        <f t="shared" si="7"/>
        <v>139</v>
      </c>
      <c r="D71" s="4">
        <f t="shared" si="9"/>
        <v>4.2442748091603058</v>
      </c>
      <c r="E71" s="50">
        <v>124</v>
      </c>
      <c r="F71" s="50">
        <v>12</v>
      </c>
      <c r="G71" s="52" t="s">
        <v>40</v>
      </c>
      <c r="H71" s="54">
        <v>1</v>
      </c>
      <c r="I71" s="53">
        <v>2</v>
      </c>
    </row>
    <row r="72" spans="2:9" ht="14.65" customHeight="1" x14ac:dyDescent="0.2">
      <c r="B72" s="5" t="s">
        <v>8</v>
      </c>
      <c r="C72" s="45">
        <f t="shared" si="7"/>
        <v>230</v>
      </c>
      <c r="D72" s="4">
        <f t="shared" si="9"/>
        <v>7.0229007633587788</v>
      </c>
      <c r="E72" s="50">
        <v>195</v>
      </c>
      <c r="F72" s="50">
        <v>29</v>
      </c>
      <c r="G72" s="51">
        <v>1</v>
      </c>
      <c r="H72" s="54">
        <v>4</v>
      </c>
      <c r="I72" s="52">
        <v>1</v>
      </c>
    </row>
    <row r="73" spans="2:9" ht="14.65" customHeight="1" x14ac:dyDescent="0.2">
      <c r="B73" s="5" t="s">
        <v>10</v>
      </c>
      <c r="C73" s="45">
        <f t="shared" si="7"/>
        <v>202</v>
      </c>
      <c r="D73" s="4">
        <f t="shared" si="9"/>
        <v>6.1679389312977095</v>
      </c>
      <c r="E73" s="50">
        <v>175</v>
      </c>
      <c r="F73" s="50">
        <v>21</v>
      </c>
      <c r="G73" s="52" t="s">
        <v>40</v>
      </c>
      <c r="H73" s="54">
        <v>5</v>
      </c>
      <c r="I73" s="52">
        <v>1</v>
      </c>
    </row>
    <row r="74" spans="2:9" ht="14.65" customHeight="1" x14ac:dyDescent="0.2">
      <c r="B74" s="5" t="s">
        <v>12</v>
      </c>
      <c r="C74" s="45">
        <f t="shared" si="7"/>
        <v>195</v>
      </c>
      <c r="D74" s="4">
        <f t="shared" si="9"/>
        <v>5.9541984732824424</v>
      </c>
      <c r="E74" s="50">
        <v>175</v>
      </c>
      <c r="F74" s="50">
        <v>14</v>
      </c>
      <c r="G74" s="51">
        <v>2</v>
      </c>
      <c r="H74" s="54">
        <v>1</v>
      </c>
      <c r="I74" s="52">
        <v>3</v>
      </c>
    </row>
    <row r="75" spans="2:9" ht="14.65" customHeight="1" x14ac:dyDescent="0.2">
      <c r="B75" s="5" t="s">
        <v>7</v>
      </c>
      <c r="C75" s="45">
        <f>SUM(E75:I75)</f>
        <v>218</v>
      </c>
      <c r="D75" s="4">
        <f>C75/$C$61*100</f>
        <v>6.656488549618321</v>
      </c>
      <c r="E75" s="50">
        <v>199</v>
      </c>
      <c r="F75" s="50">
        <v>14</v>
      </c>
      <c r="G75" s="50">
        <v>1</v>
      </c>
      <c r="H75" s="54">
        <v>3</v>
      </c>
      <c r="I75" s="53">
        <v>1</v>
      </c>
    </row>
    <row r="76" spans="2:9" ht="14.65" customHeight="1" x14ac:dyDescent="0.2">
      <c r="B76" s="5" t="s">
        <v>15</v>
      </c>
      <c r="C76" s="45">
        <f t="shared" ref="C76:C81" si="10">SUM(E76:I76)</f>
        <v>219</v>
      </c>
      <c r="D76" s="4">
        <f t="shared" si="9"/>
        <v>6.6870229007633588</v>
      </c>
      <c r="E76" s="50">
        <v>199</v>
      </c>
      <c r="F76" s="50">
        <v>12</v>
      </c>
      <c r="G76" s="50">
        <v>1</v>
      </c>
      <c r="H76" s="54">
        <v>3</v>
      </c>
      <c r="I76" s="52">
        <v>4</v>
      </c>
    </row>
    <row r="77" spans="2:9" ht="14.65" customHeight="1" x14ac:dyDescent="0.2">
      <c r="B77" s="5" t="s">
        <v>17</v>
      </c>
      <c r="C77" s="45">
        <f t="shared" si="10"/>
        <v>193</v>
      </c>
      <c r="D77" s="4">
        <f t="shared" si="9"/>
        <v>5.893129770992366</v>
      </c>
      <c r="E77" s="50">
        <v>174</v>
      </c>
      <c r="F77" s="50">
        <v>12</v>
      </c>
      <c r="G77" s="50">
        <v>1</v>
      </c>
      <c r="H77" s="54">
        <v>4</v>
      </c>
      <c r="I77" s="53">
        <v>2</v>
      </c>
    </row>
    <row r="78" spans="2:9" ht="14.65" customHeight="1" x14ac:dyDescent="0.2">
      <c r="B78" s="5" t="s">
        <v>19</v>
      </c>
      <c r="C78" s="45">
        <f t="shared" si="10"/>
        <v>247</v>
      </c>
      <c r="D78" s="4">
        <f t="shared" si="9"/>
        <v>7.5419847328244281</v>
      </c>
      <c r="E78" s="50">
        <v>217</v>
      </c>
      <c r="F78" s="50">
        <v>23</v>
      </c>
      <c r="G78" s="50">
        <v>1</v>
      </c>
      <c r="H78" s="54">
        <v>4</v>
      </c>
      <c r="I78" s="53">
        <v>2</v>
      </c>
    </row>
    <row r="79" spans="2:9" ht="14.65" customHeight="1" x14ac:dyDescent="0.2">
      <c r="B79" s="5" t="s">
        <v>21</v>
      </c>
      <c r="C79" s="45">
        <f t="shared" si="10"/>
        <v>221</v>
      </c>
      <c r="D79" s="4">
        <f t="shared" si="9"/>
        <v>6.7480916030534353</v>
      </c>
      <c r="E79" s="50">
        <v>205</v>
      </c>
      <c r="F79" s="50">
        <v>12</v>
      </c>
      <c r="G79" s="51">
        <v>1</v>
      </c>
      <c r="H79" s="54">
        <v>2</v>
      </c>
      <c r="I79" s="53">
        <v>1</v>
      </c>
    </row>
    <row r="80" spans="2:9" ht="14.65" customHeight="1" x14ac:dyDescent="0.2">
      <c r="B80" s="5" t="s">
        <v>23</v>
      </c>
      <c r="C80" s="45">
        <f t="shared" si="10"/>
        <v>171</v>
      </c>
      <c r="D80" s="4">
        <f t="shared" si="9"/>
        <v>5.221374045801527</v>
      </c>
      <c r="E80" s="50">
        <v>156</v>
      </c>
      <c r="F80" s="50">
        <v>11</v>
      </c>
      <c r="G80" s="51">
        <v>1</v>
      </c>
      <c r="H80" s="54">
        <v>2</v>
      </c>
      <c r="I80" s="52">
        <v>1</v>
      </c>
    </row>
    <row r="81" spans="1:10" ht="14.65" customHeight="1" x14ac:dyDescent="0.2">
      <c r="B81" s="5" t="s">
        <v>25</v>
      </c>
      <c r="C81" s="45">
        <f t="shared" si="10"/>
        <v>156</v>
      </c>
      <c r="D81" s="4">
        <f t="shared" si="9"/>
        <v>4.7633587786259541</v>
      </c>
      <c r="E81" s="50">
        <v>132</v>
      </c>
      <c r="F81" s="50">
        <v>13</v>
      </c>
      <c r="G81" s="51">
        <v>1</v>
      </c>
      <c r="H81" s="54">
        <v>9</v>
      </c>
      <c r="I81" s="53">
        <v>1</v>
      </c>
    </row>
    <row r="82" spans="1:10" ht="14.65" customHeight="1" x14ac:dyDescent="0.2">
      <c r="B82" s="5" t="s">
        <v>27</v>
      </c>
      <c r="C82" s="45">
        <f t="shared" si="7"/>
        <v>117</v>
      </c>
      <c r="D82" s="4">
        <f t="shared" si="9"/>
        <v>3.5725190839694658</v>
      </c>
      <c r="E82" s="50">
        <v>104</v>
      </c>
      <c r="F82" s="50">
        <v>7</v>
      </c>
      <c r="G82" s="52" t="s">
        <v>40</v>
      </c>
      <c r="H82" s="54">
        <v>6</v>
      </c>
      <c r="I82" s="52" t="s">
        <v>40</v>
      </c>
    </row>
    <row r="83" spans="1:10" ht="14.65" customHeight="1" x14ac:dyDescent="0.2">
      <c r="B83" s="5" t="s">
        <v>29</v>
      </c>
      <c r="C83" s="45">
        <f t="shared" si="7"/>
        <v>92</v>
      </c>
      <c r="D83" s="4">
        <f t="shared" si="9"/>
        <v>2.8091603053435112</v>
      </c>
      <c r="E83" s="50">
        <v>78</v>
      </c>
      <c r="F83" s="50">
        <v>6</v>
      </c>
      <c r="G83" s="51">
        <v>1</v>
      </c>
      <c r="H83" s="54">
        <v>5</v>
      </c>
      <c r="I83" s="52">
        <v>2</v>
      </c>
    </row>
    <row r="84" spans="1:10" ht="14.65" customHeight="1" x14ac:dyDescent="0.2">
      <c r="B84" s="5" t="s">
        <v>9</v>
      </c>
      <c r="C84" s="45">
        <f t="shared" si="7"/>
        <v>83</v>
      </c>
      <c r="D84" s="4">
        <f t="shared" si="9"/>
        <v>2.5343511450381677</v>
      </c>
      <c r="E84" s="50">
        <v>70</v>
      </c>
      <c r="F84" s="50">
        <v>8</v>
      </c>
      <c r="G84" s="52" t="s">
        <v>40</v>
      </c>
      <c r="H84" s="54">
        <v>2</v>
      </c>
      <c r="I84" s="52">
        <v>3</v>
      </c>
      <c r="J84" s="18"/>
    </row>
    <row r="85" spans="1:10" ht="14.65" customHeight="1" x14ac:dyDescent="0.2">
      <c r="B85" s="5" t="s">
        <v>11</v>
      </c>
      <c r="C85" s="45">
        <f t="shared" si="7"/>
        <v>40</v>
      </c>
      <c r="D85" s="4">
        <f t="shared" si="9"/>
        <v>1.2213740458015268</v>
      </c>
      <c r="E85" s="50">
        <v>26</v>
      </c>
      <c r="F85" s="50">
        <v>12</v>
      </c>
      <c r="G85" s="52" t="s">
        <v>40</v>
      </c>
      <c r="H85" s="51">
        <v>2</v>
      </c>
      <c r="I85" s="52" t="s">
        <v>40</v>
      </c>
    </row>
    <row r="86" spans="1:10" ht="14.65" customHeight="1" x14ac:dyDescent="0.2">
      <c r="B86" s="5" t="s">
        <v>30</v>
      </c>
      <c r="C86" s="45">
        <f t="shared" si="7"/>
        <v>69</v>
      </c>
      <c r="D86" s="4">
        <f t="shared" si="9"/>
        <v>2.1068702290076335</v>
      </c>
      <c r="E86" s="50">
        <v>61</v>
      </c>
      <c r="F86" s="50">
        <v>6</v>
      </c>
      <c r="G86" s="52" t="s">
        <v>40</v>
      </c>
      <c r="H86" s="54">
        <v>1</v>
      </c>
      <c r="I86" s="53">
        <v>1</v>
      </c>
    </row>
    <row r="87" spans="1:10" ht="20.100000000000001" customHeight="1" x14ac:dyDescent="0.2">
      <c r="A87" s="5" t="s">
        <v>35</v>
      </c>
      <c r="B87" s="5"/>
      <c r="C87" s="45">
        <f>SUM(C88:C112)</f>
        <v>18641</v>
      </c>
      <c r="D87" s="15">
        <f t="shared" ref="D87:I87" si="11">SUM(D88:D112)</f>
        <v>100</v>
      </c>
      <c r="E87" s="45">
        <f t="shared" si="11"/>
        <v>14437</v>
      </c>
      <c r="F87" s="45">
        <f t="shared" si="11"/>
        <v>2483</v>
      </c>
      <c r="G87" s="45">
        <f t="shared" si="11"/>
        <v>1091</v>
      </c>
      <c r="H87" s="45">
        <f t="shared" si="11"/>
        <v>399</v>
      </c>
      <c r="I87" s="47">
        <f t="shared" si="11"/>
        <v>231</v>
      </c>
    </row>
    <row r="88" spans="1:10" ht="18" customHeight="1" x14ac:dyDescent="0.2">
      <c r="B88" s="5" t="s">
        <v>13</v>
      </c>
      <c r="C88" s="45">
        <f t="shared" ref="C88" si="12">SUM(E88:I88)</f>
        <v>773</v>
      </c>
      <c r="D88" s="4">
        <f>C88/$C$87*100</f>
        <v>4.1467732417788747</v>
      </c>
      <c r="E88" s="50">
        <v>611</v>
      </c>
      <c r="F88" s="50">
        <v>107</v>
      </c>
      <c r="G88" s="50">
        <v>42</v>
      </c>
      <c r="H88" s="54">
        <v>13</v>
      </c>
      <c r="I88" s="52" t="s">
        <v>40</v>
      </c>
    </row>
    <row r="89" spans="1:10" ht="15" customHeight="1" x14ac:dyDescent="0.2">
      <c r="B89" s="5" t="s">
        <v>6</v>
      </c>
      <c r="C89" s="45">
        <f t="shared" ref="C89:C98" si="13">SUM(E89:I89)</f>
        <v>179</v>
      </c>
      <c r="D89" s="4">
        <f t="shared" ref="D89:D112" si="14">C89/$C$87*100</f>
        <v>0.96024891368488818</v>
      </c>
      <c r="E89" s="50">
        <v>80</v>
      </c>
      <c r="F89" s="50">
        <v>66</v>
      </c>
      <c r="G89" s="50">
        <v>27</v>
      </c>
      <c r="H89" s="54">
        <v>2</v>
      </c>
      <c r="I89" s="53">
        <v>4</v>
      </c>
    </row>
    <row r="90" spans="1:10" ht="15" customHeight="1" x14ac:dyDescent="0.2">
      <c r="B90" s="5" t="s">
        <v>14</v>
      </c>
      <c r="C90" s="45">
        <f t="shared" si="13"/>
        <v>144</v>
      </c>
      <c r="D90" s="4">
        <f t="shared" si="14"/>
        <v>0.77249074620460279</v>
      </c>
      <c r="E90" s="50">
        <v>58</v>
      </c>
      <c r="F90" s="50">
        <v>47</v>
      </c>
      <c r="G90" s="50">
        <v>32</v>
      </c>
      <c r="H90" s="54">
        <v>2</v>
      </c>
      <c r="I90" s="53">
        <v>5</v>
      </c>
    </row>
    <row r="91" spans="1:10" ht="15" customHeight="1" x14ac:dyDescent="0.2">
      <c r="B91" s="5" t="s">
        <v>16</v>
      </c>
      <c r="C91" s="45">
        <f t="shared" si="13"/>
        <v>181</v>
      </c>
      <c r="D91" s="4">
        <f t="shared" si="14"/>
        <v>0.97097795182661872</v>
      </c>
      <c r="E91" s="50">
        <v>76</v>
      </c>
      <c r="F91" s="50">
        <v>58</v>
      </c>
      <c r="G91" s="50">
        <v>38</v>
      </c>
      <c r="H91" s="54">
        <v>3</v>
      </c>
      <c r="I91" s="53">
        <v>6</v>
      </c>
    </row>
    <row r="92" spans="1:10" ht="15" customHeight="1" x14ac:dyDescent="0.2">
      <c r="B92" s="5" t="s">
        <v>18</v>
      </c>
      <c r="C92" s="45">
        <f t="shared" si="13"/>
        <v>266</v>
      </c>
      <c r="D92" s="4">
        <f t="shared" si="14"/>
        <v>1.4269620728501691</v>
      </c>
      <c r="E92" s="50">
        <v>155</v>
      </c>
      <c r="F92" s="50">
        <v>66</v>
      </c>
      <c r="G92" s="50">
        <v>34</v>
      </c>
      <c r="H92" s="54">
        <v>6</v>
      </c>
      <c r="I92" s="53">
        <v>5</v>
      </c>
    </row>
    <row r="93" spans="1:10" ht="15" customHeight="1" x14ac:dyDescent="0.2">
      <c r="B93" s="5" t="s">
        <v>20</v>
      </c>
      <c r="C93" s="45">
        <f t="shared" si="13"/>
        <v>439</v>
      </c>
      <c r="D93" s="4">
        <f t="shared" si="14"/>
        <v>2.3550238721098653</v>
      </c>
      <c r="E93" s="50">
        <v>319</v>
      </c>
      <c r="F93" s="50">
        <v>68</v>
      </c>
      <c r="G93" s="50">
        <v>34</v>
      </c>
      <c r="H93" s="54">
        <v>10</v>
      </c>
      <c r="I93" s="53">
        <v>8</v>
      </c>
    </row>
    <row r="94" spans="1:10" ht="15" customHeight="1" x14ac:dyDescent="0.2">
      <c r="B94" s="5" t="s">
        <v>22</v>
      </c>
      <c r="C94" s="45">
        <f t="shared" si="13"/>
        <v>565</v>
      </c>
      <c r="D94" s="4">
        <f t="shared" si="14"/>
        <v>3.0309532750388928</v>
      </c>
      <c r="E94" s="50">
        <v>433</v>
      </c>
      <c r="F94" s="50">
        <v>75</v>
      </c>
      <c r="G94" s="50">
        <v>29</v>
      </c>
      <c r="H94" s="54">
        <v>16</v>
      </c>
      <c r="I94" s="53">
        <v>12</v>
      </c>
    </row>
    <row r="95" spans="1:10" ht="15" customHeight="1" x14ac:dyDescent="0.2">
      <c r="B95" s="5" t="s">
        <v>24</v>
      </c>
      <c r="C95" s="45">
        <f t="shared" si="13"/>
        <v>704</v>
      </c>
      <c r="D95" s="4">
        <f t="shared" si="14"/>
        <v>3.7766214258891693</v>
      </c>
      <c r="E95" s="50">
        <v>570</v>
      </c>
      <c r="F95" s="50">
        <v>84</v>
      </c>
      <c r="G95" s="50">
        <v>33</v>
      </c>
      <c r="H95" s="54">
        <v>13</v>
      </c>
      <c r="I95" s="53">
        <v>4</v>
      </c>
    </row>
    <row r="96" spans="1:10" ht="15" customHeight="1" x14ac:dyDescent="0.2">
      <c r="B96" s="5" t="s">
        <v>26</v>
      </c>
      <c r="C96" s="45">
        <f t="shared" si="13"/>
        <v>793</v>
      </c>
      <c r="D96" s="4">
        <f t="shared" si="14"/>
        <v>4.2540636231961804</v>
      </c>
      <c r="E96" s="50">
        <v>661</v>
      </c>
      <c r="F96" s="50">
        <v>76</v>
      </c>
      <c r="G96" s="50">
        <v>36</v>
      </c>
      <c r="H96" s="54">
        <v>8</v>
      </c>
      <c r="I96" s="53">
        <v>12</v>
      </c>
    </row>
    <row r="97" spans="1:9" ht="15" customHeight="1" x14ac:dyDescent="0.2">
      <c r="B97" s="5" t="s">
        <v>28</v>
      </c>
      <c r="C97" s="45">
        <f t="shared" si="13"/>
        <v>823</v>
      </c>
      <c r="D97" s="4">
        <f t="shared" si="14"/>
        <v>4.4149991953221388</v>
      </c>
      <c r="E97" s="50">
        <v>660</v>
      </c>
      <c r="F97" s="50">
        <v>91</v>
      </c>
      <c r="G97" s="50">
        <v>36</v>
      </c>
      <c r="H97" s="54">
        <v>22</v>
      </c>
      <c r="I97" s="53">
        <v>14</v>
      </c>
    </row>
    <row r="98" spans="1:9" ht="15" customHeight="1" x14ac:dyDescent="0.2">
      <c r="B98" s="5" t="s">
        <v>8</v>
      </c>
      <c r="C98" s="45">
        <f t="shared" si="13"/>
        <v>1067</v>
      </c>
      <c r="D98" s="4">
        <f t="shared" si="14"/>
        <v>5.723941848613272</v>
      </c>
      <c r="E98" s="50">
        <v>850</v>
      </c>
      <c r="F98" s="50">
        <v>129</v>
      </c>
      <c r="G98" s="50">
        <v>50</v>
      </c>
      <c r="H98" s="54">
        <v>22</v>
      </c>
      <c r="I98" s="53">
        <v>16</v>
      </c>
    </row>
    <row r="99" spans="1:9" ht="15" customHeight="1" x14ac:dyDescent="0.2">
      <c r="B99" s="5" t="s">
        <v>10</v>
      </c>
      <c r="C99" s="45">
        <f t="shared" ref="C99:C108" si="15">SUM(E99:I99)</f>
        <v>1147</v>
      </c>
      <c r="D99" s="4">
        <f t="shared" si="14"/>
        <v>6.1531033742824954</v>
      </c>
      <c r="E99" s="50">
        <v>926</v>
      </c>
      <c r="F99" s="50">
        <v>121</v>
      </c>
      <c r="G99" s="50">
        <v>61</v>
      </c>
      <c r="H99" s="54">
        <v>22</v>
      </c>
      <c r="I99" s="53">
        <v>17</v>
      </c>
    </row>
    <row r="100" spans="1:9" ht="15" customHeight="1" x14ac:dyDescent="0.2">
      <c r="A100" s="6"/>
      <c r="B100" s="5" t="s">
        <v>12</v>
      </c>
      <c r="C100" s="45">
        <f t="shared" si="15"/>
        <v>581</v>
      </c>
      <c r="D100" s="4">
        <f t="shared" si="14"/>
        <v>3.1167855801727375</v>
      </c>
      <c r="E100" s="50">
        <v>436</v>
      </c>
      <c r="F100" s="50">
        <v>100</v>
      </c>
      <c r="G100" s="50">
        <v>24</v>
      </c>
      <c r="H100" s="54">
        <v>12</v>
      </c>
      <c r="I100" s="53">
        <v>9</v>
      </c>
    </row>
    <row r="101" spans="1:9" ht="15" customHeight="1" x14ac:dyDescent="0.2">
      <c r="A101" s="6"/>
      <c r="B101" s="5" t="s">
        <v>7</v>
      </c>
      <c r="C101" s="45">
        <f t="shared" si="15"/>
        <v>1121</v>
      </c>
      <c r="D101" s="4">
        <f t="shared" si="14"/>
        <v>6.0136258784399983</v>
      </c>
      <c r="E101" s="50">
        <v>913</v>
      </c>
      <c r="F101" s="50">
        <v>142</v>
      </c>
      <c r="G101" s="50">
        <v>42</v>
      </c>
      <c r="H101" s="54">
        <v>15</v>
      </c>
      <c r="I101" s="53">
        <v>9</v>
      </c>
    </row>
    <row r="102" spans="1:9" ht="15" customHeight="1" x14ac:dyDescent="0.2">
      <c r="B102" s="5" t="s">
        <v>15</v>
      </c>
      <c r="C102" s="45">
        <f t="shared" si="15"/>
        <v>1256</v>
      </c>
      <c r="D102" s="4">
        <f t="shared" si="14"/>
        <v>6.7378359530068126</v>
      </c>
      <c r="E102" s="50">
        <v>993</v>
      </c>
      <c r="F102" s="50">
        <v>164</v>
      </c>
      <c r="G102" s="50">
        <v>66</v>
      </c>
      <c r="H102" s="54">
        <v>23</v>
      </c>
      <c r="I102" s="53">
        <v>10</v>
      </c>
    </row>
    <row r="103" spans="1:9" ht="15" customHeight="1" x14ac:dyDescent="0.2">
      <c r="B103" s="5" t="s">
        <v>17</v>
      </c>
      <c r="C103" s="45">
        <f t="shared" si="15"/>
        <v>1330</v>
      </c>
      <c r="D103" s="4">
        <f t="shared" si="14"/>
        <v>7.1348103642508445</v>
      </c>
      <c r="E103" s="50">
        <v>1108</v>
      </c>
      <c r="F103" s="50">
        <v>123</v>
      </c>
      <c r="G103" s="50">
        <v>76</v>
      </c>
      <c r="H103" s="54">
        <v>11</v>
      </c>
      <c r="I103" s="53">
        <v>12</v>
      </c>
    </row>
    <row r="104" spans="1:9" ht="15" customHeight="1" x14ac:dyDescent="0.2">
      <c r="B104" s="5" t="s">
        <v>19</v>
      </c>
      <c r="C104" s="45">
        <f t="shared" si="15"/>
        <v>1398</v>
      </c>
      <c r="D104" s="4">
        <f t="shared" si="14"/>
        <v>7.4995976610696848</v>
      </c>
      <c r="E104" s="50">
        <v>1132</v>
      </c>
      <c r="F104" s="50">
        <v>159</v>
      </c>
      <c r="G104" s="50">
        <v>76</v>
      </c>
      <c r="H104" s="54">
        <v>19</v>
      </c>
      <c r="I104" s="53">
        <v>12</v>
      </c>
    </row>
    <row r="105" spans="1:9" ht="15" customHeight="1" x14ac:dyDescent="0.2">
      <c r="B105" s="5" t="s">
        <v>21</v>
      </c>
      <c r="C105" s="45">
        <f t="shared" si="15"/>
        <v>1224</v>
      </c>
      <c r="D105" s="4">
        <f t="shared" si="14"/>
        <v>6.5661713427391231</v>
      </c>
      <c r="E105" s="50">
        <v>997</v>
      </c>
      <c r="F105" s="50">
        <v>138</v>
      </c>
      <c r="G105" s="50">
        <v>61</v>
      </c>
      <c r="H105" s="54">
        <v>17</v>
      </c>
      <c r="I105" s="53">
        <v>11</v>
      </c>
    </row>
    <row r="106" spans="1:9" ht="15" customHeight="1" x14ac:dyDescent="0.2">
      <c r="B106" s="5" t="s">
        <v>23</v>
      </c>
      <c r="C106" s="45">
        <f t="shared" si="15"/>
        <v>1096</v>
      </c>
      <c r="D106" s="4">
        <f t="shared" si="14"/>
        <v>5.8795129016683658</v>
      </c>
      <c r="E106" s="50">
        <v>886</v>
      </c>
      <c r="F106" s="50">
        <v>108</v>
      </c>
      <c r="G106" s="50">
        <v>58</v>
      </c>
      <c r="H106" s="54">
        <v>33</v>
      </c>
      <c r="I106" s="53">
        <v>11</v>
      </c>
    </row>
    <row r="107" spans="1:9" ht="15" customHeight="1" x14ac:dyDescent="0.2">
      <c r="B107" s="5" t="s">
        <v>25</v>
      </c>
      <c r="C107" s="45">
        <f t="shared" si="15"/>
        <v>1010</v>
      </c>
      <c r="D107" s="4">
        <f t="shared" si="14"/>
        <v>5.41816426157395</v>
      </c>
      <c r="E107" s="50">
        <v>791</v>
      </c>
      <c r="F107" s="50">
        <v>108</v>
      </c>
      <c r="G107" s="50">
        <v>53</v>
      </c>
      <c r="H107" s="54">
        <v>44</v>
      </c>
      <c r="I107" s="53">
        <v>14</v>
      </c>
    </row>
    <row r="108" spans="1:9" ht="15" customHeight="1" x14ac:dyDescent="0.2">
      <c r="B108" s="5" t="s">
        <v>27</v>
      </c>
      <c r="C108" s="45">
        <f t="shared" si="15"/>
        <v>767</v>
      </c>
      <c r="D108" s="4">
        <f t="shared" si="14"/>
        <v>4.1145861273536823</v>
      </c>
      <c r="E108" s="50">
        <v>562</v>
      </c>
      <c r="F108" s="50">
        <v>121</v>
      </c>
      <c r="G108" s="50">
        <v>40</v>
      </c>
      <c r="H108" s="54">
        <v>33</v>
      </c>
      <c r="I108" s="53">
        <v>11</v>
      </c>
    </row>
    <row r="109" spans="1:9" ht="15" customHeight="1" x14ac:dyDescent="0.2">
      <c r="B109" s="5" t="s">
        <v>29</v>
      </c>
      <c r="C109" s="45">
        <f t="shared" ref="C109:C112" si="16">SUM(E109:I109)</f>
        <v>653</v>
      </c>
      <c r="D109" s="4">
        <f t="shared" si="14"/>
        <v>3.5030309532750388</v>
      </c>
      <c r="E109" s="50">
        <v>460</v>
      </c>
      <c r="F109" s="50">
        <v>109</v>
      </c>
      <c r="G109" s="50">
        <v>43</v>
      </c>
      <c r="H109" s="54">
        <v>27</v>
      </c>
      <c r="I109" s="53">
        <v>14</v>
      </c>
    </row>
    <row r="110" spans="1:9" ht="15" customHeight="1" x14ac:dyDescent="0.2">
      <c r="B110" s="5" t="s">
        <v>9</v>
      </c>
      <c r="C110" s="45">
        <f t="shared" si="16"/>
        <v>402</v>
      </c>
      <c r="D110" s="4">
        <f t="shared" si="14"/>
        <v>2.1565366664878494</v>
      </c>
      <c r="E110" s="50">
        <v>268</v>
      </c>
      <c r="F110" s="50">
        <v>82</v>
      </c>
      <c r="G110" s="50">
        <v>38</v>
      </c>
      <c r="H110" s="54">
        <v>10</v>
      </c>
      <c r="I110" s="53">
        <v>4</v>
      </c>
    </row>
    <row r="111" spans="1:9" ht="15" customHeight="1" x14ac:dyDescent="0.2">
      <c r="B111" s="5" t="s">
        <v>11</v>
      </c>
      <c r="C111" s="45">
        <f t="shared" si="16"/>
        <v>362</v>
      </c>
      <c r="D111" s="4">
        <f t="shared" si="14"/>
        <v>1.9419559036532374</v>
      </c>
      <c r="E111" s="50">
        <v>212</v>
      </c>
      <c r="F111" s="50">
        <v>95</v>
      </c>
      <c r="G111" s="50">
        <v>38</v>
      </c>
      <c r="H111" s="54">
        <v>8</v>
      </c>
      <c r="I111" s="53">
        <v>9</v>
      </c>
    </row>
    <row r="112" spans="1:9" ht="15" customHeight="1" x14ac:dyDescent="0.2">
      <c r="B112" s="5" t="s">
        <v>30</v>
      </c>
      <c r="C112" s="45">
        <f t="shared" si="16"/>
        <v>360</v>
      </c>
      <c r="D112" s="4">
        <f t="shared" si="14"/>
        <v>1.931226865511507</v>
      </c>
      <c r="E112" s="50">
        <v>280</v>
      </c>
      <c r="F112" s="50">
        <v>46</v>
      </c>
      <c r="G112" s="50">
        <v>24</v>
      </c>
      <c r="H112" s="54">
        <v>8</v>
      </c>
      <c r="I112" s="53">
        <v>2</v>
      </c>
    </row>
    <row r="113" spans="1:9" ht="12.6" customHeight="1" x14ac:dyDescent="0.2">
      <c r="A113" s="7"/>
      <c r="B113" s="8"/>
      <c r="C113" s="9"/>
      <c r="D113" s="10"/>
      <c r="E113" s="9"/>
      <c r="F113" s="9"/>
      <c r="G113" s="9"/>
      <c r="H113" s="11"/>
      <c r="I113" s="12"/>
    </row>
    <row r="114" spans="1:9" ht="12.6" customHeight="1" x14ac:dyDescent="0.2">
      <c r="A114" s="16"/>
      <c r="B114" s="16"/>
      <c r="C114" s="18"/>
      <c r="D114" s="27"/>
      <c r="E114" s="18"/>
      <c r="F114" s="18"/>
      <c r="G114" s="18"/>
      <c r="H114" s="13"/>
      <c r="I114" s="13"/>
    </row>
    <row r="115" spans="1:9" ht="15" customHeight="1" x14ac:dyDescent="0.2">
      <c r="A115" s="26" t="s">
        <v>36</v>
      </c>
      <c r="B115" s="26"/>
      <c r="C115" s="26"/>
      <c r="D115" s="26"/>
      <c r="E115" s="26"/>
      <c r="F115" s="26"/>
      <c r="G115" s="26"/>
      <c r="H115" s="26"/>
      <c r="I115" s="26"/>
    </row>
    <row r="116" spans="1:9" ht="15" customHeight="1" x14ac:dyDescent="0.2">
      <c r="A116" s="55" t="s">
        <v>37</v>
      </c>
      <c r="B116" s="55"/>
      <c r="C116" s="55"/>
      <c r="D116" s="55"/>
      <c r="E116" s="55"/>
      <c r="F116" s="55"/>
      <c r="G116" s="55"/>
      <c r="H116" s="55"/>
      <c r="I116" s="55"/>
    </row>
    <row r="117" spans="1:9" ht="13.5" customHeight="1" x14ac:dyDescent="0.2">
      <c r="A117" s="1" t="s">
        <v>47</v>
      </c>
      <c r="C117" s="1"/>
      <c r="D117" s="1"/>
      <c r="E117" s="1"/>
      <c r="F117" s="1"/>
      <c r="G117" s="1"/>
      <c r="H117" s="1"/>
      <c r="I117" s="1"/>
    </row>
    <row r="118" spans="1:9" ht="15.95" customHeight="1" x14ac:dyDescent="0.2">
      <c r="A118" s="28" t="s">
        <v>42</v>
      </c>
      <c r="C118" s="1"/>
      <c r="D118" s="1"/>
      <c r="E118" s="1"/>
      <c r="F118" s="1"/>
      <c r="G118" s="1"/>
      <c r="H118" s="1"/>
      <c r="I118" s="1"/>
    </row>
    <row r="119" spans="1:9" ht="15" customHeight="1" x14ac:dyDescent="0.2">
      <c r="A119" s="19" t="s">
        <v>38</v>
      </c>
      <c r="C119" s="1"/>
      <c r="D119" s="1"/>
      <c r="E119" s="1"/>
      <c r="F119" s="1"/>
      <c r="G119" s="1"/>
      <c r="H119" s="1"/>
      <c r="I119" s="1"/>
    </row>
    <row r="120" spans="1:9" ht="15" customHeight="1" x14ac:dyDescent="0.2">
      <c r="C120" s="1"/>
      <c r="D120" s="1"/>
      <c r="E120" s="1"/>
      <c r="F120" s="1"/>
      <c r="G120" s="1"/>
      <c r="H120" s="1"/>
      <c r="I120" s="1"/>
    </row>
    <row r="121" spans="1:9" ht="15" customHeight="1" x14ac:dyDescent="0.2">
      <c r="C121" s="1"/>
      <c r="D121" s="1"/>
      <c r="E121" s="1"/>
      <c r="F121" s="1"/>
      <c r="G121" s="1"/>
      <c r="H121" s="1"/>
      <c r="I121" s="1"/>
    </row>
    <row r="122" spans="1:9" ht="15" customHeight="1" x14ac:dyDescent="0.2">
      <c r="C122" s="1"/>
      <c r="D122" s="1"/>
      <c r="E122" s="1"/>
      <c r="F122" s="1"/>
      <c r="G122" s="1"/>
      <c r="H122" s="1"/>
      <c r="I122" s="1"/>
    </row>
    <row r="123" spans="1:9" ht="15" customHeight="1" x14ac:dyDescent="0.2">
      <c r="C123" s="1"/>
      <c r="D123" s="1"/>
      <c r="E123" s="1"/>
      <c r="F123" s="1"/>
      <c r="G123" s="1"/>
      <c r="H123" s="1"/>
      <c r="I123" s="1"/>
    </row>
    <row r="124" spans="1:9" ht="15" customHeight="1" x14ac:dyDescent="0.2">
      <c r="C124" s="1"/>
      <c r="D124" s="1"/>
      <c r="E124" s="1"/>
      <c r="F124" s="1"/>
      <c r="G124" s="1"/>
      <c r="H124" s="1"/>
      <c r="I124" s="1"/>
    </row>
    <row r="125" spans="1:9" ht="15" customHeight="1" x14ac:dyDescent="0.2">
      <c r="C125" s="1"/>
      <c r="D125" s="1"/>
      <c r="E125" s="1"/>
      <c r="F125" s="1"/>
      <c r="G125" s="1"/>
      <c r="H125" s="1"/>
      <c r="I125" s="1"/>
    </row>
    <row r="126" spans="1:9" ht="15" customHeight="1" x14ac:dyDescent="0.2">
      <c r="C126" s="1"/>
      <c r="D126" s="1"/>
      <c r="E126" s="1"/>
      <c r="F126" s="1"/>
      <c r="G126" s="1"/>
      <c r="H126" s="1"/>
      <c r="I126" s="1"/>
    </row>
    <row r="127" spans="1:9" ht="15" customHeight="1" x14ac:dyDescent="0.2">
      <c r="C127" s="1"/>
      <c r="D127" s="1"/>
      <c r="E127" s="1"/>
      <c r="F127" s="1"/>
      <c r="G127" s="1"/>
      <c r="H127" s="1"/>
      <c r="I127" s="1"/>
    </row>
    <row r="128" spans="1:9" ht="15" customHeight="1" x14ac:dyDescent="0.2">
      <c r="C128" s="1"/>
      <c r="D128" s="1"/>
      <c r="E128" s="1"/>
      <c r="F128" s="1"/>
      <c r="G128" s="1"/>
      <c r="H128" s="1"/>
      <c r="I128" s="1"/>
    </row>
    <row r="129" spans="9:9" ht="15" customHeight="1" x14ac:dyDescent="0.2">
      <c r="I129" s="13"/>
    </row>
    <row r="130" spans="9:9" ht="15" customHeight="1" x14ac:dyDescent="0.2">
      <c r="I130" s="13"/>
    </row>
    <row r="131" spans="9:9" ht="15" customHeight="1" x14ac:dyDescent="0.2">
      <c r="I131" s="13"/>
    </row>
    <row r="132" spans="9:9" ht="15" customHeight="1" x14ac:dyDescent="0.2">
      <c r="I132" s="13"/>
    </row>
    <row r="133" spans="9:9" ht="15" customHeight="1" x14ac:dyDescent="0.2">
      <c r="I133" s="13"/>
    </row>
    <row r="134" spans="9:9" ht="15" customHeight="1" x14ac:dyDescent="0.2">
      <c r="I134" s="13"/>
    </row>
  </sheetData>
  <mergeCells count="9">
    <mergeCell ref="A8:B8"/>
    <mergeCell ref="A116:I116"/>
    <mergeCell ref="A1:I1"/>
    <mergeCell ref="A2:I2"/>
    <mergeCell ref="A4:B6"/>
    <mergeCell ref="C4:I4"/>
    <mergeCell ref="C5:C6"/>
    <mergeCell ref="D5:D6"/>
    <mergeCell ref="E5:I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C34 C8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451-08</vt:lpstr>
      <vt:lpstr>'451-08'!Títulos_a_imprimir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SILENA GIL</cp:lastModifiedBy>
  <cp:lastPrinted>2022-04-20T20:32:03Z</cp:lastPrinted>
  <dcterms:created xsi:type="dcterms:W3CDTF">2017-11-21T17:13:45Z</dcterms:created>
  <dcterms:modified xsi:type="dcterms:W3CDTF">2022-04-20T20:32:35Z</dcterms:modified>
</cp:coreProperties>
</file>