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aicedo\Desktop\Documents\AMBIENTE 2024\BOLETIN 2023\XL WORD\"/>
    </mc:Choice>
  </mc:AlternateContent>
  <bookViews>
    <workbookView xWindow="0" yWindow="600" windowWidth="20490" windowHeight="7455"/>
  </bookViews>
  <sheets>
    <sheet name="52" sheetId="1" r:id="rId1"/>
  </sheets>
  <definedNames>
    <definedName name="_xlnm.Print_Area" localSheetId="0">'52'!$A$1:$M$45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28" i="1" l="1"/>
  <c r="B8" i="1" l="1"/>
  <c r="C36" i="1" l="1"/>
  <c r="C34" i="1"/>
  <c r="C30" i="1"/>
  <c r="C29" i="1"/>
  <c r="C26" i="1"/>
  <c r="C20" i="1"/>
  <c r="C35" i="1"/>
  <c r="C33" i="1"/>
  <c r="C31" i="1"/>
  <c r="C25" i="1"/>
  <c r="C24" i="1"/>
  <c r="C21" i="1"/>
  <c r="C19" i="1"/>
  <c r="C18" i="1"/>
  <c r="C15" i="1"/>
  <c r="C10" i="1"/>
  <c r="C9" i="1"/>
  <c r="C13" i="1"/>
  <c r="C8" i="1"/>
  <c r="C11" i="1"/>
  <c r="C14" i="1"/>
  <c r="C16" i="1"/>
  <c r="C28" i="1"/>
</calcChain>
</file>

<file path=xl/comments1.xml><?xml version="1.0" encoding="utf-8"?>
<comments xmlns="http://schemas.openxmlformats.org/spreadsheetml/2006/main">
  <authors>
    <author>ARTURO CAICEDO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ARTURO CAICEDO:</t>
        </r>
        <r>
          <rPr>
            <sz val="9"/>
            <color indexed="81"/>
            <rFont val="Tahoma"/>
            <family val="2"/>
          </rPr>
          <t xml:space="preserve">
30/3/25</t>
        </r>
      </text>
    </comment>
  </commentList>
</comments>
</file>

<file path=xl/sharedStrings.xml><?xml version="1.0" encoding="utf-8"?>
<sst xmlns="http://schemas.openxmlformats.org/spreadsheetml/2006/main" count="55" uniqueCount="27">
  <si>
    <t>Total</t>
  </si>
  <si>
    <t xml:space="preserve">Porcentaje </t>
  </si>
  <si>
    <t xml:space="preserve">Protección  y  descontaminación  de  suelos,  aguas </t>
  </si>
  <si>
    <t>-</t>
  </si>
  <si>
    <t xml:space="preserve">        TOTAL</t>
  </si>
  <si>
    <t>Protección del aire y del clima</t>
  </si>
  <si>
    <t>Gestión de las aguas residuales</t>
  </si>
  <si>
    <t>Gestión de los residuos</t>
  </si>
  <si>
    <t>subterráneas y aguas superficiales</t>
  </si>
  <si>
    <t>Protección de la biodiversidad y los paisajes</t>
  </si>
  <si>
    <t>Investigación y desarrollo</t>
  </si>
  <si>
    <t>Otras actividades de protección del medio ambiente</t>
  </si>
  <si>
    <t>Gastos en protección ambiental (en balboas)</t>
  </si>
  <si>
    <t>Actividad y tipo de gastos</t>
  </si>
  <si>
    <t>2022 (P)</t>
  </si>
  <si>
    <t xml:space="preserve">(P) Cifras preliminares. </t>
  </si>
  <si>
    <t xml:space="preserve"> </t>
  </si>
  <si>
    <t xml:space="preserve"> SEGÚN  ACTIVIDAD Y TIPO DE GASTOS: AÑOS 2019-23</t>
  </si>
  <si>
    <t>2023 (E)</t>
  </si>
  <si>
    <t>(E) Cifras estimadas.</t>
  </si>
  <si>
    <t>NOTA: Actividades de protección ambiental descritas según la Clasificación de Actividades y Gastos de Protección Ambiental (CAPA).</t>
  </si>
  <si>
    <t xml:space="preserve">Cuadro 52. GASTOS EN PROTECCIÓN AMBIENTAL DEL SECTOR PÚBLICO EN LA REPÚBLICA, </t>
  </si>
  <si>
    <t xml:space="preserve">            Por razones de redondeo, algunas cifras pueden presentar leves diferencias.</t>
  </si>
  <si>
    <t xml:space="preserve">    Gastos de capital</t>
  </si>
  <si>
    <t xml:space="preserve">    Gastos corrientes</t>
  </si>
  <si>
    <t xml:space="preserve">             </t>
  </si>
  <si>
    <t>Fuente: Sección de Estadísticas Fiscales y Financieras, INEC.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</si>
</sst>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3" xfId="0" applyFont="1" applyBorder="1"/>
    <xf numFmtId="0" fontId="2" fillId="0" borderId="1" xfId="0" applyFont="1" applyBorder="1"/>
    <xf numFmtId="0" fontId="1" fillId="0" borderId="1" xfId="0" applyFont="1" applyBorder="1" applyAlignment="1" applyProtection="1">
      <alignment horizontal="left" indent="10"/>
      <protection locked="0"/>
    </xf>
    <xf numFmtId="164" fontId="1" fillId="0" borderId="3" xfId="0" applyNumberFormat="1" applyFont="1" applyBorder="1"/>
    <xf numFmtId="3" fontId="1" fillId="0" borderId="3" xfId="0" applyNumberFormat="1" applyFont="1" applyBorder="1"/>
    <xf numFmtId="165" fontId="1" fillId="0" borderId="1" xfId="0" applyNumberFormat="1" applyFont="1" applyBorder="1"/>
    <xf numFmtId="164" fontId="1" fillId="0" borderId="4" xfId="0" applyNumberFormat="1" applyFont="1" applyBorder="1"/>
    <xf numFmtId="0" fontId="1" fillId="0" borderId="0" xfId="0" applyFont="1"/>
    <xf numFmtId="0" fontId="2" fillId="0" borderId="1" xfId="0" applyFont="1" applyBorder="1" applyAlignment="1"/>
    <xf numFmtId="164" fontId="2" fillId="0" borderId="3" xfId="0" applyNumberFormat="1" applyFont="1" applyBorder="1"/>
    <xf numFmtId="3" fontId="2" fillId="0" borderId="3" xfId="0" applyNumberFormat="1" applyFont="1" applyBorder="1"/>
    <xf numFmtId="164" fontId="2" fillId="0" borderId="4" xfId="0" applyNumberFormat="1" applyFont="1" applyBorder="1"/>
    <xf numFmtId="0" fontId="2" fillId="0" borderId="1" xfId="0" applyFont="1" applyBorder="1" applyAlignment="1" applyProtection="1">
      <protection locked="0"/>
    </xf>
    <xf numFmtId="3" fontId="2" fillId="0" borderId="3" xfId="0" applyNumberFormat="1" applyFont="1" applyFill="1" applyBorder="1"/>
    <xf numFmtId="0" fontId="2" fillId="0" borderId="1" xfId="0" applyFont="1" applyBorder="1" applyAlignment="1" applyProtection="1">
      <alignment wrapText="1"/>
      <protection locked="0"/>
    </xf>
    <xf numFmtId="3" fontId="2" fillId="0" borderId="3" xfId="0" applyNumberFormat="1" applyFont="1" applyBorder="1" applyAlignment="1">
      <alignment horizontal="right"/>
    </xf>
    <xf numFmtId="164" fontId="2" fillId="0" borderId="1" xfId="0" applyNumberFormat="1" applyFont="1" applyBorder="1"/>
    <xf numFmtId="0" fontId="2" fillId="0" borderId="4" xfId="0" applyFont="1" applyBorder="1"/>
    <xf numFmtId="164" fontId="1" fillId="0" borderId="1" xfId="0" applyNumberFormat="1" applyFont="1" applyBorder="1"/>
    <xf numFmtId="0" fontId="2" fillId="0" borderId="1" xfId="0" applyFont="1" applyBorder="1" applyAlignment="1" applyProtection="1">
      <alignment horizontal="left" wrapText="1" indent="1"/>
      <protection locked="0"/>
    </xf>
    <xf numFmtId="0" fontId="2" fillId="0" borderId="2" xfId="0" applyFont="1" applyBorder="1" applyAlignment="1" applyProtection="1">
      <alignment horizontal="left" wrapText="1" indent="1"/>
      <protection locked="0"/>
    </xf>
    <xf numFmtId="0" fontId="2" fillId="0" borderId="2" xfId="0" applyFont="1" applyBorder="1"/>
    <xf numFmtId="0" fontId="2" fillId="0" borderId="5" xfId="0" applyFont="1" applyBorder="1"/>
    <xf numFmtId="3" fontId="2" fillId="0" borderId="5" xfId="0" applyNumberFormat="1" applyFont="1" applyBorder="1"/>
    <xf numFmtId="0" fontId="2" fillId="0" borderId="6" xfId="0" applyFont="1" applyBorder="1"/>
    <xf numFmtId="3" fontId="1" fillId="0" borderId="3" xfId="0" applyNumberFormat="1" applyFont="1" applyFill="1" applyBorder="1"/>
    <xf numFmtId="3" fontId="1" fillId="0" borderId="4" xfId="0" applyNumberFormat="1" applyFont="1" applyBorder="1"/>
    <xf numFmtId="3" fontId="2" fillId="0" borderId="4" xfId="0" applyNumberFormat="1" applyFont="1" applyBorder="1"/>
    <xf numFmtId="3" fontId="2" fillId="0" borderId="4" xfId="0" applyNumberFormat="1" applyFont="1" applyFill="1" applyBorder="1"/>
    <xf numFmtId="3" fontId="1" fillId="0" borderId="4" xfId="0" applyNumberFormat="1" applyFont="1" applyFill="1" applyBorder="1"/>
    <xf numFmtId="3" fontId="2" fillId="0" borderId="4" xfId="0" applyNumberFormat="1" applyFont="1" applyBorder="1" applyAlignment="1">
      <alignment horizontal="right"/>
    </xf>
    <xf numFmtId="0" fontId="0" fillId="0" borderId="6" xfId="0" applyBorder="1"/>
    <xf numFmtId="3" fontId="2" fillId="0" borderId="1" xfId="0" applyNumberFormat="1" applyFont="1" applyBorder="1" applyAlignment="1" applyProtection="1">
      <alignment horizontal="left" indent="8"/>
      <protection locked="0"/>
    </xf>
    <xf numFmtId="3" fontId="2" fillId="0" borderId="1" xfId="0" applyNumberFormat="1" applyFont="1" applyBorder="1" applyAlignment="1" applyProtection="1">
      <alignment horizontal="left" indent="6"/>
      <protection locked="0"/>
    </xf>
    <xf numFmtId="0" fontId="2" fillId="0" borderId="0" xfId="0" applyFont="1" applyBorder="1" applyAlignment="1" applyProtection="1">
      <alignment horizontal="left" wrapText="1" indent="1"/>
      <protection locked="0"/>
    </xf>
    <xf numFmtId="3" fontId="2" fillId="0" borderId="0" xfId="0" applyNumberFormat="1" applyFont="1" applyBorder="1"/>
    <xf numFmtId="0" fontId="0" fillId="0" borderId="0" xfId="0" applyBorder="1"/>
    <xf numFmtId="0" fontId="2" fillId="0" borderId="0" xfId="0" applyFont="1" applyFill="1" applyBorder="1"/>
    <xf numFmtId="0" fontId="2" fillId="0" borderId="0" xfId="0" applyFont="1" applyFill="1"/>
    <xf numFmtId="3" fontId="1" fillId="0" borderId="9" xfId="0" applyNumberFormat="1" applyFont="1" applyBorder="1"/>
    <xf numFmtId="0" fontId="1" fillId="0" borderId="1" xfId="0" applyFont="1" applyBorder="1" applyAlignment="1" applyProtection="1">
      <alignment horizontal="center"/>
      <protection locked="0"/>
    </xf>
    <xf numFmtId="0" fontId="0" fillId="0" borderId="3" xfId="0" applyBorder="1"/>
    <xf numFmtId="0" fontId="0" fillId="0" borderId="4" xfId="0" applyBorder="1"/>
    <xf numFmtId="3" fontId="5" fillId="2" borderId="18" xfId="0" applyNumberFormat="1" applyFont="1" applyFill="1" applyBorder="1" applyAlignment="1" applyProtection="1">
      <alignment horizontal="center" vertical="center" wrapText="1"/>
      <protection locked="0"/>
    </xf>
    <xf numFmtId="3" fontId="5" fillId="2" borderId="19" xfId="0" applyNumberFormat="1" applyFont="1" applyFill="1" applyBorder="1" applyAlignment="1" applyProtection="1">
      <alignment horizontal="center" vertical="center" wrapText="1"/>
      <protection locked="0"/>
    </xf>
    <xf numFmtId="3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3" fontId="5" fillId="2" borderId="13" xfId="0" applyNumberFormat="1" applyFont="1" applyFill="1" applyBorder="1" applyAlignment="1" applyProtection="1">
      <alignment horizontal="center" vertical="center" wrapText="1"/>
      <protection locked="0"/>
    </xf>
    <xf numFmtId="3" fontId="5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15" xfId="0" applyFont="1" applyFill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  <color rgb="FF8CA6CE"/>
      <color rgb="FFE2EFD9"/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2"/>
  <sheetViews>
    <sheetView tabSelected="1" zoomScale="106" zoomScaleNormal="106" zoomScaleSheetLayoutView="100" workbookViewId="0">
      <selection activeCell="A9" sqref="A9"/>
    </sheetView>
  </sheetViews>
  <sheetFormatPr baseColWidth="10" defaultRowHeight="12.75" x14ac:dyDescent="0.2"/>
  <cols>
    <col min="1" max="1" width="53.7109375" customWidth="1"/>
    <col min="2" max="3" width="12.85546875" hidden="1" customWidth="1"/>
    <col min="4" max="13" width="12.85546875" customWidth="1"/>
  </cols>
  <sheetData>
    <row r="1" spans="1:13" ht="18" customHeight="1" x14ac:dyDescent="0.2">
      <c r="A1" s="51" t="s">
        <v>21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18" customHeight="1" x14ac:dyDescent="0.2">
      <c r="A2" s="51" t="s">
        <v>17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 ht="13.15" customHeight="1" x14ac:dyDescent="0.2">
      <c r="A3" s="1"/>
      <c r="B3" s="1"/>
      <c r="C3" s="1"/>
      <c r="D3" s="2"/>
      <c r="E3" s="2"/>
      <c r="F3" s="2"/>
      <c r="G3" s="2"/>
      <c r="H3" s="2"/>
      <c r="I3" s="2"/>
      <c r="J3" s="39"/>
      <c r="K3" s="39"/>
      <c r="L3" s="39"/>
      <c r="M3" s="39"/>
    </row>
    <row r="4" spans="1:13" ht="20.45" customHeight="1" x14ac:dyDescent="0.2">
      <c r="A4" s="55" t="s">
        <v>13</v>
      </c>
      <c r="B4" s="54" t="s">
        <v>12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ht="21.75" customHeight="1" x14ac:dyDescent="0.2">
      <c r="A5" s="56"/>
      <c r="B5" s="58">
        <v>2018</v>
      </c>
      <c r="C5" s="58"/>
      <c r="D5" s="59">
        <v>2019</v>
      </c>
      <c r="E5" s="60"/>
      <c r="F5" s="52">
        <v>2020</v>
      </c>
      <c r="G5" s="53"/>
      <c r="H5" s="52">
        <v>2021</v>
      </c>
      <c r="I5" s="53"/>
      <c r="J5" s="59" t="s">
        <v>14</v>
      </c>
      <c r="K5" s="61"/>
      <c r="L5" s="52" t="s">
        <v>18</v>
      </c>
      <c r="M5" s="53"/>
    </row>
    <row r="6" spans="1:13" ht="29.25" customHeight="1" x14ac:dyDescent="0.2">
      <c r="A6" s="57"/>
      <c r="B6" s="46" t="s">
        <v>0</v>
      </c>
      <c r="C6" s="47" t="s">
        <v>1</v>
      </c>
      <c r="D6" s="48" t="s">
        <v>0</v>
      </c>
      <c r="E6" s="48" t="s">
        <v>1</v>
      </c>
      <c r="F6" s="48" t="s">
        <v>0</v>
      </c>
      <c r="G6" s="49" t="s">
        <v>1</v>
      </c>
      <c r="H6" s="49" t="s">
        <v>0</v>
      </c>
      <c r="I6" s="49" t="s">
        <v>1</v>
      </c>
      <c r="J6" s="50" t="s">
        <v>0</v>
      </c>
      <c r="K6" s="50" t="s">
        <v>1</v>
      </c>
      <c r="L6" s="48" t="s">
        <v>0</v>
      </c>
      <c r="M6" s="49" t="s">
        <v>1</v>
      </c>
    </row>
    <row r="7" spans="1:13" ht="13.15" customHeight="1" x14ac:dyDescent="0.2">
      <c r="A7" s="43"/>
      <c r="B7" s="3"/>
      <c r="C7" s="4"/>
      <c r="D7" s="3"/>
      <c r="E7" s="3"/>
      <c r="F7" s="3"/>
      <c r="G7" s="3"/>
      <c r="H7" s="3"/>
      <c r="I7" s="3"/>
      <c r="J7" s="44"/>
      <c r="K7" s="44"/>
      <c r="L7" s="44"/>
      <c r="M7" s="45"/>
    </row>
    <row r="8" spans="1:13" s="10" customFormat="1" ht="22.5" customHeight="1" x14ac:dyDescent="0.2">
      <c r="A8" s="5" t="s">
        <v>4</v>
      </c>
      <c r="B8" s="7">
        <f>SUM(B9:B16)</f>
        <v>526962362.6500001</v>
      </c>
      <c r="C8" s="8">
        <f>+B8/B8*100</f>
        <v>100</v>
      </c>
      <c r="D8" s="42">
        <v>548239300.00999999</v>
      </c>
      <c r="E8" s="6">
        <v>100</v>
      </c>
      <c r="F8" s="7">
        <v>424514865.06000012</v>
      </c>
      <c r="G8" s="9">
        <v>100</v>
      </c>
      <c r="H8" s="7">
        <v>541822014.13999999</v>
      </c>
      <c r="I8" s="9">
        <v>100</v>
      </c>
      <c r="J8" s="29">
        <v>640803499.70438516</v>
      </c>
      <c r="K8" s="9">
        <v>100</v>
      </c>
      <c r="L8" s="29">
        <v>439299354.06999999</v>
      </c>
      <c r="M8" s="9">
        <v>100</v>
      </c>
    </row>
    <row r="9" spans="1:13" ht="22.5" customHeight="1" x14ac:dyDescent="0.2">
      <c r="A9" s="11" t="s">
        <v>5</v>
      </c>
      <c r="B9" s="13">
        <v>5196442.2100000009</v>
      </c>
      <c r="C9" s="12">
        <f>+B9/$B$8*100</f>
        <v>0.98611259139419671</v>
      </c>
      <c r="D9" s="13">
        <v>7545824.0100000007</v>
      </c>
      <c r="E9" s="12">
        <v>1.3763741508247154</v>
      </c>
      <c r="F9" s="13">
        <v>5774895.7699999986</v>
      </c>
      <c r="G9" s="14">
        <v>1.3603518381349935</v>
      </c>
      <c r="H9" s="13">
        <v>4360814.5399999991</v>
      </c>
      <c r="I9" s="14">
        <v>0.8048426284269099</v>
      </c>
      <c r="J9" s="30">
        <v>4405009.4238290498</v>
      </c>
      <c r="K9" s="14">
        <v>0.68741968885331683</v>
      </c>
      <c r="L9" s="30">
        <v>2964796.46</v>
      </c>
      <c r="M9" s="14">
        <v>0.67489205994315571</v>
      </c>
    </row>
    <row r="10" spans="1:13" ht="22.5" customHeight="1" x14ac:dyDescent="0.2">
      <c r="A10" s="15" t="s">
        <v>6</v>
      </c>
      <c r="B10" s="13">
        <v>329406399.81999999</v>
      </c>
      <c r="C10" s="12">
        <f>+B10/$B$8*100</f>
        <v>62.510422597066274</v>
      </c>
      <c r="D10" s="13">
        <v>356265322.51999992</v>
      </c>
      <c r="E10" s="12">
        <v>64.983543228933343</v>
      </c>
      <c r="F10" s="16">
        <v>252655704.32000011</v>
      </c>
      <c r="G10" s="14">
        <v>59.51633855843663</v>
      </c>
      <c r="H10" s="16">
        <v>269253129.69</v>
      </c>
      <c r="I10" s="14">
        <v>49.694018084032365</v>
      </c>
      <c r="J10" s="31">
        <v>369115732.69532681</v>
      </c>
      <c r="K10" s="14">
        <v>57.602015729565601</v>
      </c>
      <c r="L10" s="31">
        <v>111313128.27000001</v>
      </c>
      <c r="M10" s="14">
        <v>25.338787147923476</v>
      </c>
    </row>
    <row r="11" spans="1:13" ht="22.5" customHeight="1" x14ac:dyDescent="0.2">
      <c r="A11" s="15" t="s">
        <v>7</v>
      </c>
      <c r="B11" s="13">
        <v>76135192.060000032</v>
      </c>
      <c r="C11" s="12">
        <f>+B11/$B$8*100</f>
        <v>14.447937358776381</v>
      </c>
      <c r="D11" s="13">
        <v>58445073.439999998</v>
      </c>
      <c r="E11" s="12">
        <v>10.66050417015598</v>
      </c>
      <c r="F11" s="16">
        <v>61037677.600000001</v>
      </c>
      <c r="G11" s="14">
        <v>14.378219144663651</v>
      </c>
      <c r="H11" s="16">
        <v>73644048.409999996</v>
      </c>
      <c r="I11" s="14">
        <v>13.591926220807135</v>
      </c>
      <c r="J11" s="31">
        <v>87337960.260438949</v>
      </c>
      <c r="K11" s="14">
        <v>13.629444954768443</v>
      </c>
      <c r="L11" s="31">
        <v>115983963.16</v>
      </c>
      <c r="M11" s="14">
        <v>26.402033621364847</v>
      </c>
    </row>
    <row r="12" spans="1:13" ht="22.5" customHeight="1" x14ac:dyDescent="0.2">
      <c r="A12" s="17" t="s">
        <v>2</v>
      </c>
      <c r="B12" s="13"/>
      <c r="C12" s="12"/>
      <c r="D12" s="13"/>
      <c r="E12" s="12"/>
      <c r="F12" s="16"/>
      <c r="G12" s="14"/>
      <c r="H12" s="16"/>
      <c r="I12" s="14"/>
      <c r="J12" s="31"/>
      <c r="K12" s="14"/>
      <c r="L12" s="31"/>
      <c r="M12" s="14"/>
    </row>
    <row r="13" spans="1:13" ht="15" customHeight="1" x14ac:dyDescent="0.2">
      <c r="A13" s="15" t="s">
        <v>8</v>
      </c>
      <c r="B13" s="13">
        <v>2304683.2399999998</v>
      </c>
      <c r="C13" s="12">
        <f>+B13/$B$8*100</f>
        <v>0.43735253280901448</v>
      </c>
      <c r="D13" s="13">
        <v>2563505.73</v>
      </c>
      <c r="E13" s="12">
        <v>0.46758883027051168</v>
      </c>
      <c r="F13" s="16">
        <v>3355780.67</v>
      </c>
      <c r="G13" s="14">
        <v>0.79049780024209526</v>
      </c>
      <c r="H13" s="16">
        <v>6632871.3199999994</v>
      </c>
      <c r="I13" s="14">
        <v>1.2241790010189857</v>
      </c>
      <c r="J13" s="31">
        <v>3644791.8108043126</v>
      </c>
      <c r="K13" s="14">
        <v>0.56878462937323604</v>
      </c>
      <c r="L13" s="31">
        <v>68189984.180000007</v>
      </c>
      <c r="M13" s="14">
        <v>15.522441257478903</v>
      </c>
    </row>
    <row r="14" spans="1:13" ht="22.5" customHeight="1" x14ac:dyDescent="0.2">
      <c r="A14" s="15" t="s">
        <v>9</v>
      </c>
      <c r="B14" s="13">
        <v>18714114.109999999</v>
      </c>
      <c r="C14" s="12">
        <f>+B14/$B$8*100</f>
        <v>3.5513189245414121</v>
      </c>
      <c r="D14" s="13">
        <v>21171950.849999994</v>
      </c>
      <c r="E14" s="12">
        <v>3.8618083106435117</v>
      </c>
      <c r="F14" s="16">
        <v>16641770.790000001</v>
      </c>
      <c r="G14" s="14">
        <v>3.9201856424151096</v>
      </c>
      <c r="H14" s="16">
        <v>17445750.20999999</v>
      </c>
      <c r="I14" s="14">
        <v>3.2198304525685493</v>
      </c>
      <c r="J14" s="31">
        <v>19437778.487332508</v>
      </c>
      <c r="K14" s="14">
        <v>3.033344620667572</v>
      </c>
      <c r="L14" s="31">
        <v>44870006.600000009</v>
      </c>
      <c r="M14" s="14">
        <v>10.213993301900055</v>
      </c>
    </row>
    <row r="15" spans="1:13" ht="22.5" customHeight="1" x14ac:dyDescent="0.2">
      <c r="A15" s="15" t="s">
        <v>10</v>
      </c>
      <c r="B15" s="13">
        <v>38306970.780000038</v>
      </c>
      <c r="C15" s="12">
        <f>+B15/$B$8*100</f>
        <v>7.269394077284967</v>
      </c>
      <c r="D15" s="13">
        <v>40773038.330000006</v>
      </c>
      <c r="E15" s="12">
        <v>7.437087842709615</v>
      </c>
      <c r="F15" s="16">
        <v>24399479.030000009</v>
      </c>
      <c r="G15" s="14">
        <v>5.7476147570359952</v>
      </c>
      <c r="H15" s="16">
        <v>37815693.450000033</v>
      </c>
      <c r="I15" s="14">
        <v>6.9793571436964426</v>
      </c>
      <c r="J15" s="31">
        <v>41993888.233895108</v>
      </c>
      <c r="K15" s="14">
        <v>6.5533175541749822</v>
      </c>
      <c r="L15" s="31">
        <v>5725359.9500000002</v>
      </c>
      <c r="M15" s="14">
        <v>1.3032935052045842</v>
      </c>
    </row>
    <row r="16" spans="1:13" ht="22.5" customHeight="1" x14ac:dyDescent="0.2">
      <c r="A16" s="15" t="s">
        <v>11</v>
      </c>
      <c r="B16" s="13">
        <v>56898560.429999992</v>
      </c>
      <c r="C16" s="12">
        <f>+B16/$B$8*100</f>
        <v>10.797461918127746</v>
      </c>
      <c r="D16" s="13">
        <v>61474585.13000004</v>
      </c>
      <c r="E16" s="12">
        <v>11.213093466462315</v>
      </c>
      <c r="F16" s="13">
        <v>60649556.879999958</v>
      </c>
      <c r="G16" s="14">
        <v>14.286792259071509</v>
      </c>
      <c r="H16" s="16">
        <v>132669706.52000001</v>
      </c>
      <c r="I16" s="14">
        <v>24.485846469449619</v>
      </c>
      <c r="J16" s="31">
        <v>114868338.79275845</v>
      </c>
      <c r="K16" s="14">
        <v>17.925672822596852</v>
      </c>
      <c r="L16" s="31">
        <v>90252115.450000003</v>
      </c>
      <c r="M16" s="14">
        <v>20.544559106184984</v>
      </c>
    </row>
    <row r="17" spans="1:13" ht="22.5" customHeight="1" x14ac:dyDescent="0.2">
      <c r="A17" s="15"/>
      <c r="B17" s="13"/>
      <c r="C17" s="19"/>
      <c r="D17" s="13"/>
      <c r="E17" s="12"/>
      <c r="F17" s="3"/>
      <c r="G17" s="20"/>
      <c r="H17" s="3"/>
      <c r="I17" s="20"/>
      <c r="J17" s="20"/>
      <c r="K17" s="20"/>
      <c r="L17" s="20"/>
      <c r="M17" s="20"/>
    </row>
    <row r="18" spans="1:13" ht="22.5" customHeight="1" x14ac:dyDescent="0.2">
      <c r="A18" s="35" t="s">
        <v>24</v>
      </c>
      <c r="B18" s="28">
        <f>SUM(B19:B26)</f>
        <v>194217787.91999996</v>
      </c>
      <c r="C18" s="21">
        <f>+B18/B8*100</f>
        <v>36.856102387144539</v>
      </c>
      <c r="D18" s="28">
        <v>247625356.51000005</v>
      </c>
      <c r="E18" s="6">
        <v>45.167385210342147</v>
      </c>
      <c r="F18" s="28">
        <v>241805861.70999998</v>
      </c>
      <c r="G18" s="9">
        <v>56.960516959947583</v>
      </c>
      <c r="H18" s="28">
        <v>264637822.23000002</v>
      </c>
      <c r="I18" s="9">
        <v>48.842205618028089</v>
      </c>
      <c r="J18" s="32">
        <v>261886954.84247631</v>
      </c>
      <c r="K18" s="9">
        <v>40.868527553811695</v>
      </c>
      <c r="L18" s="32">
        <v>166704963.91</v>
      </c>
      <c r="M18" s="9">
        <v>37.947919195764726</v>
      </c>
    </row>
    <row r="19" spans="1:13" ht="22.5" customHeight="1" x14ac:dyDescent="0.2">
      <c r="A19" s="11" t="s">
        <v>5</v>
      </c>
      <c r="B19" s="13">
        <v>5117876.26</v>
      </c>
      <c r="C19" s="12">
        <f>+B19/$B$8*100</f>
        <v>0.97120337670096768</v>
      </c>
      <c r="D19" s="13">
        <v>6787052.4500000002</v>
      </c>
      <c r="E19" s="12">
        <v>1.2379726243405393</v>
      </c>
      <c r="F19" s="13">
        <v>5312560.59</v>
      </c>
      <c r="G19" s="14">
        <v>1.251442770855417</v>
      </c>
      <c r="H19" s="13">
        <v>3752152.73</v>
      </c>
      <c r="I19" s="14">
        <v>0.69250651174732281</v>
      </c>
      <c r="J19" s="30">
        <v>1053119.740000068</v>
      </c>
      <c r="K19" s="14">
        <v>0.19436636248005146</v>
      </c>
      <c r="L19" s="30">
        <v>432169.33</v>
      </c>
      <c r="M19" s="14">
        <v>7.9762231640948603E-2</v>
      </c>
    </row>
    <row r="20" spans="1:13" ht="22.5" customHeight="1" x14ac:dyDescent="0.2">
      <c r="A20" s="15" t="s">
        <v>6</v>
      </c>
      <c r="B20" s="13">
        <v>75336493.949999973</v>
      </c>
      <c r="C20" s="12">
        <f t="shared" ref="C20:C21" si="0">+B20/$B$8*100</f>
        <v>14.296370915589899</v>
      </c>
      <c r="D20" s="13">
        <v>113078414.46000001</v>
      </c>
      <c r="E20" s="12">
        <v>20.625740339654133</v>
      </c>
      <c r="F20" s="13">
        <v>117465137.89999998</v>
      </c>
      <c r="G20" s="14">
        <v>27.670441618904835</v>
      </c>
      <c r="H20" s="13">
        <v>121911493.56000003</v>
      </c>
      <c r="I20" s="14">
        <v>22.500284296034462</v>
      </c>
      <c r="J20" s="30">
        <v>113629406.80665097</v>
      </c>
      <c r="K20" s="14">
        <v>20.971722049169188</v>
      </c>
      <c r="L20" s="30">
        <v>14310883.119999999</v>
      </c>
      <c r="M20" s="14">
        <v>2.6412516927195666</v>
      </c>
    </row>
    <row r="21" spans="1:13" ht="22.5" customHeight="1" x14ac:dyDescent="0.2">
      <c r="A21" s="15" t="s">
        <v>7</v>
      </c>
      <c r="B21" s="13">
        <v>29245465.119999997</v>
      </c>
      <c r="C21" s="12">
        <f t="shared" si="0"/>
        <v>5.5498204791950894</v>
      </c>
      <c r="D21" s="13">
        <v>31186752.419999998</v>
      </c>
      <c r="E21" s="12">
        <v>5.6885291549568127</v>
      </c>
      <c r="F21" s="13">
        <v>31673561.099999998</v>
      </c>
      <c r="G21" s="14">
        <v>7.4611194346570917</v>
      </c>
      <c r="H21" s="13">
        <v>38059749.489999995</v>
      </c>
      <c r="I21" s="14">
        <v>7.0244007250997065</v>
      </c>
      <c r="J21" s="30">
        <v>40333202.503339216</v>
      </c>
      <c r="K21" s="14">
        <v>7.4439947899417813</v>
      </c>
      <c r="L21" s="30">
        <v>62770560.920000002</v>
      </c>
      <c r="M21" s="14">
        <v>11.585088697370809</v>
      </c>
    </row>
    <row r="22" spans="1:13" ht="22.5" customHeight="1" x14ac:dyDescent="0.2">
      <c r="A22" s="17" t="s">
        <v>2</v>
      </c>
      <c r="B22" s="13"/>
      <c r="C22" s="12"/>
      <c r="D22" s="13"/>
      <c r="E22" s="13"/>
      <c r="F22" s="13"/>
      <c r="G22" s="13"/>
      <c r="H22" s="13"/>
      <c r="I22" s="14"/>
      <c r="J22" s="30"/>
      <c r="K22" s="14"/>
      <c r="L22" s="30"/>
      <c r="M22" s="14"/>
    </row>
    <row r="23" spans="1:13" ht="15" customHeight="1" x14ac:dyDescent="0.2">
      <c r="A23" s="15" t="s">
        <v>8</v>
      </c>
      <c r="B23" s="18" t="s">
        <v>3</v>
      </c>
      <c r="C23" s="18" t="s">
        <v>3</v>
      </c>
      <c r="D23" s="13">
        <v>95138.9</v>
      </c>
      <c r="E23" s="12">
        <v>1.7353535216877856E-2</v>
      </c>
      <c r="F23" s="13">
        <v>1055962.67</v>
      </c>
      <c r="G23" s="14">
        <v>0.24874574647715861</v>
      </c>
      <c r="H23" s="13">
        <v>5562418.3800000008</v>
      </c>
      <c r="I23" s="14">
        <v>1.0266135806292178</v>
      </c>
      <c r="J23" s="30">
        <v>3015047.6531434134</v>
      </c>
      <c r="K23" s="14">
        <v>0.55646459066987319</v>
      </c>
      <c r="L23" s="30">
        <v>34235586.439999998</v>
      </c>
      <c r="M23" s="14">
        <v>6.3186038120544046</v>
      </c>
    </row>
    <row r="24" spans="1:13" ht="22.5" customHeight="1" x14ac:dyDescent="0.2">
      <c r="A24" s="15" t="s">
        <v>9</v>
      </c>
      <c r="B24" s="13">
        <v>12969909.230000008</v>
      </c>
      <c r="C24" s="12">
        <f t="shared" ref="C24:C26" si="1">+B24/$B$8*100</f>
        <v>2.4612591238540529</v>
      </c>
      <c r="D24" s="13">
        <v>15367056.630000003</v>
      </c>
      <c r="E24" s="12">
        <v>2.8029834106602181</v>
      </c>
      <c r="F24" s="13">
        <v>12013807.43</v>
      </c>
      <c r="G24" s="14">
        <v>2.8300086566584639</v>
      </c>
      <c r="H24" s="13">
        <v>13157359.260000002</v>
      </c>
      <c r="I24" s="14">
        <v>2.4283544995645574</v>
      </c>
      <c r="J24" s="30">
        <v>18049896.697400365</v>
      </c>
      <c r="K24" s="14">
        <v>3.3313332102332218</v>
      </c>
      <c r="L24" s="30">
        <v>37309387.900000006</v>
      </c>
      <c r="M24" s="14">
        <v>6.8859121494387514</v>
      </c>
    </row>
    <row r="25" spans="1:13" ht="22.5" customHeight="1" x14ac:dyDescent="0.2">
      <c r="A25" s="15" t="s">
        <v>10</v>
      </c>
      <c r="B25" s="13">
        <v>34238988.609999999</v>
      </c>
      <c r="C25" s="12">
        <f t="shared" si="1"/>
        <v>6.4974258195249863</v>
      </c>
      <c r="D25" s="13">
        <v>26821473.489999995</v>
      </c>
      <c r="E25" s="12">
        <v>4.8922931080480305</v>
      </c>
      <c r="F25" s="13">
        <v>18900352.59</v>
      </c>
      <c r="G25" s="14">
        <v>4.4522239727291195</v>
      </c>
      <c r="H25" s="13">
        <v>34586078.330000013</v>
      </c>
      <c r="I25" s="14">
        <v>6.3832914550170718</v>
      </c>
      <c r="J25" s="30">
        <v>40994715.858154811</v>
      </c>
      <c r="K25" s="14">
        <v>7.5660853173755118</v>
      </c>
      <c r="L25" s="30">
        <v>702881.72</v>
      </c>
      <c r="M25" s="14">
        <v>0.1297255743873087</v>
      </c>
    </row>
    <row r="26" spans="1:13" ht="22.5" customHeight="1" x14ac:dyDescent="0.2">
      <c r="A26" s="15" t="s">
        <v>11</v>
      </c>
      <c r="B26" s="13">
        <v>37309054.74999997</v>
      </c>
      <c r="C26" s="12">
        <f t="shared" si="1"/>
        <v>7.0800226722795454</v>
      </c>
      <c r="D26" s="13">
        <v>54289468.160000026</v>
      </c>
      <c r="E26" s="12">
        <v>9.9025130374655319</v>
      </c>
      <c r="F26" s="13">
        <v>55384479.429999992</v>
      </c>
      <c r="G26" s="14">
        <v>13.046534759665496</v>
      </c>
      <c r="H26" s="13">
        <v>47608570.479999997</v>
      </c>
      <c r="I26" s="14">
        <v>8.786754549935754</v>
      </c>
      <c r="J26" s="30">
        <v>44811565.583787486</v>
      </c>
      <c r="K26" s="14">
        <v>8.2705324653362542</v>
      </c>
      <c r="L26" s="30">
        <v>16943494.48</v>
      </c>
      <c r="M26" s="14">
        <v>3.127132903024131</v>
      </c>
    </row>
    <row r="27" spans="1:13" ht="22.5" customHeight="1" x14ac:dyDescent="0.2">
      <c r="A27" s="22"/>
      <c r="B27" s="13"/>
      <c r="C27" s="19"/>
      <c r="D27" s="13"/>
      <c r="E27" s="12"/>
      <c r="F27" s="3"/>
      <c r="G27" s="20"/>
      <c r="H27" s="3"/>
      <c r="I27" s="20"/>
      <c r="J27" s="20"/>
      <c r="K27" s="20"/>
      <c r="L27" s="20"/>
      <c r="M27" s="20"/>
    </row>
    <row r="28" spans="1:13" ht="22.5" customHeight="1" x14ac:dyDescent="0.2">
      <c r="A28" s="36" t="s">
        <v>23</v>
      </c>
      <c r="B28" s="28">
        <f>SUM(B29:B36)</f>
        <v>332744574.73000002</v>
      </c>
      <c r="C28" s="21">
        <f>+B28/B8*100</f>
        <v>63.14389761285544</v>
      </c>
      <c r="D28" s="28">
        <v>300613943.49999988</v>
      </c>
      <c r="E28" s="6">
        <v>54.832614789657839</v>
      </c>
      <c r="F28" s="28">
        <v>182709003.35000002</v>
      </c>
      <c r="G28" s="9">
        <v>43.039483040052382</v>
      </c>
      <c r="H28" s="28">
        <v>277184191.90999997</v>
      </c>
      <c r="I28" s="9">
        <v>51.157794381971911</v>
      </c>
      <c r="J28" s="32">
        <v>378916544.86190879</v>
      </c>
      <c r="K28" s="9">
        <v>59.13147244618829</v>
      </c>
      <c r="L28" s="32">
        <v>272594390.15999997</v>
      </c>
      <c r="M28" s="9">
        <v>62.052080804235267</v>
      </c>
    </row>
    <row r="29" spans="1:13" ht="21.75" customHeight="1" x14ac:dyDescent="0.2">
      <c r="A29" s="11" t="s">
        <v>5</v>
      </c>
      <c r="B29" s="18">
        <v>78565.95</v>
      </c>
      <c r="C29" s="12">
        <f>+B29/$B$8*100</f>
        <v>1.4909214693228904E-2</v>
      </c>
      <c r="D29" s="18">
        <v>758771.55999999994</v>
      </c>
      <c r="E29" s="12">
        <v>0.13840152648417575</v>
      </c>
      <c r="F29" s="18">
        <v>462335.18000000011</v>
      </c>
      <c r="G29" s="14">
        <v>0.10890906727957676</v>
      </c>
      <c r="H29" s="18">
        <v>608661.80999999994</v>
      </c>
      <c r="I29" s="14">
        <v>0.11233611667958723</v>
      </c>
      <c r="J29" s="33">
        <v>3351889.683828983</v>
      </c>
      <c r="K29" s="14">
        <v>0.61863298211484197</v>
      </c>
      <c r="L29" s="33">
        <v>2532627.13</v>
      </c>
      <c r="M29" s="14">
        <v>0.46742787555796894</v>
      </c>
    </row>
    <row r="30" spans="1:13" ht="21.75" customHeight="1" x14ac:dyDescent="0.2">
      <c r="A30" s="15" t="s">
        <v>6</v>
      </c>
      <c r="B30" s="13">
        <v>254069905.87000006</v>
      </c>
      <c r="C30" s="12">
        <f t="shared" ref="C30:C33" si="2">+B30/$B$8*100</f>
        <v>48.214051681476391</v>
      </c>
      <c r="D30" s="18">
        <v>243186908.05999988</v>
      </c>
      <c r="E30" s="12">
        <v>44.357802889279206</v>
      </c>
      <c r="F30" s="13">
        <v>135190566.42000002</v>
      </c>
      <c r="G30" s="14">
        <v>31.845896939531777</v>
      </c>
      <c r="H30" s="13">
        <v>147341636.13</v>
      </c>
      <c r="I30" s="14">
        <v>27.19373378799791</v>
      </c>
      <c r="J30" s="30">
        <v>255486325.88867578</v>
      </c>
      <c r="K30" s="14">
        <v>47.153183004975013</v>
      </c>
      <c r="L30" s="30">
        <v>97002245.150000006</v>
      </c>
      <c r="M30" s="14">
        <v>17.902972307975631</v>
      </c>
    </row>
    <row r="31" spans="1:13" ht="21.75" customHeight="1" x14ac:dyDescent="0.2">
      <c r="A31" s="15" t="s">
        <v>7</v>
      </c>
      <c r="B31" s="13">
        <v>46889726.939999998</v>
      </c>
      <c r="C31" s="12">
        <f t="shared" si="2"/>
        <v>8.8981168795812842</v>
      </c>
      <c r="D31" s="18">
        <v>27258321.020000003</v>
      </c>
      <c r="E31" s="12">
        <v>4.9719750151991668</v>
      </c>
      <c r="F31" s="13">
        <v>29364116.5</v>
      </c>
      <c r="G31" s="14">
        <v>6.9170997100065579</v>
      </c>
      <c r="H31" s="13">
        <v>35584298.920000002</v>
      </c>
      <c r="I31" s="14">
        <v>6.5675254957074269</v>
      </c>
      <c r="J31" s="30">
        <v>47004757.757099763</v>
      </c>
      <c r="K31" s="14">
        <v>8.6753133926659398</v>
      </c>
      <c r="L31" s="30">
        <v>53213402.240000002</v>
      </c>
      <c r="M31" s="14">
        <v>9.8211960480163008</v>
      </c>
    </row>
    <row r="32" spans="1:13" ht="21.75" customHeight="1" x14ac:dyDescent="0.2">
      <c r="A32" s="17" t="s">
        <v>2</v>
      </c>
      <c r="B32" s="13"/>
      <c r="C32" s="12"/>
      <c r="D32" s="18"/>
      <c r="E32" s="12"/>
      <c r="F32" s="13"/>
      <c r="G32" s="14"/>
      <c r="H32" s="13"/>
      <c r="I32" s="14"/>
      <c r="J32" s="30"/>
      <c r="K32" s="14"/>
      <c r="L32" s="30"/>
      <c r="M32" s="14"/>
    </row>
    <row r="33" spans="1:13" ht="15" customHeight="1" x14ac:dyDescent="0.2">
      <c r="A33" s="15" t="s">
        <v>8</v>
      </c>
      <c r="B33" s="13">
        <v>2304683.2399999998</v>
      </c>
      <c r="C33" s="12">
        <f t="shared" si="2"/>
        <v>0.43735253280901448</v>
      </c>
      <c r="D33" s="18">
        <v>2468366.83</v>
      </c>
      <c r="E33" s="12">
        <v>0.4502352950536338</v>
      </c>
      <c r="F33" s="13">
        <v>2299818</v>
      </c>
      <c r="G33" s="14">
        <v>0.54175205376493663</v>
      </c>
      <c r="H33" s="13">
        <v>1070452.94</v>
      </c>
      <c r="I33" s="14">
        <v>0.19756542038976815</v>
      </c>
      <c r="J33" s="30">
        <v>629744.15766089899</v>
      </c>
      <c r="K33" s="14">
        <v>0.11622712647813918</v>
      </c>
      <c r="L33" s="30">
        <v>33954397.740000002</v>
      </c>
      <c r="M33" s="14">
        <v>6.2667069358364262</v>
      </c>
    </row>
    <row r="34" spans="1:13" ht="21.75" customHeight="1" x14ac:dyDescent="0.2">
      <c r="A34" s="15" t="s">
        <v>9</v>
      </c>
      <c r="B34" s="13">
        <v>5744204.879999998</v>
      </c>
      <c r="C34" s="12">
        <f t="shared" ref="C34:C36" si="3">+B34/$B$8*100</f>
        <v>1.0900598006873607</v>
      </c>
      <c r="D34" s="18">
        <v>5804894.2199999997</v>
      </c>
      <c r="E34" s="12">
        <v>1.058824899983295</v>
      </c>
      <c r="F34" s="13">
        <v>4627963.3600000013</v>
      </c>
      <c r="G34" s="14">
        <v>1.0901769857566457</v>
      </c>
      <c r="H34" s="13">
        <v>4288390.9499999983</v>
      </c>
      <c r="I34" s="14">
        <v>0.79147595300399376</v>
      </c>
      <c r="J34" s="30">
        <v>1387881.7899321557</v>
      </c>
      <c r="K34" s="14">
        <v>0.25615086757503813</v>
      </c>
      <c r="L34" s="30">
        <v>7560618.7000000002</v>
      </c>
      <c r="M34" s="14">
        <v>1.3954063332034405</v>
      </c>
    </row>
    <row r="35" spans="1:13" ht="21.75" customHeight="1" x14ac:dyDescent="0.2">
      <c r="A35" s="15" t="s">
        <v>10</v>
      </c>
      <c r="B35" s="13">
        <v>4067982.1700000009</v>
      </c>
      <c r="C35" s="12">
        <f t="shared" si="3"/>
        <v>0.7719682577599738</v>
      </c>
      <c r="D35" s="18">
        <v>13951564.839999994</v>
      </c>
      <c r="E35" s="12">
        <v>2.5447947346615822</v>
      </c>
      <c r="F35" s="13">
        <v>5499126.4400000013</v>
      </c>
      <c r="G35" s="14">
        <v>1.2953907843068735</v>
      </c>
      <c r="H35" s="13">
        <v>3229615.1199999982</v>
      </c>
      <c r="I35" s="14">
        <v>0.59606568867936516</v>
      </c>
      <c r="J35" s="30">
        <v>999172.37574028457</v>
      </c>
      <c r="K35" s="14">
        <v>0.18440970460128092</v>
      </c>
      <c r="L35" s="30">
        <v>5022478.2300000004</v>
      </c>
      <c r="M35" s="14">
        <v>0.92696090209104265</v>
      </c>
    </row>
    <row r="36" spans="1:13" ht="21.75" customHeight="1" x14ac:dyDescent="0.2">
      <c r="A36" s="15" t="s">
        <v>11</v>
      </c>
      <c r="B36" s="13">
        <v>19589505.679999959</v>
      </c>
      <c r="C36" s="12">
        <f t="shared" si="3"/>
        <v>3.7174392458481886</v>
      </c>
      <c r="D36" s="18">
        <v>7185116.9700000016</v>
      </c>
      <c r="E36" s="12">
        <v>1.31058042899678</v>
      </c>
      <c r="F36" s="13">
        <v>5265077.450000003</v>
      </c>
      <c r="G36" s="14">
        <v>1.2402574994060211</v>
      </c>
      <c r="H36" s="13">
        <v>85061136.039999992</v>
      </c>
      <c r="I36" s="14">
        <v>15.69909191951386</v>
      </c>
      <c r="J36" s="30">
        <v>70056773.208970949</v>
      </c>
      <c r="K36" s="14">
        <v>12.929849910245464</v>
      </c>
      <c r="L36" s="30">
        <v>73308620.969999999</v>
      </c>
      <c r="M36" s="14">
        <v>13.530018909689034</v>
      </c>
    </row>
    <row r="37" spans="1:13" ht="17.25" customHeight="1" x14ac:dyDescent="0.2">
      <c r="A37" s="23"/>
      <c r="B37" s="25"/>
      <c r="C37" s="24"/>
      <c r="D37" s="26"/>
      <c r="E37" s="25"/>
      <c r="F37" s="25"/>
      <c r="G37" s="27"/>
      <c r="H37" s="25"/>
      <c r="I37" s="25"/>
      <c r="J37" s="34"/>
      <c r="K37" s="27"/>
      <c r="L37" s="34"/>
      <c r="M37" s="27"/>
    </row>
    <row r="38" spans="1:13" ht="14.25" customHeight="1" x14ac:dyDescent="0.2">
      <c r="A38" s="37"/>
      <c r="B38" s="2"/>
      <c r="C38" s="2"/>
      <c r="D38" s="38"/>
      <c r="E38" s="2"/>
      <c r="F38" s="2"/>
      <c r="G38" s="2"/>
      <c r="H38" s="2"/>
      <c r="I38" s="2"/>
      <c r="J38" s="39"/>
      <c r="K38" s="2"/>
    </row>
    <row r="39" spans="1:13" ht="15" customHeight="1" x14ac:dyDescent="0.2">
      <c r="A39" s="41" t="s">
        <v>20</v>
      </c>
      <c r="B39" s="1"/>
      <c r="C39" s="1"/>
      <c r="D39" s="1"/>
      <c r="E39" s="1"/>
      <c r="F39" s="1"/>
      <c r="G39" s="1"/>
      <c r="H39" s="1"/>
      <c r="I39" s="1"/>
    </row>
    <row r="40" spans="1:13" ht="15" customHeight="1" x14ac:dyDescent="0.2">
      <c r="A40" s="41" t="s">
        <v>22</v>
      </c>
      <c r="B40" s="1"/>
      <c r="C40" s="1"/>
      <c r="D40" s="1"/>
      <c r="E40" s="1"/>
      <c r="F40" s="1"/>
      <c r="G40" s="1"/>
      <c r="H40" s="1"/>
      <c r="I40" s="1"/>
    </row>
    <row r="41" spans="1:13" ht="15" customHeight="1" x14ac:dyDescent="0.2">
      <c r="A41" s="1" t="s">
        <v>15</v>
      </c>
      <c r="B41" s="1"/>
      <c r="C41" s="1"/>
      <c r="D41" s="1"/>
      <c r="E41" s="1"/>
      <c r="F41" s="1"/>
      <c r="G41" s="1"/>
      <c r="H41" s="1"/>
      <c r="I41" s="1"/>
    </row>
    <row r="42" spans="1:13" ht="15" hidden="1" customHeight="1" x14ac:dyDescent="0.2">
      <c r="A42" s="1" t="s">
        <v>15</v>
      </c>
      <c r="B42" s="1"/>
      <c r="C42" s="1"/>
      <c r="D42" s="1"/>
      <c r="E42" s="1"/>
      <c r="F42" s="1"/>
      <c r="G42" s="1"/>
      <c r="H42" s="1"/>
      <c r="I42" s="1"/>
    </row>
    <row r="43" spans="1:13" ht="15" customHeight="1" x14ac:dyDescent="0.2">
      <c r="A43" s="1" t="s">
        <v>19</v>
      </c>
      <c r="B43" s="1"/>
      <c r="C43" s="1"/>
      <c r="D43" s="1"/>
      <c r="E43" s="1"/>
      <c r="F43" s="1"/>
      <c r="G43" s="1"/>
      <c r="H43" s="1"/>
      <c r="I43" s="1"/>
    </row>
    <row r="44" spans="1:13" ht="15.75" customHeight="1" x14ac:dyDescent="0.2">
      <c r="A44" s="40" t="s">
        <v>26</v>
      </c>
      <c r="B44" s="1"/>
      <c r="C44" s="1"/>
      <c r="D44" s="1"/>
      <c r="E44" s="1"/>
      <c r="F44" s="1"/>
      <c r="G44" s="1"/>
      <c r="H44" s="1"/>
      <c r="I44" s="1"/>
    </row>
    <row r="45" spans="1:13" ht="15.75" customHeight="1" x14ac:dyDescent="0.2">
      <c r="A45" s="40" t="s">
        <v>25</v>
      </c>
      <c r="B45" s="1"/>
      <c r="C45" s="1"/>
      <c r="D45" s="1"/>
      <c r="E45" s="1"/>
      <c r="F45" s="1"/>
      <c r="G45" s="1"/>
      <c r="H45" s="1"/>
      <c r="I45" s="1"/>
    </row>
    <row r="46" spans="1:13" ht="18" customHeight="1" x14ac:dyDescent="0.2">
      <c r="A46" s="1"/>
      <c r="B46" s="1"/>
      <c r="C46" s="1"/>
      <c r="D46" s="1"/>
      <c r="E46" s="1"/>
      <c r="F46" s="1"/>
      <c r="G46" s="1"/>
      <c r="H46" s="1"/>
      <c r="I46" s="1"/>
    </row>
    <row r="47" spans="1:13" ht="18" customHeight="1" x14ac:dyDescent="0.2">
      <c r="A47" s="1"/>
      <c r="B47" s="1"/>
      <c r="C47" s="1"/>
      <c r="D47" s="1"/>
      <c r="E47" s="1"/>
      <c r="F47" s="1"/>
      <c r="G47" s="1"/>
      <c r="H47" s="1"/>
      <c r="I47" s="1"/>
    </row>
    <row r="48" spans="1:13" ht="18" customHeight="1" x14ac:dyDescent="0.2">
      <c r="A48" t="s">
        <v>16</v>
      </c>
    </row>
    <row r="49" ht="18" customHeight="1" x14ac:dyDescent="0.2"/>
    <row r="50" ht="18" customHeight="1" x14ac:dyDescent="0.2"/>
    <row r="51" ht="13.15" customHeight="1" x14ac:dyDescent="0.2"/>
    <row r="52" ht="20.45" customHeight="1" x14ac:dyDescent="0.2"/>
  </sheetData>
  <mergeCells count="10">
    <mergeCell ref="A1:M1"/>
    <mergeCell ref="A2:M2"/>
    <mergeCell ref="L5:M5"/>
    <mergeCell ref="B4:M4"/>
    <mergeCell ref="A4:A6"/>
    <mergeCell ref="B5:C5"/>
    <mergeCell ref="D5:E5"/>
    <mergeCell ref="F5:G5"/>
    <mergeCell ref="H5:I5"/>
    <mergeCell ref="J5:K5"/>
  </mergeCells>
  <printOptions horizontalCentered="1"/>
  <pageMargins left="0.74803149606299213" right="0.74803149606299213" top="0.98425196850393704" bottom="0.98425196850393704" header="0" footer="0"/>
  <pageSetup scale="5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52</vt:lpstr>
      <vt:lpstr>'52'!Área_de_impresión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ARTURO CAICEDO</cp:lastModifiedBy>
  <cp:lastPrinted>2025-07-15T20:36:17Z</cp:lastPrinted>
  <dcterms:created xsi:type="dcterms:W3CDTF">2019-05-10T20:52:17Z</dcterms:created>
  <dcterms:modified xsi:type="dcterms:W3CDTF">2025-12-10T18:09:13Z</dcterms:modified>
</cp:coreProperties>
</file>