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8795" windowHeight="12015"/>
  </bookViews>
  <sheets>
    <sheet name="441-04" sheetId="1" r:id="rId1"/>
  </sheets>
  <definedNames>
    <definedName name="_Regression_Int" localSheetId="0" hidden="1">1</definedName>
    <definedName name="A_impresión_IM" localSheetId="0">'441-04'!$A$1:$A$56</definedName>
    <definedName name="A_IMPRESIÓN_IM">#REF!</definedName>
    <definedName name="_xlnm.Print_Area" localSheetId="0">'441-04'!$A$1:$F$64</definedName>
  </definedNames>
  <calcPr calcId="144525"/>
</workbook>
</file>

<file path=xl/calcChain.xml><?xml version="1.0" encoding="utf-8"?>
<calcChain xmlns="http://schemas.openxmlformats.org/spreadsheetml/2006/main">
  <c r="G42" i="1" l="1"/>
  <c r="G34" i="1"/>
  <c r="I34" i="1"/>
  <c r="H9" i="1"/>
  <c r="H15" i="1"/>
  <c r="H17" i="1"/>
  <c r="H19" i="1"/>
  <c r="I19" i="1"/>
  <c r="I20" i="1"/>
  <c r="J19" i="1" s="1"/>
  <c r="H21" i="1"/>
  <c r="H23" i="1"/>
  <c r="H25" i="1"/>
  <c r="H27" i="1"/>
  <c r="H29" i="1"/>
  <c r="H30" i="1"/>
</calcChain>
</file>

<file path=xl/sharedStrings.xml><?xml version="1.0" encoding="utf-8"?>
<sst xmlns="http://schemas.openxmlformats.org/spreadsheetml/2006/main" count="51" uniqueCount="33">
  <si>
    <t xml:space="preserve">        Financieras……………………………………………………</t>
  </si>
  <si>
    <t xml:space="preserve">        No financieras……………………………………………………</t>
  </si>
  <si>
    <t xml:space="preserve">    Empresas públicas……………………………………………………….</t>
  </si>
  <si>
    <t xml:space="preserve">    Seguridad social……………………………..</t>
  </si>
  <si>
    <t xml:space="preserve">    Instituciones descentralizadas……………..</t>
  </si>
  <si>
    <t>Público.............................................................</t>
  </si>
  <si>
    <t xml:space="preserve">     Zonas bananeras........................................................</t>
  </si>
  <si>
    <t>...</t>
  </si>
  <si>
    <t xml:space="preserve">     Empresas particulares.............................................................</t>
  </si>
  <si>
    <t>Privado...............................................................</t>
  </si>
  <si>
    <t xml:space="preserve">                  TOTAL.............................................</t>
  </si>
  <si>
    <t>Público...................................................................</t>
  </si>
  <si>
    <t>Privado...................................................................................</t>
  </si>
  <si>
    <t xml:space="preserve">                       TOTAL..................................................</t>
  </si>
  <si>
    <t>Sector</t>
  </si>
  <si>
    <t xml:space="preserve"> AGOSTO DE 2011-15</t>
  </si>
  <si>
    <t>Cuadro 441-04. EMPLEADOS Y MONTO DE SUELDOS MENSUAL EN LA REPÚBLICA, SEGÚN SECTOR:</t>
  </si>
  <si>
    <t>..</t>
  </si>
  <si>
    <t>(1) Excluye a los empleados de las empresas particulares.</t>
  </si>
  <si>
    <t>2013 (1)</t>
  </si>
  <si>
    <t>2014 (1)</t>
  </si>
  <si>
    <t>2015 (1)</t>
  </si>
  <si>
    <t xml:space="preserve">         Empleados</t>
  </si>
  <si>
    <t xml:space="preserve">         Monto de sueldos mensual (en balboas)</t>
  </si>
  <si>
    <t xml:space="preserve">    Municipios..................................................................</t>
  </si>
  <si>
    <t xml:space="preserve">    Municipios ..................................................................</t>
  </si>
  <si>
    <t xml:space="preserve">    Gobierno central (2)...............................................................</t>
  </si>
  <si>
    <t xml:space="preserve">(2) A partir del 2012, se incluye sólo a los empleados que pertenecen a las planillas de personal permanente (planilla 001), transitorio </t>
  </si>
  <si>
    <t>(002) y contingente (003).</t>
  </si>
  <si>
    <t xml:space="preserve">Fuente: Las cifras presentadas, corresponden a las brindadas por las oficinas de Recursos Humanos, Estadística o Planillas de cada </t>
  </si>
  <si>
    <t>institución.</t>
  </si>
  <si>
    <t>… Información no disponible.</t>
  </si>
  <si>
    <t xml:space="preserve"> .. Dato no aplicable al grupo o categoría.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</si>
</sst>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 * #,##0_ ;_ * \-#,##0_ ;_ * &quot;-&quot;_ ;_ @_ "/>
  </numFmts>
  <fonts count="7">
    <font>
      <sz val="10"/>
      <name val="Arial"/>
    </font>
    <font>
      <sz val="12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55">
    <xf numFmtId="0" fontId="0" fillId="0" borderId="0" xfId="0"/>
    <xf numFmtId="3" fontId="1" fillId="0" borderId="0" xfId="1" applyNumberFormat="1"/>
    <xf numFmtId="3" fontId="1" fillId="0" borderId="0" xfId="1" applyNumberFormat="1" applyBorder="1"/>
    <xf numFmtId="165" fontId="1" fillId="0" borderId="0" xfId="1" applyNumberFormat="1"/>
    <xf numFmtId="165" fontId="1" fillId="0" borderId="0" xfId="1" applyNumberFormat="1" applyBorder="1"/>
    <xf numFmtId="164" fontId="2" fillId="0" borderId="0" xfId="2" applyFont="1" applyAlignment="1" applyProtection="1">
      <alignment horizontal="left"/>
    </xf>
    <xf numFmtId="3" fontId="3" fillId="0" borderId="0" xfId="1" applyNumberFormat="1" applyFont="1"/>
    <xf numFmtId="3" fontId="2" fillId="0" borderId="0" xfId="1" applyNumberFormat="1" applyFont="1"/>
    <xf numFmtId="3" fontId="3" fillId="0" borderId="0" xfId="1" applyNumberFormat="1" applyFont="1" applyBorder="1"/>
    <xf numFmtId="3" fontId="2" fillId="0" borderId="1" xfId="1" applyNumberFormat="1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3" fontId="1" fillId="0" borderId="3" xfId="1" applyNumberFormat="1" applyBorder="1"/>
    <xf numFmtId="3" fontId="4" fillId="0" borderId="3" xfId="1" applyNumberFormat="1" applyFont="1" applyBorder="1"/>
    <xf numFmtId="3" fontId="2" fillId="0" borderId="0" xfId="1" applyNumberFormat="1" applyFont="1" applyAlignment="1" applyProtection="1">
      <alignment horizontal="left"/>
    </xf>
    <xf numFmtId="3" fontId="1" fillId="0" borderId="3" xfId="1" applyNumberFormat="1" applyFont="1" applyBorder="1"/>
    <xf numFmtId="3" fontId="1" fillId="0" borderId="0" xfId="1" applyNumberFormat="1" applyFont="1"/>
    <xf numFmtId="3" fontId="1" fillId="0" borderId="0" xfId="1" applyNumberFormat="1" applyFont="1" applyBorder="1"/>
    <xf numFmtId="3" fontId="4" fillId="0" borderId="0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3" fontId="5" fillId="0" borderId="0" xfId="1" applyNumberFormat="1" applyFont="1" applyFill="1" applyAlignment="1" applyProtection="1"/>
    <xf numFmtId="0" fontId="0" fillId="0" borderId="0" xfId="0" applyBorder="1"/>
    <xf numFmtId="3" fontId="0" fillId="0" borderId="3" xfId="0" applyNumberForma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0" fillId="0" borderId="5" xfId="0" applyBorder="1"/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right"/>
    </xf>
    <xf numFmtId="0" fontId="0" fillId="0" borderId="3" xfId="0" applyBorder="1"/>
    <xf numFmtId="3" fontId="2" fillId="0" borderId="3" xfId="1" applyNumberFormat="1" applyFont="1" applyBorder="1" applyAlignment="1">
      <alignment horizontal="right"/>
    </xf>
    <xf numFmtId="3" fontId="4" fillId="0" borderId="0" xfId="1" applyNumberFormat="1" applyFont="1" applyBorder="1"/>
    <xf numFmtId="3" fontId="6" fillId="0" borderId="3" xfId="1" applyNumberFormat="1" applyFont="1" applyFill="1" applyBorder="1" applyAlignment="1" applyProtection="1">
      <alignment horizontal="right"/>
    </xf>
    <xf numFmtId="3" fontId="6" fillId="0" borderId="0" xfId="1" applyNumberFormat="1" applyFont="1" applyFill="1" applyAlignment="1" applyProtection="1"/>
    <xf numFmtId="3" fontId="2" fillId="0" borderId="0" xfId="1" applyNumberFormat="1" applyFont="1" applyBorder="1"/>
    <xf numFmtId="4" fontId="1" fillId="0" borderId="0" xfId="1" applyNumberFormat="1"/>
    <xf numFmtId="3" fontId="2" fillId="0" borderId="3" xfId="1" applyNumberFormat="1" applyFont="1" applyFill="1" applyBorder="1"/>
    <xf numFmtId="3" fontId="4" fillId="0" borderId="3" xfId="0" applyNumberFormat="1" applyFont="1" applyBorder="1" applyAlignment="1">
      <alignment horizontal="right"/>
    </xf>
    <xf numFmtId="4" fontId="1" fillId="0" borderId="0" xfId="1" applyNumberFormat="1" applyAlignment="1">
      <alignment horizontal="left" indent="5"/>
    </xf>
    <xf numFmtId="3" fontId="5" fillId="0" borderId="0" xfId="1" applyNumberFormat="1" applyFont="1" applyFill="1" applyBorder="1"/>
    <xf numFmtId="3" fontId="3" fillId="0" borderId="6" xfId="1" applyNumberFormat="1" applyFont="1" applyBorder="1"/>
    <xf numFmtId="3" fontId="3" fillId="0" borderId="7" xfId="1" applyNumberFormat="1" applyFont="1" applyBorder="1"/>
    <xf numFmtId="3" fontId="5" fillId="0" borderId="8" xfId="1" applyNumberFormat="1" applyFont="1" applyFill="1" applyBorder="1"/>
    <xf numFmtId="1" fontId="5" fillId="0" borderId="9" xfId="1" applyNumberFormat="1" applyFont="1" applyFill="1" applyBorder="1" applyAlignment="1" applyProtection="1">
      <alignment horizontal="center" vertical="center"/>
    </xf>
    <xf numFmtId="3" fontId="5" fillId="0" borderId="8" xfId="1" applyNumberFormat="1" applyFont="1" applyFill="1" applyBorder="1" applyAlignment="1" applyProtection="1">
      <alignment horizontal="center"/>
    </xf>
    <xf numFmtId="164" fontId="0" fillId="0" borderId="0" xfId="2" applyFont="1" applyFill="1" applyAlignment="1" applyProtection="1">
      <alignment horizontal="left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164" fontId="2" fillId="0" borderId="0" xfId="2" applyFont="1"/>
    <xf numFmtId="4" fontId="2" fillId="0" borderId="0" xfId="2" applyNumberFormat="1" applyFont="1"/>
    <xf numFmtId="164" fontId="2" fillId="0" borderId="0" xfId="2" applyFont="1" applyBorder="1"/>
    <xf numFmtId="3" fontId="0" fillId="0" borderId="0" xfId="0" applyNumberFormat="1"/>
    <xf numFmtId="3" fontId="5" fillId="0" borderId="0" xfId="1" applyNumberFormat="1" applyFont="1" applyFill="1" applyAlignment="1" applyProtection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CUAD0198" xfId="2"/>
    <cellStyle name="Normal_CUAD03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221"/>
  <sheetViews>
    <sheetView showGridLines="0" tabSelected="1" zoomScaleNormal="100" zoomScaleSheetLayoutView="85" workbookViewId="0">
      <selection activeCell="N154" sqref="N154"/>
    </sheetView>
  </sheetViews>
  <sheetFormatPr baseColWidth="10" defaultColWidth="11.140625" defaultRowHeight="15"/>
  <cols>
    <col min="1" max="1" width="34.5703125" style="1" customWidth="1"/>
    <col min="2" max="2" width="15" style="2" customWidth="1"/>
    <col min="3" max="3" width="15.140625" style="1" customWidth="1"/>
    <col min="4" max="4" width="15.85546875" style="1" bestFit="1" customWidth="1"/>
    <col min="5" max="5" width="16.7109375" style="1" customWidth="1"/>
    <col min="6" max="6" width="15.28515625" style="1" customWidth="1"/>
    <col min="7" max="7" width="16.140625" style="1" hidden="1" customWidth="1"/>
    <col min="8" max="8" width="20.42578125" style="1" hidden="1" customWidth="1"/>
    <col min="9" max="9" width="20.140625" style="1" hidden="1" customWidth="1"/>
    <col min="10" max="10" width="11.85546875" style="1" hidden="1" customWidth="1"/>
    <col min="11" max="11" width="0" style="1" hidden="1" customWidth="1"/>
    <col min="12" max="16384" width="11.140625" style="1"/>
  </cols>
  <sheetData>
    <row r="1" spans="1:9" s="6" customFormat="1" ht="12.75">
      <c r="A1" s="53" t="s">
        <v>16</v>
      </c>
      <c r="B1" s="53"/>
      <c r="C1" s="53"/>
      <c r="D1" s="53"/>
      <c r="E1" s="53"/>
      <c r="F1" s="53"/>
    </row>
    <row r="2" spans="1:9" s="6" customFormat="1" ht="12.75">
      <c r="A2" s="53" t="s">
        <v>15</v>
      </c>
      <c r="B2" s="53"/>
      <c r="C2" s="53"/>
      <c r="D2" s="53"/>
      <c r="E2" s="53"/>
      <c r="F2" s="53"/>
    </row>
    <row r="3" spans="1:9" s="6" customFormat="1" ht="12.75">
      <c r="A3" s="7"/>
      <c r="B3" s="8"/>
    </row>
    <row r="4" spans="1:9" s="6" customFormat="1" ht="16.5" customHeight="1">
      <c r="A4" s="44" t="s">
        <v>14</v>
      </c>
      <c r="B4" s="43">
        <v>2011</v>
      </c>
      <c r="C4" s="43">
        <v>2012</v>
      </c>
      <c r="D4" s="43" t="s">
        <v>19</v>
      </c>
      <c r="E4" s="43" t="s">
        <v>20</v>
      </c>
      <c r="F4" s="43" t="s">
        <v>21</v>
      </c>
    </row>
    <row r="5" spans="1:9" s="6" customFormat="1" ht="11.25" customHeight="1">
      <c r="A5" s="42"/>
      <c r="B5" s="41"/>
      <c r="D5" s="40"/>
    </row>
    <row r="6" spans="1:9" s="6" customFormat="1" ht="12.75" customHeight="1">
      <c r="A6" s="39"/>
    </row>
    <row r="7" spans="1:9" s="6" customFormat="1" ht="15" customHeight="1">
      <c r="A7" s="54" t="s">
        <v>22</v>
      </c>
      <c r="B7" s="54"/>
      <c r="C7" s="54"/>
      <c r="D7" s="54"/>
      <c r="E7" s="54"/>
      <c r="F7" s="54"/>
    </row>
    <row r="8" spans="1:9" s="6" customFormat="1" ht="12.75">
      <c r="A8" s="7"/>
      <c r="B8" s="8"/>
    </row>
    <row r="9" spans="1:9" ht="14.25" customHeight="1">
      <c r="A9" s="33" t="s">
        <v>13</v>
      </c>
      <c r="B9" s="32">
        <v>879415</v>
      </c>
      <c r="C9" s="32">
        <v>923752</v>
      </c>
      <c r="D9" s="32">
        <v>241709</v>
      </c>
      <c r="E9" s="32">
        <v>244959</v>
      </c>
      <c r="F9" s="32">
        <v>247280</v>
      </c>
      <c r="H9" s="38">
        <f>SUM(F34/F9)</f>
        <v>1115.3381165077392</v>
      </c>
    </row>
    <row r="10" spans="1:9" ht="14.25" customHeight="1">
      <c r="A10" s="7"/>
      <c r="B10" s="11"/>
      <c r="C10" s="11"/>
      <c r="D10" s="11"/>
      <c r="E10" s="11"/>
      <c r="F10" s="12"/>
      <c r="H10" s="35"/>
      <c r="I10" s="35"/>
    </row>
    <row r="11" spans="1:9" ht="14.25" customHeight="1">
      <c r="A11" s="20" t="s">
        <v>12</v>
      </c>
      <c r="B11" s="13">
        <v>649754</v>
      </c>
      <c r="C11" s="13">
        <v>693750</v>
      </c>
      <c r="D11" s="37" t="s">
        <v>17</v>
      </c>
      <c r="E11" s="37" t="s">
        <v>17</v>
      </c>
      <c r="F11" s="37" t="s">
        <v>17</v>
      </c>
      <c r="H11" s="35"/>
      <c r="I11" s="35"/>
    </row>
    <row r="12" spans="1:9" ht="14.25" customHeight="1">
      <c r="A12" s="7"/>
      <c r="B12" s="11"/>
      <c r="C12" s="11"/>
      <c r="D12" s="37"/>
      <c r="E12" s="12"/>
      <c r="F12" s="12"/>
      <c r="H12" s="35"/>
      <c r="I12" s="35"/>
    </row>
    <row r="13" spans="1:9" ht="14.25" customHeight="1">
      <c r="A13" s="14" t="s">
        <v>8</v>
      </c>
      <c r="B13" s="28">
        <v>644251</v>
      </c>
      <c r="C13" s="28">
        <v>687505</v>
      </c>
      <c r="D13" s="28" t="s">
        <v>7</v>
      </c>
      <c r="E13" s="28" t="s">
        <v>7</v>
      </c>
      <c r="F13" s="28" t="s">
        <v>7</v>
      </c>
      <c r="H13" s="35"/>
      <c r="I13" s="35"/>
    </row>
    <row r="14" spans="1:9" ht="14.25" customHeight="1">
      <c r="A14" s="7"/>
      <c r="B14" s="11"/>
      <c r="C14" s="11"/>
      <c r="D14" s="11"/>
      <c r="E14" s="36"/>
      <c r="F14" s="27"/>
      <c r="H14" s="35"/>
      <c r="I14" s="35"/>
    </row>
    <row r="15" spans="1:9" ht="14.25" customHeight="1">
      <c r="A15" s="14" t="s">
        <v>6</v>
      </c>
      <c r="B15" s="28">
        <v>5503</v>
      </c>
      <c r="C15" s="28">
        <v>6245</v>
      </c>
      <c r="D15" s="28">
        <v>6060</v>
      </c>
      <c r="E15" s="36">
        <v>5819</v>
      </c>
      <c r="F15" s="27">
        <v>5983</v>
      </c>
      <c r="H15" s="35">
        <f>SUM(F40/F15)</f>
        <v>447.0468577636625</v>
      </c>
      <c r="I15" s="35"/>
    </row>
    <row r="16" spans="1:9" ht="14.25" customHeight="1">
      <c r="A16" s="7"/>
      <c r="B16" s="11"/>
      <c r="C16" s="11"/>
      <c r="D16" s="11"/>
      <c r="E16" s="36"/>
      <c r="F16" s="12"/>
      <c r="H16" s="35"/>
      <c r="I16" s="35"/>
    </row>
    <row r="17" spans="1:10" ht="14.25" customHeight="1">
      <c r="A17" s="20" t="s">
        <v>11</v>
      </c>
      <c r="B17" s="19">
        <v>229661</v>
      </c>
      <c r="C17" s="19">
        <v>230002</v>
      </c>
      <c r="D17" s="19">
        <v>235649</v>
      </c>
      <c r="E17" s="19">
        <v>239140</v>
      </c>
      <c r="F17" s="19">
        <v>241297</v>
      </c>
      <c r="H17" s="35">
        <f>SUM(F42/F17)</f>
        <v>1131.9085115025623</v>
      </c>
      <c r="I17" s="35"/>
    </row>
    <row r="18" spans="1:10" ht="14.25" customHeight="1">
      <c r="A18" s="7"/>
      <c r="B18" s="11"/>
      <c r="C18" s="11"/>
      <c r="D18" s="11"/>
      <c r="E18" s="11"/>
      <c r="F18" s="12"/>
      <c r="H18" s="35"/>
      <c r="I18" s="35"/>
    </row>
    <row r="19" spans="1:10" ht="14.25" customHeight="1">
      <c r="A19" s="14" t="s">
        <v>26</v>
      </c>
      <c r="B19" s="11">
        <v>128507</v>
      </c>
      <c r="C19" s="11">
        <v>125925</v>
      </c>
      <c r="D19" s="11">
        <v>129674</v>
      </c>
      <c r="E19" s="27">
        <v>132234</v>
      </c>
      <c r="F19" s="27">
        <v>135658</v>
      </c>
      <c r="H19" s="35">
        <f>SUM(F44/F19)</f>
        <v>1058.8352555694025</v>
      </c>
      <c r="I19" s="35">
        <f>SUM(F21+F23+F27)</f>
        <v>95032</v>
      </c>
      <c r="J19" s="35">
        <f>SUM(I20/I19)</f>
        <v>1299.022676572102</v>
      </c>
    </row>
    <row r="20" spans="1:10" ht="14.25" customHeight="1">
      <c r="A20" s="14"/>
      <c r="B20" s="11"/>
      <c r="C20" s="11"/>
      <c r="D20" s="11"/>
      <c r="E20" s="11"/>
      <c r="F20" s="12"/>
      <c r="H20" s="35"/>
      <c r="I20" s="35">
        <f>SUM(F46+F48+F52)</f>
        <v>123448723</v>
      </c>
    </row>
    <row r="21" spans="1:10" ht="14.25" customHeight="1">
      <c r="A21" s="7" t="s">
        <v>4</v>
      </c>
      <c r="B21" s="11">
        <v>39206</v>
      </c>
      <c r="C21" s="28">
        <v>37160</v>
      </c>
      <c r="D21" s="28">
        <v>37561</v>
      </c>
      <c r="E21" s="11">
        <v>39010</v>
      </c>
      <c r="F21" s="27">
        <v>35717</v>
      </c>
      <c r="H21" s="35">
        <f>SUM(F46/F21)</f>
        <v>1097.7661617717054</v>
      </c>
      <c r="I21" s="35"/>
    </row>
    <row r="22" spans="1:10" ht="14.25" customHeight="1">
      <c r="A22" s="7"/>
      <c r="B22" s="11"/>
      <c r="C22" s="11"/>
      <c r="D22" s="11"/>
      <c r="E22" s="11"/>
      <c r="F22" s="27"/>
      <c r="H22" s="35"/>
      <c r="I22" s="35"/>
    </row>
    <row r="23" spans="1:10" ht="14.25" customHeight="1">
      <c r="A23" s="7" t="s">
        <v>3</v>
      </c>
      <c r="B23" s="11">
        <v>27336</v>
      </c>
      <c r="C23" s="11">
        <v>28258</v>
      </c>
      <c r="D23" s="11">
        <v>29286</v>
      </c>
      <c r="E23" s="11">
        <v>29780</v>
      </c>
      <c r="F23" s="27">
        <v>30514</v>
      </c>
      <c r="H23" s="35">
        <f>SUM(F48/F23)</f>
        <v>1108.3406960739333</v>
      </c>
      <c r="I23" s="35"/>
    </row>
    <row r="24" spans="1:10" ht="14.25" customHeight="1">
      <c r="A24" s="7"/>
      <c r="B24" s="11"/>
      <c r="C24" s="11"/>
      <c r="D24" s="11"/>
      <c r="E24" s="11"/>
      <c r="F24" s="27"/>
      <c r="H24" s="35"/>
      <c r="I24" s="35"/>
    </row>
    <row r="25" spans="1:10" ht="14.25" customHeight="1">
      <c r="A25" s="14" t="s">
        <v>25</v>
      </c>
      <c r="B25" s="11">
        <v>8838</v>
      </c>
      <c r="C25" s="11">
        <v>9394</v>
      </c>
      <c r="D25" s="11">
        <v>9802</v>
      </c>
      <c r="E25" s="11">
        <v>9085</v>
      </c>
      <c r="F25" s="27">
        <v>10607</v>
      </c>
      <c r="H25" s="35">
        <f>SUM(F50/F25)</f>
        <v>569.24031300084846</v>
      </c>
      <c r="I25" s="35"/>
    </row>
    <row r="26" spans="1:10" ht="12.75" customHeight="1">
      <c r="A26" s="14"/>
      <c r="B26" s="11"/>
      <c r="C26" s="11"/>
      <c r="D26" s="11"/>
      <c r="E26" s="11"/>
      <c r="F26" s="27"/>
      <c r="H26" s="35"/>
      <c r="I26" s="35"/>
    </row>
    <row r="27" spans="1:10" ht="14.25" customHeight="1">
      <c r="A27" s="7" t="s">
        <v>2</v>
      </c>
      <c r="B27" s="13">
        <v>25774</v>
      </c>
      <c r="C27" s="13">
        <v>29265</v>
      </c>
      <c r="D27" s="13">
        <v>29326</v>
      </c>
      <c r="E27" s="13">
        <v>29031</v>
      </c>
      <c r="F27" s="13">
        <v>28801</v>
      </c>
      <c r="H27" s="35">
        <f>SUM(F52/F27)</f>
        <v>1750.630221172876</v>
      </c>
      <c r="I27" s="35"/>
    </row>
    <row r="28" spans="1:10" ht="12.75" customHeight="1">
      <c r="A28" s="7"/>
      <c r="B28" s="11"/>
      <c r="C28" s="11"/>
      <c r="D28" s="11"/>
      <c r="E28" s="11"/>
      <c r="F28" s="12"/>
      <c r="H28" s="35"/>
      <c r="I28" s="35"/>
    </row>
    <row r="29" spans="1:10" ht="14.25" customHeight="1">
      <c r="A29" s="7" t="s">
        <v>1</v>
      </c>
      <c r="B29" s="11">
        <v>19448</v>
      </c>
      <c r="C29" s="11">
        <v>22812</v>
      </c>
      <c r="D29" s="11">
        <v>22745</v>
      </c>
      <c r="E29" s="11">
        <v>22449</v>
      </c>
      <c r="F29" s="27">
        <v>22182</v>
      </c>
      <c r="H29" s="35">
        <f>SUM(F54/F29)</f>
        <v>1908.9389144351276</v>
      </c>
      <c r="I29" s="35"/>
    </row>
    <row r="30" spans="1:10">
      <c r="A30" s="7" t="s">
        <v>0</v>
      </c>
      <c r="B30" s="11">
        <v>6326</v>
      </c>
      <c r="C30" s="11">
        <v>6453</v>
      </c>
      <c r="D30" s="11">
        <v>6581</v>
      </c>
      <c r="E30" s="11">
        <v>6582</v>
      </c>
      <c r="F30" s="27">
        <v>6619</v>
      </c>
      <c r="H30" s="35">
        <f>SUM(F55/F30)</f>
        <v>1220.0963891826559</v>
      </c>
      <c r="I30" s="35"/>
    </row>
    <row r="31" spans="1:10">
      <c r="A31" s="34"/>
      <c r="B31" s="34"/>
      <c r="C31" s="34"/>
      <c r="D31" s="6"/>
      <c r="H31" s="35"/>
      <c r="I31" s="35"/>
    </row>
    <row r="32" spans="1:10" ht="19.5" customHeight="1">
      <c r="A32" s="54" t="s">
        <v>23</v>
      </c>
      <c r="B32" s="54"/>
      <c r="C32" s="54"/>
      <c r="D32" s="54"/>
      <c r="E32" s="54"/>
      <c r="F32" s="54"/>
    </row>
    <row r="33" spans="1:10">
      <c r="A33" s="34"/>
      <c r="B33" s="34"/>
      <c r="C33" s="6"/>
      <c r="D33" s="6"/>
    </row>
    <row r="34" spans="1:10">
      <c r="A34" s="33" t="s">
        <v>10</v>
      </c>
      <c r="B34" s="32">
        <v>652894447.15000057</v>
      </c>
      <c r="C34" s="32">
        <v>752252941.41999698</v>
      </c>
      <c r="D34" s="32">
        <v>238562394.27384615</v>
      </c>
      <c r="E34" s="32">
        <v>255273175.47999999</v>
      </c>
      <c r="F34" s="32">
        <v>275800809.45003372</v>
      </c>
      <c r="G34" s="52">
        <f>SUM(F42+F40)</f>
        <v>275800809.45003372</v>
      </c>
      <c r="I34" s="35">
        <f>SUM(E34/E9)</f>
        <v>1042.1057216922015</v>
      </c>
    </row>
    <row r="35" spans="1:10">
      <c r="A35" s="7"/>
      <c r="B35" s="11"/>
      <c r="C35" s="11"/>
      <c r="D35" s="11"/>
      <c r="E35" s="11"/>
      <c r="F35" s="12"/>
    </row>
    <row r="36" spans="1:10" customFormat="1">
      <c r="A36" s="20" t="s">
        <v>9</v>
      </c>
      <c r="B36" s="13">
        <v>454842578</v>
      </c>
      <c r="C36" s="13">
        <v>531652510</v>
      </c>
      <c r="D36" s="30" t="s">
        <v>17</v>
      </c>
      <c r="E36" s="28" t="s">
        <v>17</v>
      </c>
      <c r="F36" s="28" t="s">
        <v>17</v>
      </c>
      <c r="G36" s="1"/>
      <c r="H36" s="1"/>
    </row>
    <row r="37" spans="1:10" customFormat="1" ht="12.75" customHeight="1">
      <c r="A37" s="7"/>
      <c r="B37" s="11"/>
      <c r="C37" s="11"/>
      <c r="D37" s="11"/>
      <c r="E37" s="29"/>
      <c r="F37" s="29"/>
      <c r="H37" s="1"/>
      <c r="I37" s="31"/>
      <c r="J37" s="21"/>
    </row>
    <row r="38" spans="1:10" customFormat="1" ht="14.25" customHeight="1">
      <c r="A38" s="14" t="s">
        <v>8</v>
      </c>
      <c r="B38" s="30">
        <v>453614935</v>
      </c>
      <c r="C38" s="30">
        <v>529238450</v>
      </c>
      <c r="D38" s="30" t="s">
        <v>7</v>
      </c>
      <c r="E38" s="28" t="s">
        <v>7</v>
      </c>
      <c r="F38" s="28" t="s">
        <v>7</v>
      </c>
      <c r="H38" s="1"/>
      <c r="I38" s="21"/>
      <c r="J38" s="21"/>
    </row>
    <row r="39" spans="1:10" customFormat="1" ht="12.75" customHeight="1">
      <c r="A39" s="7"/>
      <c r="B39" s="11"/>
      <c r="C39" s="11"/>
      <c r="D39" s="11"/>
      <c r="E39" s="27"/>
      <c r="F39" s="29"/>
      <c r="H39" s="1"/>
      <c r="I39" s="21"/>
      <c r="J39" s="21"/>
    </row>
    <row r="40" spans="1:10" customFormat="1" ht="14.25" customHeight="1">
      <c r="A40" s="14" t="s">
        <v>6</v>
      </c>
      <c r="B40" s="28">
        <v>1227643</v>
      </c>
      <c r="C40" s="28">
        <v>2414060</v>
      </c>
      <c r="D40" s="28">
        <v>2387334.7738461411</v>
      </c>
      <c r="E40" s="27">
        <v>2301582.4799999897</v>
      </c>
      <c r="F40" s="22">
        <v>2674681.3499999926</v>
      </c>
      <c r="H40" s="1"/>
      <c r="I40" s="21"/>
      <c r="J40" s="21"/>
    </row>
    <row r="41" spans="1:10" customFormat="1" ht="12.75" customHeight="1">
      <c r="A41" s="26"/>
      <c r="B41" s="25"/>
      <c r="C41" s="25"/>
      <c r="D41" s="24"/>
      <c r="E41" s="23"/>
      <c r="F41" s="22"/>
      <c r="H41" s="1"/>
      <c r="I41" s="21"/>
      <c r="J41" s="21"/>
    </row>
    <row r="42" spans="1:10" s="16" customFormat="1" ht="14.25" customHeight="1">
      <c r="A42" s="20" t="s">
        <v>5</v>
      </c>
      <c r="B42" s="19">
        <v>198051869.15000051</v>
      </c>
      <c r="C42" s="19">
        <v>220600431.41999704</v>
      </c>
      <c r="D42" s="19">
        <v>236175059.5</v>
      </c>
      <c r="E42" s="19">
        <v>252971593</v>
      </c>
      <c r="F42" s="19">
        <v>273126128.10003376</v>
      </c>
      <c r="G42" s="16">
        <f>SUM(F44:F52)</f>
        <v>273126128.100034</v>
      </c>
      <c r="H42" s="1"/>
      <c r="I42" s="18"/>
      <c r="J42" s="17"/>
    </row>
    <row r="43" spans="1:10" ht="12.75" customHeight="1">
      <c r="A43" s="7"/>
      <c r="B43" s="11"/>
      <c r="C43" s="11"/>
      <c r="D43" s="11"/>
      <c r="E43" s="11"/>
      <c r="F43" s="12"/>
      <c r="I43" s="2"/>
      <c r="J43" s="2"/>
    </row>
    <row r="44" spans="1:10" ht="14.25" customHeight="1">
      <c r="A44" s="14" t="s">
        <v>26</v>
      </c>
      <c r="B44" s="11">
        <v>89287819.150000528</v>
      </c>
      <c r="C44" s="11">
        <v>106227903.41999704</v>
      </c>
      <c r="D44" s="11">
        <v>115696199.5</v>
      </c>
      <c r="E44" s="11">
        <v>128147387</v>
      </c>
      <c r="F44" s="11">
        <v>143639473.100034</v>
      </c>
      <c r="I44" s="2"/>
      <c r="J44" s="2"/>
    </row>
    <row r="45" spans="1:10" ht="12.75" customHeight="1">
      <c r="A45" s="7"/>
      <c r="B45" s="11"/>
      <c r="C45" s="11"/>
      <c r="D45" s="11"/>
      <c r="E45" s="11"/>
      <c r="F45" s="15"/>
    </row>
    <row r="46" spans="1:10" ht="14.25" customHeight="1">
      <c r="A46" s="7" t="s">
        <v>4</v>
      </c>
      <c r="B46" s="11">
        <v>34373825</v>
      </c>
      <c r="C46" s="11">
        <v>35203644</v>
      </c>
      <c r="D46" s="11">
        <v>36778017</v>
      </c>
      <c r="E46" s="11">
        <v>39364932</v>
      </c>
      <c r="F46" s="11">
        <v>39208914</v>
      </c>
    </row>
    <row r="47" spans="1:10" ht="12.75" customHeight="1">
      <c r="A47" s="7"/>
      <c r="B47" s="11"/>
      <c r="C47" s="11"/>
      <c r="D47" s="11"/>
      <c r="E47" s="11"/>
      <c r="F47" s="11"/>
    </row>
    <row r="48" spans="1:10" ht="14.25" customHeight="1">
      <c r="A48" s="7" t="s">
        <v>3</v>
      </c>
      <c r="B48" s="11">
        <v>27058134</v>
      </c>
      <c r="C48" s="11">
        <v>28218732</v>
      </c>
      <c r="D48" s="11">
        <v>31568294</v>
      </c>
      <c r="E48" s="11">
        <v>32818487</v>
      </c>
      <c r="F48" s="11">
        <v>33819908</v>
      </c>
    </row>
    <row r="49" spans="1:7" ht="12.75" customHeight="1">
      <c r="A49" s="7"/>
      <c r="B49" s="11"/>
      <c r="C49" s="11"/>
      <c r="D49" s="11"/>
      <c r="E49" s="11"/>
      <c r="F49" s="11"/>
    </row>
    <row r="50" spans="1:7">
      <c r="A50" s="14" t="s">
        <v>24</v>
      </c>
      <c r="B50" s="11">
        <v>4207108</v>
      </c>
      <c r="C50" s="11">
        <v>4519989</v>
      </c>
      <c r="D50" s="11">
        <v>4925334</v>
      </c>
      <c r="E50" s="11">
        <v>4870033</v>
      </c>
      <c r="F50" s="11">
        <v>6037932</v>
      </c>
    </row>
    <row r="51" spans="1:7" ht="12.75" customHeight="1">
      <c r="A51" s="14"/>
      <c r="B51" s="11"/>
      <c r="C51" s="11"/>
      <c r="D51" s="11"/>
      <c r="E51" s="11"/>
      <c r="F51" s="12"/>
    </row>
    <row r="52" spans="1:7" ht="14.25" customHeight="1">
      <c r="A52" s="7" t="s">
        <v>2</v>
      </c>
      <c r="B52" s="13">
        <v>43124983</v>
      </c>
      <c r="C52" s="13">
        <v>46430163</v>
      </c>
      <c r="D52" s="13">
        <v>47207215</v>
      </c>
      <c r="E52" s="13">
        <v>47770754</v>
      </c>
      <c r="F52" s="13">
        <v>50419901</v>
      </c>
    </row>
    <row r="53" spans="1:7" ht="12.75" customHeight="1">
      <c r="A53" s="7"/>
      <c r="B53" s="11"/>
      <c r="C53" s="11"/>
      <c r="D53" s="11"/>
      <c r="E53" s="11"/>
      <c r="F53" s="12"/>
    </row>
    <row r="54" spans="1:7" ht="14.25" customHeight="1">
      <c r="A54" s="7" t="s">
        <v>1</v>
      </c>
      <c r="B54" s="11">
        <v>37106449</v>
      </c>
      <c r="C54" s="11">
        <v>39742540</v>
      </c>
      <c r="D54" s="11">
        <v>39969100</v>
      </c>
      <c r="E54" s="11">
        <v>40116856</v>
      </c>
      <c r="F54" s="11">
        <v>42344083</v>
      </c>
    </row>
    <row r="55" spans="1:7">
      <c r="A55" s="7" t="s">
        <v>0</v>
      </c>
      <c r="B55" s="11">
        <v>6018534</v>
      </c>
      <c r="C55" s="11">
        <v>6687623</v>
      </c>
      <c r="D55" s="11">
        <v>7238115</v>
      </c>
      <c r="E55" s="11">
        <v>7653898</v>
      </c>
      <c r="F55" s="11">
        <v>8075818</v>
      </c>
    </row>
    <row r="56" spans="1:7" ht="6.75" customHeight="1">
      <c r="A56" s="10"/>
      <c r="B56" s="9"/>
      <c r="C56" s="9"/>
      <c r="D56" s="9"/>
      <c r="E56" s="9"/>
      <c r="F56" s="9"/>
    </row>
    <row r="57" spans="1:7" ht="7.5" customHeight="1">
      <c r="A57" s="34"/>
      <c r="B57" s="34"/>
      <c r="C57" s="34"/>
      <c r="D57" s="34"/>
      <c r="E57" s="34"/>
      <c r="F57" s="34"/>
    </row>
    <row r="58" spans="1:7" s="6" customFormat="1" ht="12.75">
      <c r="A58" s="45" t="s">
        <v>18</v>
      </c>
      <c r="B58" s="46"/>
      <c r="C58" s="46"/>
      <c r="D58" s="46"/>
      <c r="E58" s="47"/>
      <c r="F58" s="47"/>
      <c r="G58" s="48"/>
    </row>
    <row r="59" spans="1:7" s="6" customFormat="1" ht="12.75">
      <c r="A59" s="5" t="s">
        <v>27</v>
      </c>
      <c r="B59" s="49"/>
      <c r="C59" s="49"/>
      <c r="D59" s="50"/>
      <c r="E59" s="50"/>
      <c r="F59" s="50"/>
      <c r="G59" s="48"/>
    </row>
    <row r="60" spans="1:7" s="6" customFormat="1" ht="12.75">
      <c r="A60" s="5" t="s">
        <v>28</v>
      </c>
      <c r="B60" s="49"/>
      <c r="C60" s="49"/>
      <c r="D60" s="50"/>
      <c r="E60" s="50"/>
      <c r="F60" s="50"/>
      <c r="G60" s="48"/>
    </row>
    <row r="61" spans="1:7" s="6" customFormat="1" ht="12.75">
      <c r="A61" s="5" t="s">
        <v>32</v>
      </c>
      <c r="B61" s="49"/>
      <c r="C61" s="49"/>
      <c r="D61" s="50"/>
      <c r="E61" s="50"/>
      <c r="F61" s="50"/>
      <c r="G61" s="48"/>
    </row>
    <row r="62" spans="1:7" s="6" customFormat="1" ht="12.75">
      <c r="A62" s="5" t="s">
        <v>31</v>
      </c>
      <c r="B62" s="49"/>
      <c r="C62" s="49"/>
      <c r="D62" s="50"/>
      <c r="E62" s="50"/>
      <c r="F62" s="50"/>
      <c r="G62" s="48"/>
    </row>
    <row r="63" spans="1:7" ht="12.75" customHeight="1">
      <c r="A63" s="51" t="s">
        <v>29</v>
      </c>
      <c r="B63" s="49"/>
      <c r="C63" s="49"/>
      <c r="D63" s="50"/>
      <c r="E63" s="50"/>
      <c r="F63" s="50"/>
      <c r="G63" s="50"/>
    </row>
    <row r="64" spans="1:7" ht="12.75" customHeight="1">
      <c r="A64" s="5" t="s">
        <v>30</v>
      </c>
      <c r="B64" s="6"/>
    </row>
    <row r="65" spans="1:1">
      <c r="A65" s="6"/>
    </row>
    <row r="66" spans="1:1">
      <c r="A66" s="6"/>
    </row>
    <row r="67" spans="1:1">
      <c r="A67" s="6"/>
    </row>
    <row r="93" spans="2:6">
      <c r="B93" s="1"/>
      <c r="F93" s="3"/>
    </row>
    <row r="94" spans="2:6">
      <c r="B94" s="1"/>
      <c r="F94" s="3"/>
    </row>
    <row r="95" spans="2:6">
      <c r="B95" s="1"/>
    </row>
    <row r="96" spans="2:6">
      <c r="B96" s="1"/>
    </row>
    <row r="108" spans="1:2">
      <c r="B108" s="1"/>
    </row>
    <row r="109" spans="1:2">
      <c r="A109" s="5"/>
      <c r="B109" s="1"/>
    </row>
    <row r="117" spans="2:6">
      <c r="B117" s="1"/>
      <c r="F117" s="3"/>
    </row>
    <row r="118" spans="2:6">
      <c r="B118" s="1"/>
      <c r="F118" s="3"/>
    </row>
    <row r="135" spans="2:6">
      <c r="B135" s="1"/>
      <c r="F135" s="3"/>
    </row>
    <row r="136" spans="2:6">
      <c r="B136" s="1"/>
      <c r="F136" s="3"/>
    </row>
    <row r="174" spans="6:6">
      <c r="F174" s="3"/>
    </row>
    <row r="195" spans="2:6">
      <c r="B195" s="1"/>
      <c r="F195" s="3"/>
    </row>
    <row r="196" spans="2:6">
      <c r="B196" s="1"/>
      <c r="F196" s="3"/>
    </row>
    <row r="218" spans="2:6">
      <c r="B218" s="4"/>
      <c r="D218" s="3"/>
      <c r="F218" s="3"/>
    </row>
    <row r="219" spans="2:6">
      <c r="B219" s="4"/>
      <c r="D219" s="3"/>
      <c r="F219" s="3"/>
    </row>
    <row r="220" spans="2:6">
      <c r="B220" s="4"/>
      <c r="D220" s="3"/>
      <c r="F220" s="3"/>
    </row>
    <row r="221" spans="2:6">
      <c r="B221" s="4"/>
      <c r="D221" s="3"/>
      <c r="F221" s="3"/>
    </row>
  </sheetData>
  <mergeCells count="4">
    <mergeCell ref="A1:F1"/>
    <mergeCell ref="A2:F2"/>
    <mergeCell ref="A7:F7"/>
    <mergeCell ref="A32:F32"/>
  </mergeCells>
  <printOptions horizontalCentered="1" gridLinesSet="0"/>
  <pageMargins left="0.78740157480314965" right="0.78740157480314965" top="0.78740157480314965" bottom="0.78740157480314965" header="0" footer="0"/>
  <pageSetup scale="8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441-04</vt:lpstr>
      <vt:lpstr>'441-04'!A_impresión_IM</vt:lpstr>
      <vt:lpstr>'441-04'!Área_de_impresión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iflores</dc:creator>
  <cp:lastModifiedBy>Ricaurte Sáenz</cp:lastModifiedBy>
  <cp:lastPrinted>2016-07-26T20:52:28Z</cp:lastPrinted>
  <dcterms:created xsi:type="dcterms:W3CDTF">2016-05-18T14:01:11Z</dcterms:created>
  <dcterms:modified xsi:type="dcterms:W3CDTF">2016-07-26T20:52:32Z</dcterms:modified>
</cp:coreProperties>
</file>