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15" yWindow="-135" windowWidth="15780" windowHeight="7725"/>
  </bookViews>
  <sheets>
    <sheet name="511-15(2014)" sheetId="1" r:id="rId1"/>
  </sheets>
  <calcPr calcId="145621"/>
</workbook>
</file>

<file path=xl/calcChain.xml><?xml version="1.0" encoding="utf-8"?>
<calcChain xmlns="http://schemas.openxmlformats.org/spreadsheetml/2006/main">
  <c r="B11" i="1" l="1"/>
  <c r="C249" i="1"/>
  <c r="C222" i="1"/>
  <c r="C201" i="1"/>
  <c r="C200" i="1"/>
  <c r="C192" i="1"/>
  <c r="C170" i="1"/>
  <c r="C169" i="1"/>
  <c r="C156" i="1"/>
  <c r="C155" i="1"/>
  <c r="D154" i="1"/>
  <c r="C154" i="1"/>
  <c r="B154" i="1"/>
  <c r="F125" i="1"/>
  <c r="G125" i="1"/>
  <c r="I125" i="1"/>
  <c r="F126" i="1"/>
  <c r="G126" i="1"/>
  <c r="I126" i="1"/>
  <c r="J126" i="1"/>
  <c r="F127" i="1"/>
  <c r="G127" i="1"/>
  <c r="I127" i="1"/>
  <c r="J127" i="1"/>
  <c r="F106" i="1"/>
  <c r="G106" i="1"/>
  <c r="I106" i="1"/>
  <c r="J106" i="1"/>
  <c r="F107" i="1"/>
  <c r="G107" i="1"/>
  <c r="I107" i="1"/>
  <c r="J107" i="1"/>
  <c r="F108" i="1"/>
  <c r="G108" i="1"/>
  <c r="I108" i="1"/>
  <c r="J108" i="1"/>
  <c r="F109" i="1"/>
  <c r="G109" i="1"/>
  <c r="I109" i="1"/>
  <c r="J109" i="1"/>
  <c r="F110" i="1"/>
  <c r="G110" i="1"/>
  <c r="I110" i="1"/>
  <c r="J110" i="1"/>
  <c r="F111" i="1"/>
  <c r="G111" i="1"/>
  <c r="I111" i="1"/>
  <c r="J111" i="1"/>
  <c r="F112" i="1"/>
  <c r="G112" i="1"/>
  <c r="I112" i="1"/>
  <c r="J112" i="1"/>
  <c r="F98" i="1"/>
  <c r="G98" i="1"/>
  <c r="G96" i="1" s="1"/>
  <c r="I98" i="1"/>
  <c r="J98" i="1"/>
  <c r="F99" i="1"/>
  <c r="G99" i="1"/>
  <c r="I99" i="1"/>
  <c r="J99" i="1"/>
  <c r="F100" i="1"/>
  <c r="G100" i="1"/>
  <c r="I100" i="1"/>
  <c r="J100" i="1"/>
  <c r="F101" i="1"/>
  <c r="G101" i="1"/>
  <c r="I101" i="1"/>
  <c r="J101" i="1"/>
  <c r="F102" i="1"/>
  <c r="G102" i="1"/>
  <c r="I102" i="1"/>
  <c r="J102" i="1"/>
  <c r="F89" i="1"/>
  <c r="G89" i="1"/>
  <c r="I89" i="1"/>
  <c r="J89" i="1"/>
  <c r="F90" i="1"/>
  <c r="G90" i="1"/>
  <c r="I90" i="1"/>
  <c r="J90" i="1"/>
  <c r="F91" i="1"/>
  <c r="G91" i="1"/>
  <c r="I91" i="1"/>
  <c r="J91" i="1"/>
  <c r="F92" i="1"/>
  <c r="G92" i="1"/>
  <c r="I92" i="1"/>
  <c r="J92" i="1"/>
  <c r="F93" i="1"/>
  <c r="G93" i="1"/>
  <c r="I93" i="1"/>
  <c r="J93" i="1"/>
  <c r="F94" i="1"/>
  <c r="G94" i="1"/>
  <c r="I94" i="1"/>
  <c r="J94" i="1"/>
  <c r="F54" i="1"/>
  <c r="G54" i="1"/>
  <c r="G52" i="1" s="1"/>
  <c r="I54" i="1"/>
  <c r="J54" i="1"/>
  <c r="F55" i="1"/>
  <c r="G55" i="1"/>
  <c r="I55" i="1"/>
  <c r="I52" i="1" s="1"/>
  <c r="J55" i="1"/>
  <c r="F38" i="1"/>
  <c r="G38" i="1"/>
  <c r="I38" i="1"/>
  <c r="J38" i="1"/>
  <c r="F39" i="1"/>
  <c r="G39" i="1"/>
  <c r="I39" i="1"/>
  <c r="J39" i="1"/>
  <c r="F40" i="1"/>
  <c r="G40" i="1"/>
  <c r="I40" i="1"/>
  <c r="J40" i="1"/>
  <c r="F41" i="1"/>
  <c r="G41" i="1"/>
  <c r="I41" i="1"/>
  <c r="J41" i="1"/>
  <c r="F42" i="1"/>
  <c r="G42" i="1"/>
  <c r="I42" i="1"/>
  <c r="J42" i="1"/>
  <c r="F43" i="1"/>
  <c r="G43" i="1"/>
  <c r="I43" i="1"/>
  <c r="J43" i="1"/>
  <c r="F44" i="1"/>
  <c r="G44" i="1"/>
  <c r="I44" i="1"/>
  <c r="J44" i="1"/>
  <c r="F45" i="1"/>
  <c r="G45" i="1"/>
  <c r="I45" i="1"/>
  <c r="J45" i="1"/>
  <c r="F46" i="1"/>
  <c r="G46" i="1"/>
  <c r="I46" i="1"/>
  <c r="J46" i="1"/>
  <c r="F47" i="1"/>
  <c r="G47" i="1"/>
  <c r="I47" i="1"/>
  <c r="J47" i="1"/>
  <c r="F48" i="1"/>
  <c r="G48" i="1"/>
  <c r="I48" i="1"/>
  <c r="J48" i="1"/>
  <c r="F49" i="1"/>
  <c r="G49" i="1"/>
  <c r="I49" i="1"/>
  <c r="J49" i="1"/>
  <c r="F50" i="1"/>
  <c r="G50" i="1"/>
  <c r="I50" i="1"/>
  <c r="J50" i="1"/>
  <c r="F22" i="1"/>
  <c r="G22" i="1"/>
  <c r="I22" i="1"/>
  <c r="J22" i="1"/>
  <c r="F23" i="1"/>
  <c r="G23" i="1"/>
  <c r="I23" i="1"/>
  <c r="J23" i="1"/>
  <c r="F24" i="1"/>
  <c r="G24" i="1"/>
  <c r="I24" i="1"/>
  <c r="J24" i="1"/>
  <c r="F25" i="1"/>
  <c r="G25" i="1"/>
  <c r="I25" i="1"/>
  <c r="J25" i="1"/>
  <c r="F26" i="1"/>
  <c r="G26" i="1"/>
  <c r="I26" i="1"/>
  <c r="J26" i="1"/>
  <c r="F21" i="1"/>
  <c r="G21" i="1"/>
  <c r="I21" i="1"/>
  <c r="J21" i="1"/>
  <c r="F17" i="1"/>
  <c r="G17" i="1"/>
  <c r="I17" i="1"/>
  <c r="J17" i="1"/>
  <c r="F16" i="1"/>
  <c r="G16" i="1"/>
  <c r="I16" i="1"/>
  <c r="I13" i="1" s="1"/>
  <c r="J16" i="1"/>
  <c r="F15" i="1"/>
  <c r="G15" i="1"/>
  <c r="I15" i="1"/>
  <c r="J15" i="1"/>
  <c r="I33" i="1"/>
  <c r="F32" i="1"/>
  <c r="G32" i="1"/>
  <c r="I32" i="1"/>
  <c r="J32" i="1"/>
  <c r="F33" i="1"/>
  <c r="G33" i="1"/>
  <c r="J33" i="1"/>
  <c r="F34" i="1"/>
  <c r="G34" i="1"/>
  <c r="I34" i="1"/>
  <c r="J34" i="1"/>
  <c r="F30" i="1"/>
  <c r="G30" i="1"/>
  <c r="I30" i="1"/>
  <c r="J30" i="1"/>
  <c r="F52" i="1"/>
  <c r="J52" i="1"/>
  <c r="J140" i="1"/>
  <c r="I140" i="1"/>
  <c r="G140" i="1"/>
  <c r="F148" i="1"/>
  <c r="G148" i="1"/>
  <c r="I148" i="1"/>
  <c r="J148" i="1"/>
  <c r="J143" i="1"/>
  <c r="I143" i="1"/>
  <c r="G143" i="1"/>
  <c r="F143" i="1"/>
  <c r="J147" i="1"/>
  <c r="I147" i="1"/>
  <c r="J146" i="1"/>
  <c r="I146" i="1"/>
  <c r="J145" i="1"/>
  <c r="I145" i="1"/>
  <c r="J144" i="1"/>
  <c r="I144" i="1"/>
  <c r="G147" i="1"/>
  <c r="F147" i="1"/>
  <c r="G146" i="1"/>
  <c r="F146" i="1"/>
  <c r="G145" i="1"/>
  <c r="F145" i="1"/>
  <c r="G144" i="1"/>
  <c r="F144" i="1"/>
  <c r="F140" i="1"/>
  <c r="J87" i="1" l="1"/>
  <c r="J19" i="1"/>
  <c r="G36" i="1"/>
  <c r="I87" i="1"/>
  <c r="F96" i="1"/>
  <c r="F36" i="1"/>
  <c r="I96" i="1"/>
  <c r="J96" i="1"/>
  <c r="I36" i="1"/>
  <c r="J36" i="1"/>
  <c r="F87" i="1"/>
  <c r="G87" i="1"/>
  <c r="I19" i="1"/>
  <c r="F19" i="1"/>
  <c r="G19" i="1"/>
  <c r="G13" i="1"/>
  <c r="J13" i="1"/>
  <c r="F13" i="1"/>
  <c r="J349" i="1" l="1"/>
  <c r="I349" i="1"/>
  <c r="G349" i="1"/>
  <c r="F349" i="1"/>
  <c r="H296" i="1"/>
  <c r="H144" i="1" s="1"/>
  <c r="E296" i="1"/>
  <c r="E144" i="1" s="1"/>
  <c r="D296" i="1"/>
  <c r="D144" i="1" s="1"/>
  <c r="C296" i="1"/>
  <c r="C144" i="1" s="1"/>
  <c r="B144" i="1" s="1"/>
  <c r="B296" i="1"/>
  <c r="H183" i="1"/>
  <c r="H32" i="1" s="1"/>
  <c r="E183" i="1"/>
  <c r="E32" i="1" s="1"/>
  <c r="D183" i="1"/>
  <c r="D32" i="1" s="1"/>
  <c r="C183" i="1"/>
  <c r="B183" i="1" l="1"/>
  <c r="C32" i="1"/>
  <c r="B32" i="1" s="1"/>
  <c r="F142" i="1"/>
  <c r="G142" i="1"/>
  <c r="I142" i="1"/>
  <c r="J142" i="1"/>
  <c r="F141" i="1"/>
  <c r="F138" i="1" s="1"/>
  <c r="G141" i="1"/>
  <c r="G138" i="1" s="1"/>
  <c r="I141" i="1"/>
  <c r="I138" i="1" s="1"/>
  <c r="J141" i="1"/>
  <c r="J138" i="1" s="1"/>
  <c r="F136" i="1"/>
  <c r="G136" i="1"/>
  <c r="I136" i="1"/>
  <c r="J136" i="1"/>
  <c r="F135" i="1"/>
  <c r="F133" i="1" s="1"/>
  <c r="G135" i="1"/>
  <c r="G133" i="1" s="1"/>
  <c r="I135" i="1"/>
  <c r="I133" i="1" s="1"/>
  <c r="J135" i="1"/>
  <c r="J133" i="1" s="1"/>
  <c r="F131" i="1"/>
  <c r="G131" i="1"/>
  <c r="I131" i="1"/>
  <c r="J131" i="1"/>
  <c r="F129" i="1"/>
  <c r="G129" i="1"/>
  <c r="I129" i="1"/>
  <c r="J129" i="1"/>
  <c r="F128" i="1"/>
  <c r="F104" i="1" s="1"/>
  <c r="G128" i="1"/>
  <c r="G104" i="1" s="1"/>
  <c r="I128" i="1"/>
  <c r="I104" i="1" s="1"/>
  <c r="J128" i="1"/>
  <c r="J104" i="1" s="1"/>
  <c r="F83" i="1"/>
  <c r="G83" i="1"/>
  <c r="I83" i="1"/>
  <c r="J83" i="1"/>
  <c r="F84" i="1"/>
  <c r="G84" i="1"/>
  <c r="I84" i="1"/>
  <c r="F85" i="1"/>
  <c r="G85" i="1"/>
  <c r="I85" i="1"/>
  <c r="J85" i="1"/>
  <c r="F82" i="1"/>
  <c r="G82" i="1"/>
  <c r="I82" i="1"/>
  <c r="J82" i="1"/>
  <c r="F81" i="1"/>
  <c r="G81" i="1"/>
  <c r="I81" i="1"/>
  <c r="J81" i="1"/>
  <c r="F80" i="1"/>
  <c r="G80" i="1"/>
  <c r="I80" i="1"/>
  <c r="J80" i="1"/>
  <c r="F79" i="1"/>
  <c r="G79" i="1"/>
  <c r="G77" i="1" s="1"/>
  <c r="I79" i="1"/>
  <c r="I77" i="1" s="1"/>
  <c r="J79" i="1"/>
  <c r="F75" i="1"/>
  <c r="G75" i="1"/>
  <c r="I75" i="1"/>
  <c r="J75" i="1"/>
  <c r="F74" i="1"/>
  <c r="G74" i="1"/>
  <c r="I74" i="1"/>
  <c r="F71" i="1"/>
  <c r="G71" i="1"/>
  <c r="I71" i="1"/>
  <c r="F72" i="1"/>
  <c r="G72" i="1"/>
  <c r="I72" i="1"/>
  <c r="J72" i="1"/>
  <c r="F73" i="1"/>
  <c r="G73" i="1"/>
  <c r="I73" i="1"/>
  <c r="J73" i="1"/>
  <c r="F70" i="1"/>
  <c r="G70" i="1"/>
  <c r="I70" i="1"/>
  <c r="J70" i="1"/>
  <c r="F69" i="1"/>
  <c r="G69" i="1"/>
  <c r="I69" i="1"/>
  <c r="J69" i="1"/>
  <c r="J67" i="1" s="1"/>
  <c r="F31" i="1"/>
  <c r="F28" i="1" s="1"/>
  <c r="G31" i="1"/>
  <c r="G28" i="1" s="1"/>
  <c r="I31" i="1"/>
  <c r="I28" i="1" s="1"/>
  <c r="J31" i="1"/>
  <c r="J28" i="1" s="1"/>
  <c r="F67" i="1" l="1"/>
  <c r="I67" i="1"/>
  <c r="F77" i="1"/>
  <c r="G67" i="1"/>
  <c r="J77" i="1"/>
  <c r="H163" i="1"/>
  <c r="H24" i="1" s="1"/>
  <c r="H164" i="1"/>
  <c r="H25" i="1" s="1"/>
  <c r="H165" i="1"/>
  <c r="H26" i="1" s="1"/>
  <c r="G326" i="1"/>
  <c r="F326" i="1"/>
  <c r="J331" i="1"/>
  <c r="I331" i="1"/>
  <c r="G331" i="1"/>
  <c r="F331" i="1"/>
  <c r="G356" i="1"/>
  <c r="F356" i="1"/>
  <c r="J361" i="1"/>
  <c r="I361" i="1"/>
  <c r="G361" i="1"/>
  <c r="F361" i="1"/>
  <c r="H364" i="1"/>
  <c r="H363" i="1"/>
  <c r="H352" i="1"/>
  <c r="H351" i="1"/>
  <c r="H349" i="1" s="1"/>
  <c r="H335" i="1"/>
  <c r="H334" i="1"/>
  <c r="H324" i="1"/>
  <c r="E364" i="1"/>
  <c r="D364" i="1"/>
  <c r="C364" i="1"/>
  <c r="E363" i="1"/>
  <c r="D363" i="1"/>
  <c r="C363" i="1"/>
  <c r="E359" i="1"/>
  <c r="D359" i="1"/>
  <c r="C359" i="1"/>
  <c r="E358" i="1"/>
  <c r="D358" i="1"/>
  <c r="C358" i="1"/>
  <c r="E354" i="1"/>
  <c r="D354" i="1"/>
  <c r="C354" i="1"/>
  <c r="E353" i="1"/>
  <c r="D353" i="1"/>
  <c r="C353" i="1"/>
  <c r="E352" i="1"/>
  <c r="D352" i="1"/>
  <c r="C352" i="1"/>
  <c r="E351" i="1"/>
  <c r="D351" i="1"/>
  <c r="C351" i="1"/>
  <c r="E335" i="1"/>
  <c r="D335" i="1"/>
  <c r="C335" i="1"/>
  <c r="E334" i="1"/>
  <c r="D334" i="1"/>
  <c r="C334" i="1"/>
  <c r="E333" i="1"/>
  <c r="D333" i="1"/>
  <c r="C333" i="1"/>
  <c r="E329" i="1"/>
  <c r="D329" i="1"/>
  <c r="C329" i="1"/>
  <c r="E328" i="1"/>
  <c r="D328" i="1"/>
  <c r="C328" i="1"/>
  <c r="E324" i="1"/>
  <c r="D324" i="1"/>
  <c r="C324" i="1"/>
  <c r="I316" i="1"/>
  <c r="G316" i="1"/>
  <c r="F316" i="1"/>
  <c r="H321" i="1"/>
  <c r="H319" i="1"/>
  <c r="E322" i="1"/>
  <c r="D322" i="1"/>
  <c r="C322" i="1"/>
  <c r="E321" i="1"/>
  <c r="D321" i="1"/>
  <c r="C321" i="1"/>
  <c r="E320" i="1"/>
  <c r="D320" i="1"/>
  <c r="C320" i="1"/>
  <c r="E319" i="1"/>
  <c r="D319" i="1"/>
  <c r="C319" i="1"/>
  <c r="E318" i="1"/>
  <c r="D318" i="1"/>
  <c r="C318" i="1"/>
  <c r="H314" i="1"/>
  <c r="E314" i="1"/>
  <c r="D314" i="1"/>
  <c r="C314" i="1"/>
  <c r="H312" i="1"/>
  <c r="E312" i="1"/>
  <c r="D312" i="1"/>
  <c r="C312" i="1"/>
  <c r="E311" i="1"/>
  <c r="D311" i="1"/>
  <c r="C311" i="1"/>
  <c r="I309" i="1"/>
  <c r="G309" i="1"/>
  <c r="F309" i="1"/>
  <c r="H307" i="1"/>
  <c r="E307" i="1"/>
  <c r="D307" i="1"/>
  <c r="C307" i="1"/>
  <c r="E306" i="1"/>
  <c r="D306" i="1"/>
  <c r="D15" i="1" s="1"/>
  <c r="C306" i="1"/>
  <c r="C15" i="1" s="1"/>
  <c r="J304" i="1"/>
  <c r="G304" i="1"/>
  <c r="G302" i="1" s="1"/>
  <c r="F304" i="1"/>
  <c r="J276" i="1"/>
  <c r="I276" i="1"/>
  <c r="G276" i="1"/>
  <c r="F276" i="1"/>
  <c r="J271" i="1"/>
  <c r="I271" i="1"/>
  <c r="G271" i="1"/>
  <c r="F271" i="1"/>
  <c r="H300" i="1"/>
  <c r="H148" i="1" s="1"/>
  <c r="H299" i="1"/>
  <c r="H147" i="1" s="1"/>
  <c r="H298" i="1"/>
  <c r="H146" i="1" s="1"/>
  <c r="H297" i="1"/>
  <c r="H145" i="1" s="1"/>
  <c r="H281" i="1"/>
  <c r="H280" i="1"/>
  <c r="H142" i="1" s="1"/>
  <c r="H279" i="1"/>
  <c r="H141" i="1" s="1"/>
  <c r="H278" i="1"/>
  <c r="H140" i="1" s="1"/>
  <c r="H274" i="1"/>
  <c r="H136" i="1" s="1"/>
  <c r="H273" i="1"/>
  <c r="H135" i="1" s="1"/>
  <c r="H133" i="1" s="1"/>
  <c r="H269" i="1"/>
  <c r="H131" i="1" s="1"/>
  <c r="C300" i="1"/>
  <c r="C148" i="1" s="1"/>
  <c r="B148" i="1" s="1"/>
  <c r="D300" i="1"/>
  <c r="D148" i="1" s="1"/>
  <c r="E300" i="1"/>
  <c r="E148" i="1" s="1"/>
  <c r="E299" i="1"/>
  <c r="E147" i="1" s="1"/>
  <c r="D299" i="1"/>
  <c r="D147" i="1" s="1"/>
  <c r="C299" i="1"/>
  <c r="C147" i="1" s="1"/>
  <c r="E298" i="1"/>
  <c r="E146" i="1" s="1"/>
  <c r="D298" i="1"/>
  <c r="D146" i="1" s="1"/>
  <c r="C298" i="1"/>
  <c r="C146" i="1" s="1"/>
  <c r="E297" i="1"/>
  <c r="E145" i="1" s="1"/>
  <c r="D297" i="1"/>
  <c r="D145" i="1" s="1"/>
  <c r="C297" i="1"/>
  <c r="C145" i="1" s="1"/>
  <c r="B145" i="1" s="1"/>
  <c r="E281" i="1"/>
  <c r="D281" i="1"/>
  <c r="C281" i="1"/>
  <c r="C143" i="1" s="1"/>
  <c r="E280" i="1"/>
  <c r="E142" i="1" s="1"/>
  <c r="D280" i="1"/>
  <c r="D142" i="1" s="1"/>
  <c r="C280" i="1"/>
  <c r="C142" i="1" s="1"/>
  <c r="E279" i="1"/>
  <c r="E141" i="1" s="1"/>
  <c r="D279" i="1"/>
  <c r="D141" i="1" s="1"/>
  <c r="C279" i="1"/>
  <c r="C141" i="1" s="1"/>
  <c r="E278" i="1"/>
  <c r="D278" i="1"/>
  <c r="C278" i="1"/>
  <c r="C140" i="1" s="1"/>
  <c r="E274" i="1"/>
  <c r="E136" i="1" s="1"/>
  <c r="D274" i="1"/>
  <c r="D136" i="1" s="1"/>
  <c r="C274" i="1"/>
  <c r="C136" i="1" s="1"/>
  <c r="B136" i="1" s="1"/>
  <c r="E273" i="1"/>
  <c r="E135" i="1" s="1"/>
  <c r="E133" i="1" s="1"/>
  <c r="D273" i="1"/>
  <c r="D135" i="1" s="1"/>
  <c r="D133" i="1" s="1"/>
  <c r="C273" i="1"/>
  <c r="C135" i="1" s="1"/>
  <c r="E269" i="1"/>
  <c r="E131" i="1" s="1"/>
  <c r="D269" i="1"/>
  <c r="D131" i="1" s="1"/>
  <c r="C269" i="1"/>
  <c r="C131" i="1" s="1"/>
  <c r="J254" i="1"/>
  <c r="I254" i="1"/>
  <c r="G254" i="1"/>
  <c r="F254" i="1"/>
  <c r="H267" i="1"/>
  <c r="H129" i="1" s="1"/>
  <c r="H257" i="1"/>
  <c r="H107" i="1" s="1"/>
  <c r="H258" i="1"/>
  <c r="H108" i="1" s="1"/>
  <c r="H259" i="1"/>
  <c r="H109" i="1" s="1"/>
  <c r="H260" i="1"/>
  <c r="H110" i="1" s="1"/>
  <c r="H261" i="1"/>
  <c r="H111" i="1" s="1"/>
  <c r="H262" i="1"/>
  <c r="H112" i="1" s="1"/>
  <c r="H263" i="1"/>
  <c r="H125" i="1" s="1"/>
  <c r="H264" i="1"/>
  <c r="H126" i="1" s="1"/>
  <c r="H265" i="1"/>
  <c r="H127" i="1" s="1"/>
  <c r="H266" i="1"/>
  <c r="H128" i="1" s="1"/>
  <c r="H256" i="1"/>
  <c r="H106" i="1" s="1"/>
  <c r="C265" i="1"/>
  <c r="C127" i="1" s="1"/>
  <c r="D265" i="1"/>
  <c r="D127" i="1" s="1"/>
  <c r="E265" i="1"/>
  <c r="E127" i="1" s="1"/>
  <c r="C266" i="1"/>
  <c r="D266" i="1"/>
  <c r="D128" i="1" s="1"/>
  <c r="E266" i="1"/>
  <c r="C267" i="1"/>
  <c r="C129" i="1" s="1"/>
  <c r="D267" i="1"/>
  <c r="E267" i="1"/>
  <c r="E129" i="1" s="1"/>
  <c r="E264" i="1"/>
  <c r="E126" i="1" s="1"/>
  <c r="D264" i="1"/>
  <c r="D126" i="1" s="1"/>
  <c r="C264" i="1"/>
  <c r="C126" i="1" s="1"/>
  <c r="E263" i="1"/>
  <c r="E125" i="1" s="1"/>
  <c r="D263" i="1"/>
  <c r="D125" i="1" s="1"/>
  <c r="C263" i="1"/>
  <c r="C125" i="1" s="1"/>
  <c r="B125" i="1" s="1"/>
  <c r="E262" i="1"/>
  <c r="E112" i="1" s="1"/>
  <c r="D262" i="1"/>
  <c r="D112" i="1" s="1"/>
  <c r="C262" i="1"/>
  <c r="C112" i="1" s="1"/>
  <c r="B112" i="1" s="1"/>
  <c r="E261" i="1"/>
  <c r="E111" i="1" s="1"/>
  <c r="D261" i="1"/>
  <c r="D111" i="1" s="1"/>
  <c r="B111" i="1" s="1"/>
  <c r="C261" i="1"/>
  <c r="C111" i="1" s="1"/>
  <c r="E260" i="1"/>
  <c r="E110" i="1" s="1"/>
  <c r="D260" i="1"/>
  <c r="D110" i="1" s="1"/>
  <c r="C260" i="1"/>
  <c r="C110" i="1" s="1"/>
  <c r="E259" i="1"/>
  <c r="E109" i="1" s="1"/>
  <c r="D259" i="1"/>
  <c r="D109" i="1" s="1"/>
  <c r="C259" i="1"/>
  <c r="C109" i="1" s="1"/>
  <c r="B109" i="1" s="1"/>
  <c r="E258" i="1"/>
  <c r="E108" i="1" s="1"/>
  <c r="D258" i="1"/>
  <c r="D108" i="1" s="1"/>
  <c r="C258" i="1"/>
  <c r="C108" i="1" s="1"/>
  <c r="B108" i="1" s="1"/>
  <c r="E257" i="1"/>
  <c r="E107" i="1" s="1"/>
  <c r="D257" i="1"/>
  <c r="D107" i="1" s="1"/>
  <c r="C257" i="1"/>
  <c r="C107" i="1" s="1"/>
  <c r="E256" i="1"/>
  <c r="E106" i="1" s="1"/>
  <c r="D256" i="1"/>
  <c r="D106" i="1" s="1"/>
  <c r="C256" i="1"/>
  <c r="C106" i="1" s="1"/>
  <c r="H252" i="1"/>
  <c r="H102" i="1" s="1"/>
  <c r="H251" i="1"/>
  <c r="H101" i="1" s="1"/>
  <c r="H250" i="1"/>
  <c r="H100" i="1" s="1"/>
  <c r="H249" i="1"/>
  <c r="H248" i="1"/>
  <c r="H244" i="1"/>
  <c r="H94" i="1" s="1"/>
  <c r="H243" i="1"/>
  <c r="H93" i="1" s="1"/>
  <c r="H242" i="1"/>
  <c r="H92" i="1" s="1"/>
  <c r="H241" i="1"/>
  <c r="H91" i="1" s="1"/>
  <c r="H240" i="1"/>
  <c r="H90" i="1" s="1"/>
  <c r="H239" i="1"/>
  <c r="H89" i="1" s="1"/>
  <c r="J246" i="1"/>
  <c r="I246" i="1"/>
  <c r="G246" i="1"/>
  <c r="F246" i="1"/>
  <c r="J237" i="1"/>
  <c r="I237" i="1"/>
  <c r="G237" i="1"/>
  <c r="F237" i="1"/>
  <c r="E244" i="1"/>
  <c r="E94" i="1" s="1"/>
  <c r="D244" i="1"/>
  <c r="D94" i="1" s="1"/>
  <c r="C244" i="1"/>
  <c r="C94" i="1" s="1"/>
  <c r="E243" i="1"/>
  <c r="E93" i="1" s="1"/>
  <c r="D243" i="1"/>
  <c r="D93" i="1" s="1"/>
  <c r="C243" i="1"/>
  <c r="C93" i="1" s="1"/>
  <c r="E252" i="1"/>
  <c r="E102" i="1" s="1"/>
  <c r="D252" i="1"/>
  <c r="D102" i="1" s="1"/>
  <c r="C252" i="1"/>
  <c r="C102" i="1" s="1"/>
  <c r="E242" i="1"/>
  <c r="D242" i="1"/>
  <c r="C242" i="1"/>
  <c r="C92" i="1" s="1"/>
  <c r="E251" i="1"/>
  <c r="D251" i="1"/>
  <c r="D101" i="1" s="1"/>
  <c r="C251" i="1"/>
  <c r="E241" i="1"/>
  <c r="E91" i="1" s="1"/>
  <c r="D241" i="1"/>
  <c r="D91" i="1" s="1"/>
  <c r="C241" i="1"/>
  <c r="C91" i="1" s="1"/>
  <c r="E240" i="1"/>
  <c r="E90" i="1" s="1"/>
  <c r="D240" i="1"/>
  <c r="D90" i="1" s="1"/>
  <c r="C240" i="1"/>
  <c r="E250" i="1"/>
  <c r="D250" i="1"/>
  <c r="C250" i="1"/>
  <c r="E249" i="1"/>
  <c r="E99" i="1" s="1"/>
  <c r="D249" i="1"/>
  <c r="E239" i="1"/>
  <c r="E89" i="1" s="1"/>
  <c r="D239" i="1"/>
  <c r="D89" i="1" s="1"/>
  <c r="C239" i="1"/>
  <c r="C89" i="1" s="1"/>
  <c r="E248" i="1"/>
  <c r="E98" i="1" s="1"/>
  <c r="D248" i="1"/>
  <c r="D98" i="1" s="1"/>
  <c r="C248" i="1"/>
  <c r="J218" i="1"/>
  <c r="I218" i="1"/>
  <c r="G218" i="1"/>
  <c r="F218" i="1"/>
  <c r="H226" i="1"/>
  <c r="H85" i="1" s="1"/>
  <c r="H225" i="1"/>
  <c r="H84" i="1" s="1"/>
  <c r="H224" i="1"/>
  <c r="H83" i="1" s="1"/>
  <c r="H223" i="1"/>
  <c r="H82" i="1" s="1"/>
  <c r="H222" i="1"/>
  <c r="H81" i="1" s="1"/>
  <c r="H221" i="1"/>
  <c r="H80" i="1" s="1"/>
  <c r="H220" i="1"/>
  <c r="H79" i="1" s="1"/>
  <c r="H77" i="1" s="1"/>
  <c r="E226" i="1"/>
  <c r="E85" i="1" s="1"/>
  <c r="D226" i="1"/>
  <c r="D85" i="1" s="1"/>
  <c r="C226" i="1"/>
  <c r="C85" i="1" s="1"/>
  <c r="B85" i="1" s="1"/>
  <c r="E225" i="1"/>
  <c r="E84" i="1" s="1"/>
  <c r="D225" i="1"/>
  <c r="D84" i="1" s="1"/>
  <c r="C225" i="1"/>
  <c r="C84" i="1" s="1"/>
  <c r="E224" i="1"/>
  <c r="E83" i="1" s="1"/>
  <c r="D224" i="1"/>
  <c r="D83" i="1" s="1"/>
  <c r="C224" i="1"/>
  <c r="C83" i="1" s="1"/>
  <c r="E223" i="1"/>
  <c r="E82" i="1" s="1"/>
  <c r="D223" i="1"/>
  <c r="D82" i="1" s="1"/>
  <c r="C223" i="1"/>
  <c r="C82" i="1" s="1"/>
  <c r="B82" i="1" s="1"/>
  <c r="E222" i="1"/>
  <c r="D222" i="1"/>
  <c r="E221" i="1"/>
  <c r="D221" i="1"/>
  <c r="C221" i="1"/>
  <c r="C80" i="1" s="1"/>
  <c r="E220" i="1"/>
  <c r="E79" i="1" s="1"/>
  <c r="D220" i="1"/>
  <c r="D79" i="1" s="1"/>
  <c r="C220" i="1"/>
  <c r="C79" i="1" s="1"/>
  <c r="H216" i="1"/>
  <c r="H75" i="1" s="1"/>
  <c r="H215" i="1"/>
  <c r="H74" i="1" s="1"/>
  <c r="H214" i="1"/>
  <c r="H73" i="1" s="1"/>
  <c r="H213" i="1"/>
  <c r="H72" i="1" s="1"/>
  <c r="H212" i="1"/>
  <c r="H71" i="1" s="1"/>
  <c r="H211" i="1"/>
  <c r="H70" i="1" s="1"/>
  <c r="H210" i="1"/>
  <c r="J208" i="1"/>
  <c r="I208" i="1"/>
  <c r="G208" i="1"/>
  <c r="F208" i="1"/>
  <c r="E216" i="1"/>
  <c r="E75" i="1" s="1"/>
  <c r="D216" i="1"/>
  <c r="D75" i="1" s="1"/>
  <c r="C216" i="1"/>
  <c r="C75" i="1" s="1"/>
  <c r="B75" i="1" s="1"/>
  <c r="E215" i="1"/>
  <c r="E74" i="1" s="1"/>
  <c r="D215" i="1"/>
  <c r="D74" i="1" s="1"/>
  <c r="C215" i="1"/>
  <c r="C74" i="1" s="1"/>
  <c r="E214" i="1"/>
  <c r="E73" i="1" s="1"/>
  <c r="D214" i="1"/>
  <c r="D73" i="1" s="1"/>
  <c r="C214" i="1"/>
  <c r="C73" i="1" s="1"/>
  <c r="E213" i="1"/>
  <c r="E72" i="1" s="1"/>
  <c r="D213" i="1"/>
  <c r="D72" i="1" s="1"/>
  <c r="C213" i="1"/>
  <c r="C72" i="1" s="1"/>
  <c r="B72" i="1" s="1"/>
  <c r="E212" i="1"/>
  <c r="E71" i="1" s="1"/>
  <c r="D212" i="1"/>
  <c r="D71" i="1" s="1"/>
  <c r="C212" i="1"/>
  <c r="C71" i="1" s="1"/>
  <c r="B71" i="1" s="1"/>
  <c r="E211" i="1"/>
  <c r="E70" i="1" s="1"/>
  <c r="D211" i="1"/>
  <c r="D70" i="1" s="1"/>
  <c r="C211" i="1"/>
  <c r="C70" i="1" s="1"/>
  <c r="E210" i="1"/>
  <c r="D210" i="1"/>
  <c r="C210" i="1"/>
  <c r="J203" i="1"/>
  <c r="I203" i="1"/>
  <c r="G203" i="1"/>
  <c r="F203" i="1"/>
  <c r="H206" i="1"/>
  <c r="H55" i="1" s="1"/>
  <c r="H205" i="1"/>
  <c r="H54" i="1" s="1"/>
  <c r="E206" i="1"/>
  <c r="E55" i="1" s="1"/>
  <c r="D206" i="1"/>
  <c r="D55" i="1" s="1"/>
  <c r="C206" i="1"/>
  <c r="C55" i="1" s="1"/>
  <c r="E205" i="1"/>
  <c r="E54" i="1" s="1"/>
  <c r="D205" i="1"/>
  <c r="D54" i="1" s="1"/>
  <c r="C205" i="1"/>
  <c r="C54" i="1" s="1"/>
  <c r="J187" i="1"/>
  <c r="I187" i="1"/>
  <c r="G187" i="1"/>
  <c r="F187" i="1"/>
  <c r="H201" i="1"/>
  <c r="H50" i="1" s="1"/>
  <c r="H200" i="1"/>
  <c r="H49" i="1" s="1"/>
  <c r="H199" i="1"/>
  <c r="H48" i="1" s="1"/>
  <c r="H198" i="1"/>
  <c r="H47" i="1" s="1"/>
  <c r="H197" i="1"/>
  <c r="H46" i="1" s="1"/>
  <c r="H196" i="1"/>
  <c r="H45" i="1" s="1"/>
  <c r="H195" i="1"/>
  <c r="H44" i="1" s="1"/>
  <c r="H194" i="1"/>
  <c r="H43" i="1" s="1"/>
  <c r="H193" i="1"/>
  <c r="H42" i="1" s="1"/>
  <c r="H192" i="1"/>
  <c r="H41" i="1" s="1"/>
  <c r="H191" i="1"/>
  <c r="H40" i="1" s="1"/>
  <c r="H190" i="1"/>
  <c r="H39" i="1" s="1"/>
  <c r="H189" i="1"/>
  <c r="H38" i="1" s="1"/>
  <c r="E201" i="1"/>
  <c r="E50" i="1" s="1"/>
  <c r="D201" i="1"/>
  <c r="D50" i="1" s="1"/>
  <c r="C50" i="1"/>
  <c r="E200" i="1"/>
  <c r="E49" i="1" s="1"/>
  <c r="D200" i="1"/>
  <c r="D49" i="1" s="1"/>
  <c r="C49" i="1"/>
  <c r="B49" i="1" s="1"/>
  <c r="E199" i="1"/>
  <c r="E48" i="1" s="1"/>
  <c r="D199" i="1"/>
  <c r="D48" i="1" s="1"/>
  <c r="C199" i="1"/>
  <c r="C48" i="1" s="1"/>
  <c r="B48" i="1" s="1"/>
  <c r="E198" i="1"/>
  <c r="E47" i="1" s="1"/>
  <c r="D198" i="1"/>
  <c r="D47" i="1" s="1"/>
  <c r="B47" i="1" s="1"/>
  <c r="C198" i="1"/>
  <c r="C47" i="1" s="1"/>
  <c r="E197" i="1"/>
  <c r="E46" i="1" s="1"/>
  <c r="D197" i="1"/>
  <c r="D46" i="1" s="1"/>
  <c r="C197" i="1"/>
  <c r="C46" i="1" s="1"/>
  <c r="E196" i="1"/>
  <c r="E45" i="1" s="1"/>
  <c r="D196" i="1"/>
  <c r="D45" i="1" s="1"/>
  <c r="C196" i="1"/>
  <c r="C45" i="1" s="1"/>
  <c r="B45" i="1" s="1"/>
  <c r="E195" i="1"/>
  <c r="D195" i="1"/>
  <c r="C195" i="1"/>
  <c r="C44" i="1" s="1"/>
  <c r="E194" i="1"/>
  <c r="E43" i="1" s="1"/>
  <c r="D194" i="1"/>
  <c r="C194" i="1"/>
  <c r="E193" i="1"/>
  <c r="E42" i="1" s="1"/>
  <c r="D193" i="1"/>
  <c r="D42" i="1" s="1"/>
  <c r="C193" i="1"/>
  <c r="E192" i="1"/>
  <c r="D192" i="1"/>
  <c r="D41" i="1" s="1"/>
  <c r="C41" i="1"/>
  <c r="B41" i="1" s="1"/>
  <c r="E191" i="1"/>
  <c r="E40" i="1" s="1"/>
  <c r="D191" i="1"/>
  <c r="D40" i="1" s="1"/>
  <c r="C191" i="1"/>
  <c r="C40" i="1" s="1"/>
  <c r="B40" i="1" s="1"/>
  <c r="E190" i="1"/>
  <c r="E39" i="1" s="1"/>
  <c r="D190" i="1"/>
  <c r="C190" i="1"/>
  <c r="C39" i="1" s="1"/>
  <c r="E189" i="1"/>
  <c r="E38" i="1" s="1"/>
  <c r="D189" i="1"/>
  <c r="D38" i="1" s="1"/>
  <c r="C189" i="1"/>
  <c r="C38" i="1" s="1"/>
  <c r="H185" i="1"/>
  <c r="H34" i="1" s="1"/>
  <c r="H184" i="1"/>
  <c r="H33" i="1" s="1"/>
  <c r="H170" i="1"/>
  <c r="H31" i="1" s="1"/>
  <c r="H169" i="1"/>
  <c r="H30" i="1" s="1"/>
  <c r="E185" i="1"/>
  <c r="E34" i="1" s="1"/>
  <c r="D185" i="1"/>
  <c r="D34" i="1" s="1"/>
  <c r="C185" i="1"/>
  <c r="C34" i="1" s="1"/>
  <c r="B34" i="1" s="1"/>
  <c r="E184" i="1"/>
  <c r="E33" i="1" s="1"/>
  <c r="D184" i="1"/>
  <c r="D33" i="1" s="1"/>
  <c r="C184" i="1"/>
  <c r="C33" i="1" s="1"/>
  <c r="E170" i="1"/>
  <c r="E31" i="1" s="1"/>
  <c r="D170" i="1"/>
  <c r="D31" i="1" s="1"/>
  <c r="C31" i="1"/>
  <c r="E169" i="1"/>
  <c r="D169" i="1"/>
  <c r="D30" i="1" s="1"/>
  <c r="D28" i="1" s="1"/>
  <c r="C30" i="1"/>
  <c r="J167" i="1"/>
  <c r="I167" i="1"/>
  <c r="G167" i="1"/>
  <c r="F167" i="1"/>
  <c r="J158" i="1"/>
  <c r="I158" i="1"/>
  <c r="G158" i="1"/>
  <c r="F158" i="1"/>
  <c r="H162" i="1"/>
  <c r="H23" i="1" s="1"/>
  <c r="H161" i="1"/>
  <c r="H22" i="1" s="1"/>
  <c r="H160" i="1"/>
  <c r="H21" i="1" s="1"/>
  <c r="H19" i="1" s="1"/>
  <c r="E165" i="1"/>
  <c r="E26" i="1" s="1"/>
  <c r="D165" i="1"/>
  <c r="C165" i="1"/>
  <c r="B165" i="1" s="1"/>
  <c r="E164" i="1"/>
  <c r="E25" i="1" s="1"/>
  <c r="D164" i="1"/>
  <c r="D25" i="1" s="1"/>
  <c r="C164" i="1"/>
  <c r="E163" i="1"/>
  <c r="E24" i="1" s="1"/>
  <c r="D163" i="1"/>
  <c r="D24" i="1" s="1"/>
  <c r="C163" i="1"/>
  <c r="E162" i="1"/>
  <c r="E23" i="1" s="1"/>
  <c r="D162" i="1"/>
  <c r="D23" i="1" s="1"/>
  <c r="C162" i="1"/>
  <c r="E161" i="1"/>
  <c r="E22" i="1" s="1"/>
  <c r="D161" i="1"/>
  <c r="D22" i="1" s="1"/>
  <c r="C161" i="1"/>
  <c r="E160" i="1"/>
  <c r="E21" i="1" s="1"/>
  <c r="E19" i="1" s="1"/>
  <c r="D160" i="1"/>
  <c r="D21" i="1" s="1"/>
  <c r="C160" i="1"/>
  <c r="H156" i="1"/>
  <c r="H17" i="1" s="1"/>
  <c r="H155" i="1"/>
  <c r="H16" i="1" s="1"/>
  <c r="H154" i="1"/>
  <c r="H15" i="1" s="1"/>
  <c r="D155" i="1"/>
  <c r="D16" i="1" s="1"/>
  <c r="D156" i="1"/>
  <c r="D17" i="1" s="1"/>
  <c r="C17" i="1"/>
  <c r="B17" i="1" s="1"/>
  <c r="E156" i="1"/>
  <c r="E17" i="1" s="1"/>
  <c r="E155" i="1"/>
  <c r="E16" i="1" s="1"/>
  <c r="E154" i="1"/>
  <c r="E15" i="1" s="1"/>
  <c r="E13" i="1" s="1"/>
  <c r="F152" i="1"/>
  <c r="G152" i="1"/>
  <c r="I152" i="1"/>
  <c r="J152" i="1"/>
  <c r="E87" i="1" l="1"/>
  <c r="C138" i="1"/>
  <c r="B23" i="1"/>
  <c r="D100" i="1"/>
  <c r="B100" i="1" s="1"/>
  <c r="D92" i="1"/>
  <c r="H87" i="1"/>
  <c r="D140" i="1"/>
  <c r="D138" i="1" s="1"/>
  <c r="B143" i="1"/>
  <c r="C349" i="1"/>
  <c r="C21" i="1"/>
  <c r="D26" i="1"/>
  <c r="B31" i="1"/>
  <c r="B33" i="1"/>
  <c r="E41" i="1"/>
  <c r="E36" i="1" s="1"/>
  <c r="C43" i="1"/>
  <c r="D44" i="1"/>
  <c r="B44" i="1" s="1"/>
  <c r="B55" i="1"/>
  <c r="H52" i="1"/>
  <c r="B70" i="1"/>
  <c r="B74" i="1"/>
  <c r="B84" i="1"/>
  <c r="B89" i="1"/>
  <c r="D99" i="1"/>
  <c r="E100" i="1"/>
  <c r="B91" i="1"/>
  <c r="E92" i="1"/>
  <c r="B93" i="1"/>
  <c r="B94" i="1"/>
  <c r="H98" i="1"/>
  <c r="H96" i="1" s="1"/>
  <c r="B107" i="1"/>
  <c r="B127" i="1"/>
  <c r="C133" i="1"/>
  <c r="B135" i="1"/>
  <c r="B133" i="1" s="1"/>
  <c r="E140" i="1"/>
  <c r="E276" i="1"/>
  <c r="B142" i="1"/>
  <c r="D143" i="1"/>
  <c r="B147" i="1"/>
  <c r="H143" i="1"/>
  <c r="H138" i="1" s="1"/>
  <c r="C13" i="1"/>
  <c r="B15" i="1"/>
  <c r="D349" i="1"/>
  <c r="I302" i="1"/>
  <c r="B92" i="1"/>
  <c r="H13" i="1"/>
  <c r="E30" i="1"/>
  <c r="E28" i="1" s="1"/>
  <c r="E167" i="1"/>
  <c r="E52" i="1"/>
  <c r="B155" i="1"/>
  <c r="C16" i="1"/>
  <c r="B16" i="1" s="1"/>
  <c r="B21" i="1"/>
  <c r="D19" i="1"/>
  <c r="B163" i="1"/>
  <c r="B30" i="1"/>
  <c r="C28" i="1"/>
  <c r="H28" i="1"/>
  <c r="B38" i="1"/>
  <c r="D39" i="1"/>
  <c r="D36" i="1" s="1"/>
  <c r="C42" i="1"/>
  <c r="B42" i="1" s="1"/>
  <c r="D43" i="1"/>
  <c r="E44" i="1"/>
  <c r="B46" i="1"/>
  <c r="B50" i="1"/>
  <c r="H36" i="1"/>
  <c r="B54" i="1"/>
  <c r="B52" i="1" s="1"/>
  <c r="C52" i="1"/>
  <c r="D52" i="1"/>
  <c r="B73" i="1"/>
  <c r="B79" i="1"/>
  <c r="B83" i="1"/>
  <c r="C98" i="1"/>
  <c r="B248" i="1"/>
  <c r="D87" i="1"/>
  <c r="C90" i="1"/>
  <c r="B90" i="1" s="1"/>
  <c r="E101" i="1"/>
  <c r="B102" i="1"/>
  <c r="H99" i="1"/>
  <c r="B106" i="1"/>
  <c r="B110" i="1"/>
  <c r="B126" i="1"/>
  <c r="D129" i="1"/>
  <c r="B129" i="1" s="1"/>
  <c r="C128" i="1"/>
  <c r="B128" i="1" s="1"/>
  <c r="H104" i="1"/>
  <c r="B131" i="1"/>
  <c r="B141" i="1"/>
  <c r="E143" i="1"/>
  <c r="E138" i="1" s="1"/>
  <c r="B146" i="1"/>
  <c r="F302" i="1"/>
  <c r="D13" i="1"/>
  <c r="E349" i="1"/>
  <c r="J302" i="1"/>
  <c r="E128" i="1"/>
  <c r="E104" i="1" s="1"/>
  <c r="C23" i="1"/>
  <c r="B162" i="1"/>
  <c r="B156" i="1"/>
  <c r="C24" i="1"/>
  <c r="B24" i="1" s="1"/>
  <c r="C22" i="1"/>
  <c r="B22" i="1" s="1"/>
  <c r="B161" i="1"/>
  <c r="B160" i="1"/>
  <c r="C25" i="1"/>
  <c r="B25" i="1" s="1"/>
  <c r="B164" i="1"/>
  <c r="B358" i="1"/>
  <c r="B324" i="1"/>
  <c r="D356" i="1"/>
  <c r="E80" i="1"/>
  <c r="E77" i="1" s="1"/>
  <c r="D81" i="1"/>
  <c r="C99" i="1"/>
  <c r="C101" i="1"/>
  <c r="B101" i="1" s="1"/>
  <c r="D80" i="1"/>
  <c r="D77" i="1" s="1"/>
  <c r="E81" i="1"/>
  <c r="C100" i="1"/>
  <c r="H361" i="1"/>
  <c r="D361" i="1"/>
  <c r="B364" i="1"/>
  <c r="B363" i="1"/>
  <c r="C361" i="1"/>
  <c r="E361" i="1"/>
  <c r="B359" i="1"/>
  <c r="E356" i="1"/>
  <c r="C356" i="1"/>
  <c r="B354" i="1"/>
  <c r="B353" i="1"/>
  <c r="B352" i="1"/>
  <c r="B351" i="1"/>
  <c r="B349" i="1" s="1"/>
  <c r="B335" i="1"/>
  <c r="H331" i="1"/>
  <c r="B334" i="1"/>
  <c r="D331" i="1"/>
  <c r="D302" i="1" s="1"/>
  <c r="B333" i="1"/>
  <c r="C331" i="1"/>
  <c r="E331" i="1"/>
  <c r="D326" i="1"/>
  <c r="C326" i="1"/>
  <c r="B329" i="1"/>
  <c r="C81" i="1"/>
  <c r="B81" i="1" s="1"/>
  <c r="E326" i="1"/>
  <c r="B328" i="1"/>
  <c r="H69" i="1"/>
  <c r="H67" i="1" s="1"/>
  <c r="D69" i="1"/>
  <c r="D67" i="1" s="1"/>
  <c r="C69" i="1"/>
  <c r="E69" i="1"/>
  <c r="E67" i="1" s="1"/>
  <c r="B322" i="1"/>
  <c r="B321" i="1"/>
  <c r="B320" i="1"/>
  <c r="H316" i="1"/>
  <c r="D316" i="1"/>
  <c r="B319" i="1"/>
  <c r="B318" i="1"/>
  <c r="C316" i="1"/>
  <c r="E316" i="1"/>
  <c r="B314" i="1"/>
  <c r="H309" i="1"/>
  <c r="D309" i="1"/>
  <c r="E309" i="1"/>
  <c r="B312" i="1"/>
  <c r="C26" i="1"/>
  <c r="B26" i="1" s="1"/>
  <c r="B311" i="1"/>
  <c r="H304" i="1"/>
  <c r="D304" i="1"/>
  <c r="B307" i="1"/>
  <c r="E304" i="1"/>
  <c r="B306" i="1"/>
  <c r="J150" i="1"/>
  <c r="I150" i="1"/>
  <c r="G150" i="1"/>
  <c r="F150" i="1"/>
  <c r="C309" i="1"/>
  <c r="C304" i="1"/>
  <c r="B259" i="1"/>
  <c r="B263" i="1"/>
  <c r="E271" i="1"/>
  <c r="B273" i="1"/>
  <c r="B280" i="1"/>
  <c r="B298" i="1"/>
  <c r="C246" i="1"/>
  <c r="H276" i="1"/>
  <c r="B256" i="1"/>
  <c r="B260" i="1"/>
  <c r="B264" i="1"/>
  <c r="B269" i="1"/>
  <c r="B279" i="1"/>
  <c r="B297" i="1"/>
  <c r="D246" i="1"/>
  <c r="B191" i="1"/>
  <c r="B195" i="1"/>
  <c r="E246" i="1"/>
  <c r="D237" i="1"/>
  <c r="D203" i="1"/>
  <c r="E237" i="1"/>
  <c r="B266" i="1"/>
  <c r="H254" i="1"/>
  <c r="D271" i="1"/>
  <c r="E158" i="1"/>
  <c r="H237" i="1"/>
  <c r="D254" i="1"/>
  <c r="C276" i="1"/>
  <c r="B190" i="1"/>
  <c r="B194" i="1"/>
  <c r="B198" i="1"/>
  <c r="B206" i="1"/>
  <c r="B221" i="1"/>
  <c r="C237" i="1"/>
  <c r="E254" i="1"/>
  <c r="B258" i="1"/>
  <c r="B262" i="1"/>
  <c r="B274" i="1"/>
  <c r="D276" i="1"/>
  <c r="B281" i="1"/>
  <c r="B299" i="1"/>
  <c r="H271" i="1"/>
  <c r="H246" i="1"/>
  <c r="B267" i="1"/>
  <c r="C254" i="1"/>
  <c r="B300" i="1"/>
  <c r="B257" i="1"/>
  <c r="B261" i="1"/>
  <c r="B265" i="1"/>
  <c r="B278" i="1"/>
  <c r="C271" i="1"/>
  <c r="B192" i="1"/>
  <c r="B224" i="1"/>
  <c r="H203" i="1"/>
  <c r="D152" i="1"/>
  <c r="B226" i="1"/>
  <c r="B244" i="1"/>
  <c r="B189" i="1"/>
  <c r="B193" i="1"/>
  <c r="B169" i="1"/>
  <c r="B167" i="1" s="1"/>
  <c r="D167" i="1"/>
  <c r="B185" i="1"/>
  <c r="B200" i="1"/>
  <c r="D208" i="1"/>
  <c r="B213" i="1"/>
  <c r="H208" i="1"/>
  <c r="D218" i="1"/>
  <c r="B223" i="1"/>
  <c r="H218" i="1"/>
  <c r="H158" i="1"/>
  <c r="B184" i="1"/>
  <c r="C187" i="1"/>
  <c r="B199" i="1"/>
  <c r="E203" i="1"/>
  <c r="E208" i="1"/>
  <c r="B212" i="1"/>
  <c r="B216" i="1"/>
  <c r="E218" i="1"/>
  <c r="B222" i="1"/>
  <c r="B250" i="1"/>
  <c r="B242" i="1"/>
  <c r="D187" i="1"/>
  <c r="H187" i="1"/>
  <c r="E152" i="1"/>
  <c r="E150" i="1" s="1"/>
  <c r="D158" i="1"/>
  <c r="B170" i="1"/>
  <c r="H167" i="1"/>
  <c r="E187" i="1"/>
  <c r="B197" i="1"/>
  <c r="B201" i="1"/>
  <c r="C208" i="1"/>
  <c r="C218" i="1"/>
  <c r="B225" i="1"/>
  <c r="B240" i="1"/>
  <c r="B252" i="1"/>
  <c r="C152" i="1"/>
  <c r="H152" i="1"/>
  <c r="B196" i="1"/>
  <c r="B205" i="1"/>
  <c r="B211" i="1"/>
  <c r="B215" i="1"/>
  <c r="B249" i="1"/>
  <c r="B251" i="1"/>
  <c r="C158" i="1"/>
  <c r="C203" i="1"/>
  <c r="B210" i="1"/>
  <c r="B214" i="1"/>
  <c r="B220" i="1"/>
  <c r="B239" i="1"/>
  <c r="B241" i="1"/>
  <c r="B243" i="1"/>
  <c r="C167" i="1"/>
  <c r="E11" i="1" l="1"/>
  <c r="D104" i="1"/>
  <c r="C87" i="1"/>
  <c r="B77" i="1"/>
  <c r="B19" i="1"/>
  <c r="E96" i="1"/>
  <c r="B140" i="1"/>
  <c r="B138" i="1" s="1"/>
  <c r="B276" i="1"/>
  <c r="B246" i="1"/>
  <c r="C77" i="1"/>
  <c r="C36" i="1"/>
  <c r="B28" i="1"/>
  <c r="B13" i="1"/>
  <c r="B99" i="1"/>
  <c r="B80" i="1"/>
  <c r="B39" i="1"/>
  <c r="C19" i="1"/>
  <c r="D96" i="1"/>
  <c r="B69" i="1"/>
  <c r="B67" i="1" s="1"/>
  <c r="C67" i="1"/>
  <c r="C302" i="1"/>
  <c r="B104" i="1"/>
  <c r="H150" i="1"/>
  <c r="E302" i="1"/>
  <c r="C104" i="1"/>
  <c r="C96" i="1"/>
  <c r="B98" i="1"/>
  <c r="B96" i="1" s="1"/>
  <c r="B43" i="1"/>
  <c r="B36" i="1"/>
  <c r="B87" i="1"/>
  <c r="H302" i="1"/>
  <c r="B356" i="1"/>
  <c r="I11" i="1"/>
  <c r="F11" i="1"/>
  <c r="G11" i="1"/>
  <c r="J11" i="1"/>
  <c r="B271" i="1"/>
  <c r="B361" i="1"/>
  <c r="B331" i="1"/>
  <c r="B326" i="1"/>
  <c r="B316" i="1"/>
  <c r="B309" i="1"/>
  <c r="B304" i="1"/>
  <c r="B203" i="1"/>
  <c r="C150" i="1"/>
  <c r="D150" i="1"/>
  <c r="B152" i="1"/>
  <c r="B158" i="1"/>
  <c r="B254" i="1"/>
  <c r="B237" i="1"/>
  <c r="B218" i="1"/>
  <c r="B208" i="1"/>
  <c r="B187" i="1"/>
  <c r="B302" i="1" l="1"/>
  <c r="H11" i="1"/>
  <c r="D11" i="1"/>
  <c r="C11" i="1"/>
  <c r="B150" i="1"/>
</calcChain>
</file>

<file path=xl/sharedStrings.xml><?xml version="1.0" encoding="utf-8"?>
<sst xmlns="http://schemas.openxmlformats.org/spreadsheetml/2006/main" count="387" uniqueCount="138">
  <si>
    <t xml:space="preserve">   Cuadro 511-15. ALUMNOS APROBADOS Y REPROBADOS DE EDUCACIÓN PRIMARIA EN LA REPÚBLICA, POR SEXO, SEGÚN</t>
  </si>
  <si>
    <t>Dependencia, provincia,                        comarca indígena y                                     distrito</t>
  </si>
  <si>
    <t>Alumnos aprobados y reprobados de educación primaria</t>
  </si>
  <si>
    <t>Total</t>
  </si>
  <si>
    <t>Hombres</t>
  </si>
  <si>
    <t>Mujeres</t>
  </si>
  <si>
    <t>Aprobados</t>
  </si>
  <si>
    <t>Reprobados</t>
  </si>
  <si>
    <t xml:space="preserve">                         TOTAL............................................................................................</t>
  </si>
  <si>
    <t>Bocas del Toro..................................................</t>
  </si>
  <si>
    <t xml:space="preserve">   Bocas del Toro.................................................</t>
  </si>
  <si>
    <t xml:space="preserve">   Changuinola................................................................</t>
  </si>
  <si>
    <t xml:space="preserve">   Chiriquí Grande..................................................</t>
  </si>
  <si>
    <t>Coclé......................................................................</t>
  </si>
  <si>
    <t xml:space="preserve">   Aguadulce........................................................</t>
  </si>
  <si>
    <t xml:space="preserve">   Antón...................................................................</t>
  </si>
  <si>
    <t xml:space="preserve">   La Pintada.............................................................</t>
  </si>
  <si>
    <t xml:space="preserve">   Natá.............................................................................</t>
  </si>
  <si>
    <t xml:space="preserve">   Olá.........................................................................</t>
  </si>
  <si>
    <t xml:space="preserve">   Penonomé.......................................................</t>
  </si>
  <si>
    <t>Colón.........................................................................</t>
  </si>
  <si>
    <t xml:space="preserve">   Colón.........................................................................</t>
  </si>
  <si>
    <t xml:space="preserve">   Chagres..................................................................</t>
  </si>
  <si>
    <t xml:space="preserve">   Donoso..............................................................</t>
  </si>
  <si>
    <t xml:space="preserve">   Portobelo...................................................................</t>
  </si>
  <si>
    <t xml:space="preserve">   Santa Isabel.........................................................</t>
  </si>
  <si>
    <t>Chiriquí.......................................................................</t>
  </si>
  <si>
    <t xml:space="preserve">   Alanje.........................................................................</t>
  </si>
  <si>
    <t xml:space="preserve">   Barú.....................................................................</t>
  </si>
  <si>
    <t xml:space="preserve">   Boquerón...............................................................</t>
  </si>
  <si>
    <t xml:space="preserve">   Boquete................................................................</t>
  </si>
  <si>
    <t xml:space="preserve">   Bugaba....................................................................</t>
  </si>
  <si>
    <t xml:space="preserve">   David.......................................................................</t>
  </si>
  <si>
    <t xml:space="preserve">   Dolega.................................................................</t>
  </si>
  <si>
    <t xml:space="preserve">   Gualaca................................................................</t>
  </si>
  <si>
    <t xml:space="preserve">   Remedios.................................................................</t>
  </si>
  <si>
    <t xml:space="preserve">   Renacimiento.......................................................</t>
  </si>
  <si>
    <t xml:space="preserve">   San Félix.................................................................</t>
  </si>
  <si>
    <t xml:space="preserve">   San Lorenzo............................................................</t>
  </si>
  <si>
    <t xml:space="preserve">   Tolé....................................................................</t>
  </si>
  <si>
    <t>Darién...............................................................</t>
  </si>
  <si>
    <t xml:space="preserve">   Chepigana.................................................................</t>
  </si>
  <si>
    <t xml:space="preserve">   Pinogana...........................................................</t>
  </si>
  <si>
    <t>Herrera.......................................................................</t>
  </si>
  <si>
    <t xml:space="preserve">   Chitré........................................................................</t>
  </si>
  <si>
    <t xml:space="preserve">   Las Minas.................................................................</t>
  </si>
  <si>
    <t xml:space="preserve">   Los Pozos............................................................</t>
  </si>
  <si>
    <t xml:space="preserve">   Ocú..............................................................................</t>
  </si>
  <si>
    <t xml:space="preserve">   Parita.........................................................................</t>
  </si>
  <si>
    <t xml:space="preserve">   Pesé......................................................................</t>
  </si>
  <si>
    <t xml:space="preserve">   Santa María.............................................................</t>
  </si>
  <si>
    <t>Los Santos............................................................</t>
  </si>
  <si>
    <t xml:space="preserve">   Guararé....................................................................</t>
  </si>
  <si>
    <t xml:space="preserve">   Las Tablas...........................................................</t>
  </si>
  <si>
    <t xml:space="preserve">   Los Santos...............................................................</t>
  </si>
  <si>
    <t xml:space="preserve">   Macaracas.................................................................</t>
  </si>
  <si>
    <t xml:space="preserve">   Pedasí.............................................................................</t>
  </si>
  <si>
    <t xml:space="preserve">   Pocrí.....................................................................</t>
  </si>
  <si>
    <t xml:space="preserve">   Tonosí.......................................................................</t>
  </si>
  <si>
    <t>Panamá........................................................................</t>
  </si>
  <si>
    <t xml:space="preserve">   Arraiján...................................................................</t>
  </si>
  <si>
    <t xml:space="preserve">   Balboa................................................................</t>
  </si>
  <si>
    <t xml:space="preserve">   Capira...............................................................</t>
  </si>
  <si>
    <t xml:space="preserve">   Chame....................................................................</t>
  </si>
  <si>
    <t xml:space="preserve">   Chepo........................................................................</t>
  </si>
  <si>
    <t xml:space="preserve">   Chimán.....................................................................</t>
  </si>
  <si>
    <t xml:space="preserve">   La Chorrera...........................................................</t>
  </si>
  <si>
    <t xml:space="preserve">   Panamá..............................................................</t>
  </si>
  <si>
    <t xml:space="preserve">   San Carlos...........................................................</t>
  </si>
  <si>
    <t xml:space="preserve">   San Miguelito......................................................</t>
  </si>
  <si>
    <t xml:space="preserve">   Taboga.................................................................</t>
  </si>
  <si>
    <t>Veraguas....................................................................</t>
  </si>
  <si>
    <t xml:space="preserve">   Atalaya........................................................................</t>
  </si>
  <si>
    <t xml:space="preserve">   Calobre........................................................................</t>
  </si>
  <si>
    <t xml:space="preserve">   Cañazas...............................................................</t>
  </si>
  <si>
    <t xml:space="preserve">   La Mesa.............................................................</t>
  </si>
  <si>
    <t xml:space="preserve">   Las Palmas..........................................................</t>
  </si>
  <si>
    <t xml:space="preserve">   Mariato........................................................................</t>
  </si>
  <si>
    <t xml:space="preserve">   Montijo........................................................................</t>
  </si>
  <si>
    <t xml:space="preserve">   Río de Jesús.......................................................</t>
  </si>
  <si>
    <t xml:space="preserve">   San Francisco...................................................</t>
  </si>
  <si>
    <t xml:space="preserve">   Santa Fe..............................................................</t>
  </si>
  <si>
    <t xml:space="preserve">   Santiago..............................................................</t>
  </si>
  <si>
    <t xml:space="preserve">   Soná...................................................................</t>
  </si>
  <si>
    <t>Comarca Kuna Yala...........................................................</t>
  </si>
  <si>
    <t>Comarca Emberá........................................................................................</t>
  </si>
  <si>
    <t xml:space="preserve">   Cémaco...................................................................</t>
  </si>
  <si>
    <t xml:space="preserve">   Sambú..................................................................</t>
  </si>
  <si>
    <t>Comarca Ngäbe Buglé............................................................................................</t>
  </si>
  <si>
    <t xml:space="preserve">   Besiko................................................................</t>
  </si>
  <si>
    <t xml:space="preserve">   Mironó................................................................</t>
  </si>
  <si>
    <t xml:space="preserve">   Müna................................................................</t>
  </si>
  <si>
    <t xml:space="preserve">   Nole Duima................................................................</t>
  </si>
  <si>
    <t xml:space="preserve">   Ñürüm................................................................</t>
  </si>
  <si>
    <t xml:space="preserve">   Kankintú...............................................................</t>
  </si>
  <si>
    <t xml:space="preserve">   Kusapín................................................................</t>
  </si>
  <si>
    <t xml:space="preserve">  Jirondai................................................................</t>
  </si>
  <si>
    <t xml:space="preserve">                         Oficial............................................................................................</t>
  </si>
  <si>
    <t xml:space="preserve">   Boquerón..............................................................</t>
  </si>
  <si>
    <t>Comarca Kuna Yala..............................................................</t>
  </si>
  <si>
    <t>Comarca Emberá.............................................................................................</t>
  </si>
  <si>
    <t>Comarca Ngäbe Buglé...........................................................................................</t>
  </si>
  <si>
    <t xml:space="preserve">   Jirondai...............................................................</t>
  </si>
  <si>
    <t xml:space="preserve">                   Particular............................................................................................</t>
  </si>
  <si>
    <t>Bocas del Toro……………………………………………....</t>
  </si>
  <si>
    <t xml:space="preserve">   Bocas del Toro.................................................................</t>
  </si>
  <si>
    <t xml:space="preserve">   Changuinola.................................................................</t>
  </si>
  <si>
    <t xml:space="preserve">   Aguadulce.................................................................</t>
  </si>
  <si>
    <t xml:space="preserve">   Penonomé.................................................................</t>
  </si>
  <si>
    <t>Colón (Colón).........................................................................</t>
  </si>
  <si>
    <t>Chiriquí................................................................................................</t>
  </si>
  <si>
    <t xml:space="preserve">   Barú...................................................................................</t>
  </si>
  <si>
    <t xml:space="preserve">   Boquete................................................................................</t>
  </si>
  <si>
    <t xml:space="preserve">   Bugaba................................................................................</t>
  </si>
  <si>
    <t xml:space="preserve">   David................................................................................</t>
  </si>
  <si>
    <t xml:space="preserve">   Dolega................................................................................</t>
  </si>
  <si>
    <t>Herrera (Chitré)............................................</t>
  </si>
  <si>
    <t xml:space="preserve">   Capira...................................................................</t>
  </si>
  <si>
    <t xml:space="preserve">   Chame...................................................................</t>
  </si>
  <si>
    <t xml:space="preserve">   Chepo...........................................................</t>
  </si>
  <si>
    <t xml:space="preserve">   La Chorrera..............................................................</t>
  </si>
  <si>
    <t>Veraguas……..........................................................</t>
  </si>
  <si>
    <t xml:space="preserve">   Santiago...................................................................</t>
  </si>
  <si>
    <t>Comarca Ngäbe Buglé....................................................................................</t>
  </si>
  <si>
    <t>Los Santos………………………………….............................................</t>
  </si>
  <si>
    <t xml:space="preserve"> DEPENDENCIA, PROVINCIA, COMARCA INDÍGENA Y DISTRITO: AÑO ACADÉMICO 2014</t>
  </si>
  <si>
    <t>Panamá Oeste (1)........................................................................</t>
  </si>
  <si>
    <t>-</t>
  </si>
  <si>
    <t xml:space="preserve">   (Continuación)</t>
  </si>
  <si>
    <t>NOTA: La disminución en el total se debe a los datos suministrados por el Ministerio de Educación.</t>
  </si>
  <si>
    <t>- Cantidad nula o cero.</t>
  </si>
  <si>
    <t xml:space="preserve">(1) Provincia creada mediante la Ley No. 119 de 30 de diciembre de 2013. Hasta el 2013, se incluyeron en la provincia de Panamá, </t>
  </si>
  <si>
    <t>Colón: (Continuación)</t>
  </si>
  <si>
    <t>Veraguas: (Continuación)</t>
  </si>
  <si>
    <t>Comarca Ngäbe Buglé:</t>
  </si>
  <si>
    <t xml:space="preserve">      los datos de Panamá Oeste.</t>
  </si>
  <si>
    <t xml:space="preserve">   Santa Catalina...............................................................</t>
  </si>
  <si>
    <t xml:space="preserve">  Santa Catalina...............................................................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</si>
</sst>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Border="1"/>
    <xf numFmtId="3" fontId="2" fillId="0" borderId="10" xfId="0" applyNumberFormat="1" applyFont="1" applyFill="1" applyBorder="1"/>
    <xf numFmtId="3" fontId="2" fillId="0" borderId="13" xfId="0" applyNumberFormat="1" applyFont="1" applyFill="1" applyBorder="1"/>
    <xf numFmtId="3" fontId="2" fillId="0" borderId="0" xfId="0" applyNumberFormat="1" applyFont="1" applyFill="1" applyBorder="1"/>
    <xf numFmtId="3" fontId="2" fillId="0" borderId="10" xfId="1" applyNumberFormat="1" applyFont="1" applyFill="1" applyBorder="1"/>
    <xf numFmtId="3" fontId="2" fillId="0" borderId="10" xfId="0" applyNumberFormat="1" applyFont="1" applyFill="1" applyBorder="1" applyAlignment="1">
      <alignment horizontal="right"/>
    </xf>
    <xf numFmtId="3" fontId="0" fillId="0" borderId="13" xfId="0" applyNumberFormat="1" applyFont="1" applyFill="1" applyBorder="1" applyAlignment="1">
      <alignment horizontal="right"/>
    </xf>
    <xf numFmtId="0" fontId="0" fillId="0" borderId="0" xfId="0" applyFont="1" applyFill="1" applyBorder="1"/>
    <xf numFmtId="3" fontId="0" fillId="0" borderId="1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1" xfId="0" applyFont="1" applyFill="1" applyBorder="1"/>
    <xf numFmtId="3" fontId="0" fillId="0" borderId="10" xfId="0" applyNumberFormat="1" applyFont="1" applyFill="1" applyBorder="1"/>
    <xf numFmtId="3" fontId="0" fillId="0" borderId="5" xfId="0" applyNumberFormat="1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0" fontId="0" fillId="0" borderId="5" xfId="0" applyFont="1" applyFill="1" applyBorder="1"/>
    <xf numFmtId="0" fontId="0" fillId="0" borderId="10" xfId="2" applyFont="1" applyFill="1" applyBorder="1"/>
    <xf numFmtId="0" fontId="0" fillId="0" borderId="0" xfId="2" applyFont="1" applyFill="1"/>
    <xf numFmtId="3" fontId="0" fillId="0" borderId="10" xfId="1" applyNumberFormat="1" applyFont="1" applyFill="1" applyBorder="1"/>
    <xf numFmtId="3" fontId="0" fillId="0" borderId="10" xfId="1" applyNumberFormat="1" applyFont="1" applyFill="1" applyBorder="1" applyAlignment="1">
      <alignment horizontal="right"/>
    </xf>
    <xf numFmtId="3" fontId="0" fillId="0" borderId="10" xfId="1" applyNumberFormat="1" applyFont="1" applyFill="1" applyBorder="1" applyAlignment="1" applyProtection="1">
      <alignment horizontal="right"/>
      <protection hidden="1"/>
    </xf>
    <xf numFmtId="3" fontId="0" fillId="0" borderId="10" xfId="1" applyNumberFormat="1" applyFont="1" applyFill="1" applyBorder="1" applyProtection="1">
      <protection hidden="1"/>
    </xf>
    <xf numFmtId="3" fontId="0" fillId="0" borderId="12" xfId="0" applyNumberFormat="1" applyFont="1" applyFill="1" applyBorder="1"/>
    <xf numFmtId="41" fontId="0" fillId="0" borderId="12" xfId="1" applyFont="1" applyFill="1" applyBorder="1" applyAlignment="1" applyProtection="1">
      <alignment horizontal="right"/>
      <protection hidden="1"/>
    </xf>
    <xf numFmtId="41" fontId="0" fillId="0" borderId="1" xfId="1" applyFont="1" applyFill="1" applyBorder="1" applyAlignment="1" applyProtection="1">
      <alignment horizontal="right"/>
      <protection hidden="1"/>
    </xf>
    <xf numFmtId="49" fontId="0" fillId="0" borderId="0" xfId="0" applyNumberFormat="1" applyFont="1" applyFill="1"/>
    <xf numFmtId="0" fontId="0" fillId="0" borderId="0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12">
    <cellStyle name="Millares [0]" xfId="1" builtinId="6"/>
    <cellStyle name="Normal" xfId="0" builtinId="0"/>
    <cellStyle name="Normal 10" xfId="3"/>
    <cellStyle name="Normal 2" xfId="4"/>
    <cellStyle name="Normal 2 2" xfId="5"/>
    <cellStyle name="Normal 2 5" xfId="6"/>
    <cellStyle name="Normal 2_Base de datos final primaria Oficial 2012 " xfId="7"/>
    <cellStyle name="Normal 2_Bocas11" xfId="2"/>
    <cellStyle name="Normal 3 2" xfId="8"/>
    <cellStyle name="Normal 6" xfId="9"/>
    <cellStyle name="Normal 7" xfId="10"/>
    <cellStyle name="Normal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4"/>
  <sheetViews>
    <sheetView tabSelected="1" zoomScaleNormal="100" zoomScaleSheetLayoutView="100" workbookViewId="0">
      <selection sqref="A1:J1"/>
    </sheetView>
  </sheetViews>
  <sheetFormatPr baseColWidth="10" defaultRowHeight="15" customHeight="1" x14ac:dyDescent="0.2"/>
  <cols>
    <col min="1" max="1" width="29.7109375" style="12" customWidth="1"/>
    <col min="2" max="8" width="9.7109375" style="12" customWidth="1"/>
    <col min="9" max="10" width="9.7109375" style="8" customWidth="1"/>
    <col min="11" max="11" width="11.42578125" style="8"/>
    <col min="12" max="16384" width="11.42578125" style="12"/>
  </cols>
  <sheetData>
    <row r="1" spans="1:10" ht="15.7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5.75" customHeight="1" x14ac:dyDescent="0.2">
      <c r="A2" s="35" t="s">
        <v>125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.75" customHeight="1" x14ac:dyDescent="0.2">
      <c r="A3" s="8"/>
      <c r="B3" s="8"/>
      <c r="C3" s="8"/>
      <c r="D3" s="8"/>
      <c r="I3" s="13"/>
    </row>
    <row r="4" spans="1:10" ht="20.100000000000001" customHeight="1" x14ac:dyDescent="0.2">
      <c r="A4" s="36" t="s">
        <v>1</v>
      </c>
      <c r="B4" s="39" t="s">
        <v>2</v>
      </c>
      <c r="C4" s="39"/>
      <c r="D4" s="39"/>
      <c r="E4" s="39"/>
      <c r="F4" s="39"/>
      <c r="G4" s="39"/>
      <c r="H4" s="39"/>
      <c r="I4" s="39"/>
      <c r="J4" s="40"/>
    </row>
    <row r="5" spans="1:10" ht="20.100000000000001" customHeight="1" x14ac:dyDescent="0.2">
      <c r="A5" s="37"/>
      <c r="B5" s="39" t="s">
        <v>3</v>
      </c>
      <c r="C5" s="39" t="s">
        <v>4</v>
      </c>
      <c r="D5" s="39" t="s">
        <v>5</v>
      </c>
      <c r="E5" s="39" t="s">
        <v>6</v>
      </c>
      <c r="F5" s="39"/>
      <c r="G5" s="39"/>
      <c r="H5" s="41" t="s">
        <v>7</v>
      </c>
      <c r="I5" s="42"/>
      <c r="J5" s="42"/>
    </row>
    <row r="6" spans="1:10" ht="20.100000000000001" customHeight="1" x14ac:dyDescent="0.2">
      <c r="A6" s="37"/>
      <c r="B6" s="39"/>
      <c r="C6" s="39"/>
      <c r="D6" s="39"/>
      <c r="E6" s="39"/>
      <c r="F6" s="39"/>
      <c r="G6" s="39"/>
      <c r="H6" s="43"/>
      <c r="I6" s="44"/>
      <c r="J6" s="44"/>
    </row>
    <row r="7" spans="1:10" ht="20.100000000000001" customHeight="1" x14ac:dyDescent="0.2">
      <c r="A7" s="37"/>
      <c r="B7" s="39"/>
      <c r="C7" s="39"/>
      <c r="D7" s="39"/>
      <c r="E7" s="39" t="s">
        <v>3</v>
      </c>
      <c r="F7" s="45" t="s">
        <v>4</v>
      </c>
      <c r="G7" s="45" t="s">
        <v>5</v>
      </c>
      <c r="H7" s="45" t="s">
        <v>3</v>
      </c>
      <c r="I7" s="45" t="s">
        <v>4</v>
      </c>
      <c r="J7" s="42" t="s">
        <v>5</v>
      </c>
    </row>
    <row r="8" spans="1:10" ht="20.100000000000001" customHeight="1" x14ac:dyDescent="0.2">
      <c r="A8" s="37"/>
      <c r="B8" s="39"/>
      <c r="C8" s="39"/>
      <c r="D8" s="39"/>
      <c r="E8" s="39"/>
      <c r="F8" s="46"/>
      <c r="G8" s="46"/>
      <c r="H8" s="46"/>
      <c r="I8" s="46"/>
      <c r="J8" s="48"/>
    </row>
    <row r="9" spans="1:10" ht="20.100000000000001" customHeight="1" x14ac:dyDescent="0.2">
      <c r="A9" s="38"/>
      <c r="B9" s="39"/>
      <c r="C9" s="39"/>
      <c r="D9" s="39"/>
      <c r="E9" s="39"/>
      <c r="F9" s="47"/>
      <c r="G9" s="47"/>
      <c r="H9" s="47"/>
      <c r="I9" s="47"/>
      <c r="J9" s="44"/>
    </row>
    <row r="10" spans="1:10" ht="15.75" customHeight="1" x14ac:dyDescent="0.2">
      <c r="A10" s="32"/>
      <c r="B10" s="30"/>
      <c r="C10" s="30"/>
      <c r="D10" s="30"/>
      <c r="E10" s="30"/>
      <c r="F10" s="30"/>
      <c r="G10" s="30"/>
      <c r="H10" s="30"/>
      <c r="I10" s="30"/>
      <c r="J10" s="32"/>
    </row>
    <row r="11" spans="1:10" s="8" customFormat="1" ht="15.75" customHeight="1" x14ac:dyDescent="0.2">
      <c r="A11" s="1" t="s">
        <v>8</v>
      </c>
      <c r="B11" s="2">
        <f>SUM(B13,B19,B28,B36,B52,B67,B77,B87,B96,B104,B131,B133,B138)</f>
        <v>421849</v>
      </c>
      <c r="C11" s="2">
        <f t="shared" ref="C11:J11" si="0">SUM(C13,C19,C28,C36,C52,C67,C77,C87,C96,C104,C131,C133,C138)</f>
        <v>217603</v>
      </c>
      <c r="D11" s="2">
        <f t="shared" si="0"/>
        <v>204246</v>
      </c>
      <c r="E11" s="2">
        <f t="shared" si="0"/>
        <v>404811</v>
      </c>
      <c r="F11" s="2">
        <f t="shared" si="0"/>
        <v>207106</v>
      </c>
      <c r="G11" s="2">
        <f t="shared" si="0"/>
        <v>197705</v>
      </c>
      <c r="H11" s="2">
        <f t="shared" si="0"/>
        <v>17038</v>
      </c>
      <c r="I11" s="2">
        <f t="shared" si="0"/>
        <v>10497</v>
      </c>
      <c r="J11" s="3">
        <f t="shared" si="0"/>
        <v>6541</v>
      </c>
    </row>
    <row r="12" spans="1:10" s="8" customFormat="1" ht="15.75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3"/>
    </row>
    <row r="13" spans="1:10" s="8" customFormat="1" ht="15.75" customHeight="1" x14ac:dyDescent="0.2">
      <c r="A13" s="8" t="s">
        <v>9</v>
      </c>
      <c r="B13" s="2">
        <f>SUM(B15:B17)</f>
        <v>23929</v>
      </c>
      <c r="C13" s="2">
        <f>SUM(C15:C17)</f>
        <v>12371</v>
      </c>
      <c r="D13" s="2">
        <f>SUM(D15:D17)</f>
        <v>11558</v>
      </c>
      <c r="E13" s="2">
        <f t="shared" ref="E13:J13" si="1">SUM(E15:E17)</f>
        <v>22191</v>
      </c>
      <c r="F13" s="2">
        <f t="shared" si="1"/>
        <v>11257</v>
      </c>
      <c r="G13" s="2">
        <f t="shared" si="1"/>
        <v>10934</v>
      </c>
      <c r="H13" s="2">
        <f t="shared" si="1"/>
        <v>1738</v>
      </c>
      <c r="I13" s="2">
        <f t="shared" si="1"/>
        <v>1114</v>
      </c>
      <c r="J13" s="3">
        <f t="shared" si="1"/>
        <v>624</v>
      </c>
    </row>
    <row r="14" spans="1:10" s="8" customFormat="1" ht="15.75" customHeight="1" x14ac:dyDescent="0.2">
      <c r="B14" s="2"/>
      <c r="C14" s="2"/>
      <c r="D14" s="2"/>
      <c r="E14" s="14"/>
      <c r="F14" s="14"/>
      <c r="G14" s="15"/>
      <c r="H14" s="14"/>
      <c r="I14" s="14"/>
      <c r="J14" s="16"/>
    </row>
    <row r="15" spans="1:10" s="8" customFormat="1" ht="15.75" customHeight="1" x14ac:dyDescent="0.2">
      <c r="A15" s="8" t="s">
        <v>10</v>
      </c>
      <c r="B15" s="14">
        <f>SUM(C15:D15)</f>
        <v>3190</v>
      </c>
      <c r="C15" s="14">
        <f>SUM(C154,C306)</f>
        <v>1722</v>
      </c>
      <c r="D15" s="14">
        <f>SUM(D154,D306)</f>
        <v>1468</v>
      </c>
      <c r="E15" s="14">
        <f>SUM(E154,E306)</f>
        <v>2917</v>
      </c>
      <c r="F15" s="14">
        <f>SUM(F154,F306)</f>
        <v>1538</v>
      </c>
      <c r="G15" s="14">
        <f>SUM(G154,G306)</f>
        <v>1379</v>
      </c>
      <c r="H15" s="14">
        <f>SUM(H154,H306)</f>
        <v>273</v>
      </c>
      <c r="I15" s="14">
        <f>SUM(I154,I306)</f>
        <v>184</v>
      </c>
      <c r="J15" s="17">
        <f>SUM(J154,J306)</f>
        <v>89</v>
      </c>
    </row>
    <row r="16" spans="1:10" s="8" customFormat="1" ht="15.75" customHeight="1" x14ac:dyDescent="0.2">
      <c r="A16" s="8" t="s">
        <v>11</v>
      </c>
      <c r="B16" s="14">
        <f t="shared" ref="B16:B17" si="2">SUM(C16:D16)</f>
        <v>18227</v>
      </c>
      <c r="C16" s="14">
        <f>SUM(C155,C307)</f>
        <v>9371</v>
      </c>
      <c r="D16" s="14">
        <f>SUM(D155,D307)</f>
        <v>8856</v>
      </c>
      <c r="E16" s="14">
        <f>SUM(E155,E307)</f>
        <v>16973</v>
      </c>
      <c r="F16" s="14">
        <f>SUM(F155,F307)</f>
        <v>8566</v>
      </c>
      <c r="G16" s="14">
        <f>SUM(G155,G307)</f>
        <v>8407</v>
      </c>
      <c r="H16" s="14">
        <f>SUM(H155,H307)</f>
        <v>1254</v>
      </c>
      <c r="I16" s="14">
        <f>SUM(I155,I307)</f>
        <v>805</v>
      </c>
      <c r="J16" s="17">
        <f>SUM(J155,J307)</f>
        <v>449</v>
      </c>
    </row>
    <row r="17" spans="1:10" s="8" customFormat="1" ht="15.75" customHeight="1" x14ac:dyDescent="0.2">
      <c r="A17" s="8" t="s">
        <v>12</v>
      </c>
      <c r="B17" s="14">
        <f t="shared" si="2"/>
        <v>2512</v>
      </c>
      <c r="C17" s="14">
        <f>SUM(C156)</f>
        <v>1278</v>
      </c>
      <c r="D17" s="14">
        <f>SUM(D156)</f>
        <v>1234</v>
      </c>
      <c r="E17" s="14">
        <f t="shared" ref="E17:J17" si="3">SUM(E156)</f>
        <v>2301</v>
      </c>
      <c r="F17" s="14">
        <f t="shared" si="3"/>
        <v>1153</v>
      </c>
      <c r="G17" s="14">
        <f t="shared" si="3"/>
        <v>1148</v>
      </c>
      <c r="H17" s="14">
        <f t="shared" si="3"/>
        <v>211</v>
      </c>
      <c r="I17" s="14">
        <f t="shared" si="3"/>
        <v>125</v>
      </c>
      <c r="J17" s="17">
        <f t="shared" si="3"/>
        <v>86</v>
      </c>
    </row>
    <row r="18" spans="1:10" s="8" customFormat="1" ht="15.75" customHeight="1" x14ac:dyDescent="0.2">
      <c r="B18" s="14"/>
      <c r="C18" s="14"/>
      <c r="D18" s="14"/>
      <c r="E18" s="14"/>
      <c r="F18" s="14"/>
      <c r="G18" s="15"/>
      <c r="H18" s="14"/>
      <c r="I18" s="14"/>
      <c r="J18" s="16"/>
    </row>
    <row r="19" spans="1:10" s="8" customFormat="1" ht="15.75" customHeight="1" x14ac:dyDescent="0.2">
      <c r="A19" s="8" t="s">
        <v>13</v>
      </c>
      <c r="B19" s="2">
        <f>SUM(B21:B26)</f>
        <v>28383</v>
      </c>
      <c r="C19" s="2">
        <f t="shared" ref="C19:J19" si="4">SUM(C21:C26)</f>
        <v>14640</v>
      </c>
      <c r="D19" s="2">
        <f t="shared" si="4"/>
        <v>13743</v>
      </c>
      <c r="E19" s="2">
        <f t="shared" si="4"/>
        <v>27719</v>
      </c>
      <c r="F19" s="2">
        <f t="shared" si="4"/>
        <v>14208</v>
      </c>
      <c r="G19" s="2">
        <f t="shared" si="4"/>
        <v>13511</v>
      </c>
      <c r="H19" s="2">
        <f t="shared" si="4"/>
        <v>664</v>
      </c>
      <c r="I19" s="2">
        <f t="shared" si="4"/>
        <v>432</v>
      </c>
      <c r="J19" s="3">
        <f t="shared" si="4"/>
        <v>232</v>
      </c>
    </row>
    <row r="20" spans="1:10" s="8" customFormat="1" ht="15.75" customHeight="1" x14ac:dyDescent="0.2">
      <c r="B20" s="14"/>
      <c r="C20" s="14"/>
      <c r="D20" s="14"/>
      <c r="E20" s="14"/>
      <c r="F20" s="14"/>
      <c r="G20" s="14"/>
      <c r="H20" s="14"/>
      <c r="I20" s="14"/>
      <c r="J20" s="16"/>
    </row>
    <row r="21" spans="1:10" s="8" customFormat="1" ht="15.75" customHeight="1" x14ac:dyDescent="0.2">
      <c r="A21" s="8" t="s">
        <v>14</v>
      </c>
      <c r="B21" s="14">
        <f>SUM(C21:D21)</f>
        <v>4532</v>
      </c>
      <c r="C21" s="14">
        <f>SUM(C160,C311)</f>
        <v>2323</v>
      </c>
      <c r="D21" s="14">
        <f>SUM(D160,D311)</f>
        <v>2209</v>
      </c>
      <c r="E21" s="14">
        <f>SUM(E160,E311)</f>
        <v>4443</v>
      </c>
      <c r="F21" s="14">
        <f>SUM(F160,F311)</f>
        <v>2265</v>
      </c>
      <c r="G21" s="14">
        <f>SUM(G160,G311)</f>
        <v>2178</v>
      </c>
      <c r="H21" s="14">
        <f>SUM(H160,H311)</f>
        <v>89</v>
      </c>
      <c r="I21" s="14">
        <f>SUM(I160,I311)</f>
        <v>58</v>
      </c>
      <c r="J21" s="17">
        <f>SUM(J160,J311)</f>
        <v>31</v>
      </c>
    </row>
    <row r="22" spans="1:10" s="8" customFormat="1" ht="15.75" customHeight="1" x14ac:dyDescent="0.2">
      <c r="A22" s="8" t="s">
        <v>15</v>
      </c>
      <c r="B22" s="14">
        <f t="shared" ref="B22:B26" si="5">SUM(C22:D22)</f>
        <v>6205</v>
      </c>
      <c r="C22" s="14">
        <f t="shared" ref="C22" si="6">SUM(C161)</f>
        <v>3217</v>
      </c>
      <c r="D22" s="14">
        <f t="shared" ref="D22:J22" si="7">SUM(D161)</f>
        <v>2988</v>
      </c>
      <c r="E22" s="14">
        <f t="shared" si="7"/>
        <v>6015</v>
      </c>
      <c r="F22" s="14">
        <f t="shared" si="7"/>
        <v>3093</v>
      </c>
      <c r="G22" s="14">
        <f t="shared" si="7"/>
        <v>2922</v>
      </c>
      <c r="H22" s="14">
        <f t="shared" si="7"/>
        <v>190</v>
      </c>
      <c r="I22" s="14">
        <f t="shared" si="7"/>
        <v>124</v>
      </c>
      <c r="J22" s="17">
        <f t="shared" si="7"/>
        <v>66</v>
      </c>
    </row>
    <row r="23" spans="1:10" s="8" customFormat="1" ht="15.75" customHeight="1" x14ac:dyDescent="0.2">
      <c r="A23" s="8" t="s">
        <v>16</v>
      </c>
      <c r="B23" s="14">
        <f t="shared" si="5"/>
        <v>3511</v>
      </c>
      <c r="C23" s="14">
        <f t="shared" ref="C23" si="8">SUM(C162)</f>
        <v>1732</v>
      </c>
      <c r="D23" s="14">
        <f t="shared" ref="D23:J23" si="9">SUM(D162)</f>
        <v>1779</v>
      </c>
      <c r="E23" s="14">
        <f t="shared" si="9"/>
        <v>3417</v>
      </c>
      <c r="F23" s="14">
        <f t="shared" si="9"/>
        <v>1679</v>
      </c>
      <c r="G23" s="14">
        <f t="shared" si="9"/>
        <v>1738</v>
      </c>
      <c r="H23" s="14">
        <f t="shared" si="9"/>
        <v>94</v>
      </c>
      <c r="I23" s="14">
        <f t="shared" si="9"/>
        <v>53</v>
      </c>
      <c r="J23" s="17">
        <f t="shared" si="9"/>
        <v>41</v>
      </c>
    </row>
    <row r="24" spans="1:10" s="8" customFormat="1" ht="15.75" customHeight="1" x14ac:dyDescent="0.2">
      <c r="A24" s="8" t="s">
        <v>17</v>
      </c>
      <c r="B24" s="14">
        <f t="shared" si="5"/>
        <v>1861</v>
      </c>
      <c r="C24" s="14">
        <f t="shared" ref="C24" si="10">SUM(C163)</f>
        <v>999</v>
      </c>
      <c r="D24" s="14">
        <f t="shared" ref="D24:J24" si="11">SUM(D163)</f>
        <v>862</v>
      </c>
      <c r="E24" s="14">
        <f t="shared" si="11"/>
        <v>1795</v>
      </c>
      <c r="F24" s="14">
        <f t="shared" si="11"/>
        <v>952</v>
      </c>
      <c r="G24" s="14">
        <f t="shared" si="11"/>
        <v>843</v>
      </c>
      <c r="H24" s="14">
        <f t="shared" si="11"/>
        <v>66</v>
      </c>
      <c r="I24" s="14">
        <f t="shared" si="11"/>
        <v>47</v>
      </c>
      <c r="J24" s="17">
        <f t="shared" si="11"/>
        <v>19</v>
      </c>
    </row>
    <row r="25" spans="1:10" s="8" customFormat="1" ht="15.75" customHeight="1" x14ac:dyDescent="0.2">
      <c r="A25" s="8" t="s">
        <v>18</v>
      </c>
      <c r="B25" s="14">
        <f t="shared" si="5"/>
        <v>743</v>
      </c>
      <c r="C25" s="14">
        <f t="shared" ref="C25" si="12">SUM(C164)</f>
        <v>391</v>
      </c>
      <c r="D25" s="14">
        <f t="shared" ref="D25:J25" si="13">SUM(D164)</f>
        <v>352</v>
      </c>
      <c r="E25" s="14">
        <f t="shared" si="13"/>
        <v>726</v>
      </c>
      <c r="F25" s="14">
        <f t="shared" si="13"/>
        <v>379</v>
      </c>
      <c r="G25" s="14">
        <f t="shared" si="13"/>
        <v>347</v>
      </c>
      <c r="H25" s="14">
        <f t="shared" si="13"/>
        <v>17</v>
      </c>
      <c r="I25" s="14">
        <f t="shared" si="13"/>
        <v>12</v>
      </c>
      <c r="J25" s="17">
        <f t="shared" si="13"/>
        <v>5</v>
      </c>
    </row>
    <row r="26" spans="1:10" s="8" customFormat="1" ht="15.75" customHeight="1" x14ac:dyDescent="0.2">
      <c r="A26" s="8" t="s">
        <v>19</v>
      </c>
      <c r="B26" s="14">
        <f t="shared" si="5"/>
        <v>11531</v>
      </c>
      <c r="C26" s="14">
        <f>SUM(C165,C312)</f>
        <v>5978</v>
      </c>
      <c r="D26" s="14">
        <f>SUM(D165,D312)</f>
        <v>5553</v>
      </c>
      <c r="E26" s="14">
        <f>SUM(E165,E312)</f>
        <v>11323</v>
      </c>
      <c r="F26" s="14">
        <f>SUM(F165,F312)</f>
        <v>5840</v>
      </c>
      <c r="G26" s="14">
        <f>SUM(G165,G312)</f>
        <v>5483</v>
      </c>
      <c r="H26" s="14">
        <f>SUM(H165,H312)</f>
        <v>208</v>
      </c>
      <c r="I26" s="14">
        <f>SUM(I165,I312)</f>
        <v>138</v>
      </c>
      <c r="J26" s="17">
        <f>SUM(J165,J312)</f>
        <v>70</v>
      </c>
    </row>
    <row r="27" spans="1:10" s="8" customFormat="1" ht="15.75" customHeight="1" x14ac:dyDescent="0.2">
      <c r="B27" s="14"/>
      <c r="C27" s="14"/>
      <c r="D27" s="14"/>
      <c r="E27" s="14"/>
      <c r="F27" s="14"/>
      <c r="G27" s="14"/>
      <c r="H27" s="14"/>
      <c r="I27" s="14"/>
      <c r="J27" s="16"/>
    </row>
    <row r="28" spans="1:10" s="8" customFormat="1" ht="15.75" customHeight="1" x14ac:dyDescent="0.2">
      <c r="A28" s="8" t="s">
        <v>20</v>
      </c>
      <c r="B28" s="2">
        <f>SUM(B30:B34)</f>
        <v>29781</v>
      </c>
      <c r="C28" s="2">
        <f t="shared" ref="C28:J28" si="14">SUM(C30:C34)</f>
        <v>15218</v>
      </c>
      <c r="D28" s="2">
        <f t="shared" si="14"/>
        <v>14563</v>
      </c>
      <c r="E28" s="2">
        <f t="shared" si="14"/>
        <v>28700</v>
      </c>
      <c r="F28" s="2">
        <f t="shared" si="14"/>
        <v>14561</v>
      </c>
      <c r="G28" s="2">
        <f t="shared" si="14"/>
        <v>14139</v>
      </c>
      <c r="H28" s="2">
        <f t="shared" si="14"/>
        <v>1081</v>
      </c>
      <c r="I28" s="2">
        <f t="shared" si="14"/>
        <v>657</v>
      </c>
      <c r="J28" s="3">
        <f t="shared" si="14"/>
        <v>424</v>
      </c>
    </row>
    <row r="29" spans="1:10" s="8" customFormat="1" ht="15.75" customHeight="1" x14ac:dyDescent="0.2">
      <c r="B29" s="14"/>
      <c r="C29" s="14"/>
      <c r="D29" s="14"/>
      <c r="E29" s="14"/>
      <c r="F29" s="14"/>
      <c r="G29" s="14"/>
      <c r="H29" s="14"/>
      <c r="I29" s="14"/>
      <c r="J29" s="16"/>
    </row>
    <row r="30" spans="1:10" s="8" customFormat="1" ht="15.75" customHeight="1" x14ac:dyDescent="0.2">
      <c r="A30" s="8" t="s">
        <v>21</v>
      </c>
      <c r="B30" s="14">
        <f>SUM(C30:D30)</f>
        <v>24511</v>
      </c>
      <c r="C30" s="14">
        <f>SUM(C169,C314)</f>
        <v>12496</v>
      </c>
      <c r="D30" s="14">
        <f>SUM(D169,D314)</f>
        <v>12015</v>
      </c>
      <c r="E30" s="14">
        <f>SUM(E169,E314)</f>
        <v>23660</v>
      </c>
      <c r="F30" s="14">
        <f>SUM(F169,F314)</f>
        <v>11987</v>
      </c>
      <c r="G30" s="14">
        <f>SUM(G169,G314)</f>
        <v>11673</v>
      </c>
      <c r="H30" s="14">
        <f>SUM(H169,H314)</f>
        <v>851</v>
      </c>
      <c r="I30" s="14">
        <f>SUM(I169,I314)</f>
        <v>509</v>
      </c>
      <c r="J30" s="17">
        <f>SUM(J169,J314)</f>
        <v>342</v>
      </c>
    </row>
    <row r="31" spans="1:10" s="8" customFormat="1" ht="15.75" customHeight="1" x14ac:dyDescent="0.2">
      <c r="A31" s="8" t="s">
        <v>22</v>
      </c>
      <c r="B31" s="14">
        <f t="shared" ref="B31:B34" si="15">SUM(C31:D31)</f>
        <v>1346</v>
      </c>
      <c r="C31" s="14">
        <f t="shared" ref="C31:J31" si="16">SUM(C170)</f>
        <v>677</v>
      </c>
      <c r="D31" s="14">
        <f t="shared" si="16"/>
        <v>669</v>
      </c>
      <c r="E31" s="14">
        <f t="shared" si="16"/>
        <v>1292</v>
      </c>
      <c r="F31" s="14">
        <f t="shared" si="16"/>
        <v>642</v>
      </c>
      <c r="G31" s="14">
        <f t="shared" si="16"/>
        <v>650</v>
      </c>
      <c r="H31" s="14">
        <f t="shared" si="16"/>
        <v>54</v>
      </c>
      <c r="I31" s="14">
        <f t="shared" si="16"/>
        <v>35</v>
      </c>
      <c r="J31" s="17">
        <f t="shared" si="16"/>
        <v>19</v>
      </c>
    </row>
    <row r="32" spans="1:10" s="8" customFormat="1" ht="15.75" customHeight="1" x14ac:dyDescent="0.2">
      <c r="A32" s="8" t="s">
        <v>23</v>
      </c>
      <c r="B32" s="14">
        <f t="shared" si="15"/>
        <v>2601</v>
      </c>
      <c r="C32" s="14">
        <f>SUM(C183)</f>
        <v>1364</v>
      </c>
      <c r="D32" s="14">
        <f t="shared" ref="D32:J32" si="17">SUM(D183)</f>
        <v>1237</v>
      </c>
      <c r="E32" s="14">
        <f t="shared" si="17"/>
        <v>2469</v>
      </c>
      <c r="F32" s="14">
        <f t="shared" si="17"/>
        <v>1282</v>
      </c>
      <c r="G32" s="14">
        <f t="shared" si="17"/>
        <v>1187</v>
      </c>
      <c r="H32" s="14">
        <f t="shared" si="17"/>
        <v>132</v>
      </c>
      <c r="I32" s="14">
        <f t="shared" si="17"/>
        <v>82</v>
      </c>
      <c r="J32" s="17">
        <f t="shared" si="17"/>
        <v>50</v>
      </c>
    </row>
    <row r="33" spans="1:10" s="8" customFormat="1" ht="15.75" customHeight="1" x14ac:dyDescent="0.2">
      <c r="A33" s="8" t="s">
        <v>24</v>
      </c>
      <c r="B33" s="14">
        <f t="shared" si="15"/>
        <v>911</v>
      </c>
      <c r="C33" s="14">
        <f>SUM(C184)</f>
        <v>466</v>
      </c>
      <c r="D33" s="14">
        <f>SUM(D184)</f>
        <v>445</v>
      </c>
      <c r="E33" s="14">
        <f>SUM(E184)</f>
        <v>883</v>
      </c>
      <c r="F33" s="14">
        <f>SUM(F184)</f>
        <v>446</v>
      </c>
      <c r="G33" s="14">
        <f>SUM(G184)</f>
        <v>437</v>
      </c>
      <c r="H33" s="14">
        <f>SUM(H184)</f>
        <v>28</v>
      </c>
      <c r="I33" s="14">
        <f>SUM(I184)</f>
        <v>20</v>
      </c>
      <c r="J33" s="17">
        <f>SUM(J184)</f>
        <v>8</v>
      </c>
    </row>
    <row r="34" spans="1:10" s="8" customFormat="1" ht="15.75" customHeight="1" x14ac:dyDescent="0.2">
      <c r="A34" s="8" t="s">
        <v>25</v>
      </c>
      <c r="B34" s="14">
        <f t="shared" si="15"/>
        <v>412</v>
      </c>
      <c r="C34" s="14">
        <f>SUM(C185)</f>
        <v>215</v>
      </c>
      <c r="D34" s="14">
        <f>SUM(D185)</f>
        <v>197</v>
      </c>
      <c r="E34" s="14">
        <f>SUM(E185)</f>
        <v>396</v>
      </c>
      <c r="F34" s="14">
        <f>SUM(F185)</f>
        <v>204</v>
      </c>
      <c r="G34" s="14">
        <f>SUM(G185)</f>
        <v>192</v>
      </c>
      <c r="H34" s="14">
        <f>SUM(H185)</f>
        <v>16</v>
      </c>
      <c r="I34" s="14">
        <f>SUM(I185)</f>
        <v>11</v>
      </c>
      <c r="J34" s="17">
        <f>SUM(J185)</f>
        <v>5</v>
      </c>
    </row>
    <row r="35" spans="1:10" s="8" customFormat="1" ht="15.75" customHeight="1" x14ac:dyDescent="0.2">
      <c r="B35" s="14"/>
      <c r="C35" s="14"/>
      <c r="D35" s="14"/>
      <c r="E35" s="14"/>
      <c r="F35" s="14"/>
      <c r="G35" s="14"/>
      <c r="H35" s="14"/>
      <c r="I35" s="14"/>
      <c r="J35" s="16"/>
    </row>
    <row r="36" spans="1:10" s="8" customFormat="1" ht="15.75" customHeight="1" x14ac:dyDescent="0.2">
      <c r="A36" s="8" t="s">
        <v>26</v>
      </c>
      <c r="B36" s="2">
        <f>SUM(B38:B50)</f>
        <v>50173</v>
      </c>
      <c r="C36" s="2">
        <f t="shared" ref="C36:J36" si="18">SUM(C38:C50)</f>
        <v>26136</v>
      </c>
      <c r="D36" s="2">
        <f t="shared" si="18"/>
        <v>24037</v>
      </c>
      <c r="E36" s="2">
        <f t="shared" si="18"/>
        <v>48667</v>
      </c>
      <c r="F36" s="2">
        <f t="shared" si="18"/>
        <v>25181</v>
      </c>
      <c r="G36" s="2">
        <f t="shared" si="18"/>
        <v>23486</v>
      </c>
      <c r="H36" s="2">
        <f t="shared" si="18"/>
        <v>1506</v>
      </c>
      <c r="I36" s="2">
        <f t="shared" si="18"/>
        <v>955</v>
      </c>
      <c r="J36" s="3">
        <f t="shared" si="18"/>
        <v>551</v>
      </c>
    </row>
    <row r="37" spans="1:10" s="8" customFormat="1" ht="15.75" customHeight="1" x14ac:dyDescent="0.2">
      <c r="B37" s="14"/>
      <c r="C37" s="14"/>
      <c r="D37" s="14"/>
      <c r="E37" s="14"/>
      <c r="F37" s="14"/>
      <c r="G37" s="14"/>
      <c r="H37" s="14"/>
      <c r="I37" s="14"/>
      <c r="J37" s="16"/>
    </row>
    <row r="38" spans="1:10" s="8" customFormat="1" ht="15.75" customHeight="1" x14ac:dyDescent="0.2">
      <c r="A38" s="8" t="s">
        <v>27</v>
      </c>
      <c r="B38" s="14">
        <f>SUM(C38:D38)</f>
        <v>2117</v>
      </c>
      <c r="C38" s="14">
        <f>SUM(C189)</f>
        <v>1127</v>
      </c>
      <c r="D38" s="14">
        <f t="shared" ref="D38:J38" si="19">SUM(D189)</f>
        <v>990</v>
      </c>
      <c r="E38" s="14">
        <f t="shared" si="19"/>
        <v>2009</v>
      </c>
      <c r="F38" s="14">
        <f t="shared" si="19"/>
        <v>1059</v>
      </c>
      <c r="G38" s="14">
        <f t="shared" si="19"/>
        <v>950</v>
      </c>
      <c r="H38" s="14">
        <f t="shared" si="19"/>
        <v>108</v>
      </c>
      <c r="I38" s="14">
        <f t="shared" si="19"/>
        <v>68</v>
      </c>
      <c r="J38" s="17">
        <f t="shared" si="19"/>
        <v>40</v>
      </c>
    </row>
    <row r="39" spans="1:10" s="8" customFormat="1" ht="15.75" customHeight="1" x14ac:dyDescent="0.2">
      <c r="A39" s="8" t="s">
        <v>28</v>
      </c>
      <c r="B39" s="14">
        <f t="shared" ref="B39:B48" si="20">SUM(C39:D39)</f>
        <v>7689</v>
      </c>
      <c r="C39" s="14">
        <f>SUM(C190,C318)</f>
        <v>3985</v>
      </c>
      <c r="D39" s="14">
        <f t="shared" ref="D39:J39" si="21">SUM(D190,D318)</f>
        <v>3704</v>
      </c>
      <c r="E39" s="14">
        <f t="shared" si="21"/>
        <v>7480</v>
      </c>
      <c r="F39" s="14">
        <f t="shared" si="21"/>
        <v>3861</v>
      </c>
      <c r="G39" s="14">
        <f t="shared" si="21"/>
        <v>3619</v>
      </c>
      <c r="H39" s="14">
        <f t="shared" si="21"/>
        <v>209</v>
      </c>
      <c r="I39" s="14">
        <f t="shared" si="21"/>
        <v>124</v>
      </c>
      <c r="J39" s="17">
        <f t="shared" si="21"/>
        <v>85</v>
      </c>
    </row>
    <row r="40" spans="1:10" s="8" customFormat="1" ht="15.75" customHeight="1" x14ac:dyDescent="0.2">
      <c r="A40" s="8" t="s">
        <v>29</v>
      </c>
      <c r="B40" s="14">
        <f t="shared" si="20"/>
        <v>1684</v>
      </c>
      <c r="C40" s="14">
        <f>SUM(C191)</f>
        <v>882</v>
      </c>
      <c r="D40" s="14">
        <f t="shared" ref="D40:J40" si="22">SUM(D191)</f>
        <v>802</v>
      </c>
      <c r="E40" s="14">
        <f t="shared" si="22"/>
        <v>1637</v>
      </c>
      <c r="F40" s="14">
        <f t="shared" si="22"/>
        <v>854</v>
      </c>
      <c r="G40" s="14">
        <f t="shared" si="22"/>
        <v>783</v>
      </c>
      <c r="H40" s="14">
        <f t="shared" si="22"/>
        <v>47</v>
      </c>
      <c r="I40" s="14">
        <f t="shared" si="22"/>
        <v>28</v>
      </c>
      <c r="J40" s="17">
        <f t="shared" si="22"/>
        <v>19</v>
      </c>
    </row>
    <row r="41" spans="1:10" s="8" customFormat="1" ht="15.75" customHeight="1" x14ac:dyDescent="0.2">
      <c r="A41" s="8" t="s">
        <v>30</v>
      </c>
      <c r="B41" s="14">
        <f t="shared" si="20"/>
        <v>2551</v>
      </c>
      <c r="C41" s="14">
        <f>SUM(C192,C319)</f>
        <v>1324</v>
      </c>
      <c r="D41" s="14">
        <f t="shared" ref="D41:J41" si="23">SUM(D192,D319)</f>
        <v>1227</v>
      </c>
      <c r="E41" s="14">
        <f t="shared" si="23"/>
        <v>2461</v>
      </c>
      <c r="F41" s="14">
        <f t="shared" si="23"/>
        <v>1266</v>
      </c>
      <c r="G41" s="14">
        <f t="shared" si="23"/>
        <v>1195</v>
      </c>
      <c r="H41" s="14">
        <f t="shared" si="23"/>
        <v>90</v>
      </c>
      <c r="I41" s="14">
        <f t="shared" si="23"/>
        <v>58</v>
      </c>
      <c r="J41" s="17">
        <f t="shared" si="23"/>
        <v>32</v>
      </c>
    </row>
    <row r="42" spans="1:10" s="8" customFormat="1" ht="15.75" customHeight="1" x14ac:dyDescent="0.2">
      <c r="A42" s="8" t="s">
        <v>31</v>
      </c>
      <c r="B42" s="14">
        <f t="shared" si="20"/>
        <v>9481</v>
      </c>
      <c r="C42" s="14">
        <f>SUM(C193,C320)</f>
        <v>4961</v>
      </c>
      <c r="D42" s="14">
        <f t="shared" ref="D42:J42" si="24">SUM(D193,D320)</f>
        <v>4520</v>
      </c>
      <c r="E42" s="14">
        <f t="shared" si="24"/>
        <v>9214</v>
      </c>
      <c r="F42" s="14">
        <f t="shared" si="24"/>
        <v>4801</v>
      </c>
      <c r="G42" s="14">
        <f t="shared" si="24"/>
        <v>4413</v>
      </c>
      <c r="H42" s="14">
        <f t="shared" si="24"/>
        <v>267</v>
      </c>
      <c r="I42" s="14">
        <f t="shared" si="24"/>
        <v>160</v>
      </c>
      <c r="J42" s="17">
        <f t="shared" si="24"/>
        <v>107</v>
      </c>
    </row>
    <row r="43" spans="1:10" s="8" customFormat="1" ht="15.75" customHeight="1" x14ac:dyDescent="0.2">
      <c r="A43" s="8" t="s">
        <v>32</v>
      </c>
      <c r="B43" s="14">
        <f t="shared" si="20"/>
        <v>15954</v>
      </c>
      <c r="C43" s="14">
        <f>SUM(C194,C321)</f>
        <v>8251</v>
      </c>
      <c r="D43" s="14">
        <f t="shared" ref="D43:J43" si="25">SUM(D194,D321)</f>
        <v>7703</v>
      </c>
      <c r="E43" s="14">
        <f t="shared" si="25"/>
        <v>15645</v>
      </c>
      <c r="F43" s="14">
        <f t="shared" si="25"/>
        <v>8036</v>
      </c>
      <c r="G43" s="14">
        <f t="shared" si="25"/>
        <v>7609</v>
      </c>
      <c r="H43" s="14">
        <f t="shared" si="25"/>
        <v>309</v>
      </c>
      <c r="I43" s="14">
        <f t="shared" si="25"/>
        <v>215</v>
      </c>
      <c r="J43" s="17">
        <f t="shared" si="25"/>
        <v>94</v>
      </c>
    </row>
    <row r="44" spans="1:10" s="8" customFormat="1" ht="15.75" customHeight="1" x14ac:dyDescent="0.2">
      <c r="A44" s="8" t="s">
        <v>33</v>
      </c>
      <c r="B44" s="14">
        <f t="shared" si="20"/>
        <v>2503</v>
      </c>
      <c r="C44" s="14">
        <f>SUM(C195,C322)</f>
        <v>1326</v>
      </c>
      <c r="D44" s="14">
        <f t="shared" ref="D44:J44" si="26">SUM(D195,D322)</f>
        <v>1177</v>
      </c>
      <c r="E44" s="14">
        <f t="shared" si="26"/>
        <v>2429</v>
      </c>
      <c r="F44" s="14">
        <f t="shared" si="26"/>
        <v>1275</v>
      </c>
      <c r="G44" s="14">
        <f t="shared" si="26"/>
        <v>1154</v>
      </c>
      <c r="H44" s="14">
        <f t="shared" si="26"/>
        <v>74</v>
      </c>
      <c r="I44" s="14">
        <f t="shared" si="26"/>
        <v>51</v>
      </c>
      <c r="J44" s="17">
        <f t="shared" si="26"/>
        <v>23</v>
      </c>
    </row>
    <row r="45" spans="1:10" s="8" customFormat="1" ht="15.75" customHeight="1" x14ac:dyDescent="0.2">
      <c r="A45" s="8" t="s">
        <v>34</v>
      </c>
      <c r="B45" s="14">
        <f t="shared" si="20"/>
        <v>1094</v>
      </c>
      <c r="C45" s="14">
        <f>SUM(C196)</f>
        <v>601</v>
      </c>
      <c r="D45" s="14">
        <f t="shared" ref="D45:J45" si="27">SUM(D196)</f>
        <v>493</v>
      </c>
      <c r="E45" s="14">
        <f t="shared" si="27"/>
        <v>1064</v>
      </c>
      <c r="F45" s="14">
        <f t="shared" si="27"/>
        <v>579</v>
      </c>
      <c r="G45" s="14">
        <f t="shared" si="27"/>
        <v>485</v>
      </c>
      <c r="H45" s="14">
        <f t="shared" si="27"/>
        <v>30</v>
      </c>
      <c r="I45" s="14">
        <f t="shared" si="27"/>
        <v>22</v>
      </c>
      <c r="J45" s="17">
        <f t="shared" si="27"/>
        <v>8</v>
      </c>
    </row>
    <row r="46" spans="1:10" s="8" customFormat="1" ht="15.75" customHeight="1" x14ac:dyDescent="0.2">
      <c r="A46" s="8" t="s">
        <v>35</v>
      </c>
      <c r="B46" s="14">
        <f t="shared" si="20"/>
        <v>457</v>
      </c>
      <c r="C46" s="14">
        <f>SUM(C197)</f>
        <v>244</v>
      </c>
      <c r="D46" s="14">
        <f t="shared" ref="D46:J46" si="28">SUM(D197)</f>
        <v>213</v>
      </c>
      <c r="E46" s="14">
        <f t="shared" si="28"/>
        <v>440</v>
      </c>
      <c r="F46" s="14">
        <f t="shared" si="28"/>
        <v>235</v>
      </c>
      <c r="G46" s="14">
        <f t="shared" si="28"/>
        <v>205</v>
      </c>
      <c r="H46" s="14">
        <f t="shared" si="28"/>
        <v>17</v>
      </c>
      <c r="I46" s="14">
        <f t="shared" si="28"/>
        <v>9</v>
      </c>
      <c r="J46" s="17">
        <f t="shared" si="28"/>
        <v>8</v>
      </c>
    </row>
    <row r="47" spans="1:10" s="8" customFormat="1" ht="15.75" customHeight="1" x14ac:dyDescent="0.2">
      <c r="A47" s="8" t="s">
        <v>36</v>
      </c>
      <c r="B47" s="14">
        <f t="shared" si="20"/>
        <v>2960</v>
      </c>
      <c r="C47" s="14">
        <f>SUM(C198)</f>
        <v>1522</v>
      </c>
      <c r="D47" s="14">
        <f t="shared" ref="D47:J47" si="29">SUM(D198)</f>
        <v>1438</v>
      </c>
      <c r="E47" s="14">
        <f t="shared" si="29"/>
        <v>2789</v>
      </c>
      <c r="F47" s="14">
        <f t="shared" si="29"/>
        <v>1425</v>
      </c>
      <c r="G47" s="14">
        <f t="shared" si="29"/>
        <v>1364</v>
      </c>
      <c r="H47" s="14">
        <f t="shared" si="29"/>
        <v>171</v>
      </c>
      <c r="I47" s="14">
        <f t="shared" si="29"/>
        <v>97</v>
      </c>
      <c r="J47" s="17">
        <f t="shared" si="29"/>
        <v>74</v>
      </c>
    </row>
    <row r="48" spans="1:10" s="8" customFormat="1" ht="15.75" customHeight="1" x14ac:dyDescent="0.2">
      <c r="A48" s="8" t="s">
        <v>37</v>
      </c>
      <c r="B48" s="14">
        <f t="shared" si="20"/>
        <v>712</v>
      </c>
      <c r="C48" s="14">
        <f>SUM(C199)</f>
        <v>370</v>
      </c>
      <c r="D48" s="14">
        <f t="shared" ref="D48:J48" si="30">SUM(D199)</f>
        <v>342</v>
      </c>
      <c r="E48" s="14">
        <f t="shared" si="30"/>
        <v>665</v>
      </c>
      <c r="F48" s="14">
        <f t="shared" si="30"/>
        <v>335</v>
      </c>
      <c r="G48" s="14">
        <f t="shared" si="30"/>
        <v>330</v>
      </c>
      <c r="H48" s="14">
        <f t="shared" si="30"/>
        <v>47</v>
      </c>
      <c r="I48" s="14">
        <f t="shared" si="30"/>
        <v>35</v>
      </c>
      <c r="J48" s="17">
        <f t="shared" si="30"/>
        <v>12</v>
      </c>
    </row>
    <row r="49" spans="1:10" s="8" customFormat="1" ht="15.75" customHeight="1" x14ac:dyDescent="0.2">
      <c r="A49" s="8" t="s">
        <v>38</v>
      </c>
      <c r="B49" s="14">
        <f>SUM(C49:D49)</f>
        <v>949</v>
      </c>
      <c r="C49" s="14">
        <f>SUM(C200)</f>
        <v>488</v>
      </c>
      <c r="D49" s="14">
        <f t="shared" ref="D49:J49" si="31">SUM(D200)</f>
        <v>461</v>
      </c>
      <c r="E49" s="14">
        <f t="shared" si="31"/>
        <v>896</v>
      </c>
      <c r="F49" s="14">
        <f t="shared" si="31"/>
        <v>456</v>
      </c>
      <c r="G49" s="14">
        <f t="shared" si="31"/>
        <v>440</v>
      </c>
      <c r="H49" s="14">
        <f t="shared" si="31"/>
        <v>53</v>
      </c>
      <c r="I49" s="14">
        <f t="shared" si="31"/>
        <v>32</v>
      </c>
      <c r="J49" s="17">
        <f t="shared" si="31"/>
        <v>21</v>
      </c>
    </row>
    <row r="50" spans="1:10" s="8" customFormat="1" ht="15.75" customHeight="1" x14ac:dyDescent="0.2">
      <c r="A50" s="8" t="s">
        <v>39</v>
      </c>
      <c r="B50" s="14">
        <f>SUM(C50:D50)</f>
        <v>2022</v>
      </c>
      <c r="C50" s="14">
        <f>SUM(C201)</f>
        <v>1055</v>
      </c>
      <c r="D50" s="14">
        <f t="shared" ref="D50:J50" si="32">SUM(D201)</f>
        <v>967</v>
      </c>
      <c r="E50" s="14">
        <f t="shared" si="32"/>
        <v>1938</v>
      </c>
      <c r="F50" s="14">
        <f t="shared" si="32"/>
        <v>999</v>
      </c>
      <c r="G50" s="14">
        <f t="shared" si="32"/>
        <v>939</v>
      </c>
      <c r="H50" s="14">
        <f t="shared" si="32"/>
        <v>84</v>
      </c>
      <c r="I50" s="14">
        <f t="shared" si="32"/>
        <v>56</v>
      </c>
      <c r="J50" s="17">
        <f t="shared" si="32"/>
        <v>28</v>
      </c>
    </row>
    <row r="51" spans="1:10" s="8" customFormat="1" ht="15.75" customHeight="1" x14ac:dyDescent="0.2">
      <c r="B51" s="14"/>
      <c r="C51" s="14"/>
      <c r="D51" s="14"/>
      <c r="E51" s="14"/>
      <c r="F51" s="14"/>
      <c r="G51" s="14"/>
      <c r="H51" s="14"/>
      <c r="I51" s="14"/>
      <c r="J51" s="16"/>
    </row>
    <row r="52" spans="1:10" s="8" customFormat="1" ht="15.75" customHeight="1" x14ac:dyDescent="0.2">
      <c r="A52" s="8" t="s">
        <v>40</v>
      </c>
      <c r="B52" s="2">
        <f>SUM(B54:B55)</f>
        <v>7822</v>
      </c>
      <c r="C52" s="2">
        <f t="shared" ref="C52:J52" si="33">SUM(C54:C55)</f>
        <v>4145</v>
      </c>
      <c r="D52" s="2">
        <f t="shared" si="33"/>
        <v>3677</v>
      </c>
      <c r="E52" s="2">
        <f t="shared" si="33"/>
        <v>7411</v>
      </c>
      <c r="F52" s="2">
        <f t="shared" si="33"/>
        <v>3889</v>
      </c>
      <c r="G52" s="2">
        <f t="shared" si="33"/>
        <v>3522</v>
      </c>
      <c r="H52" s="2">
        <f t="shared" si="33"/>
        <v>411</v>
      </c>
      <c r="I52" s="2">
        <f t="shared" si="33"/>
        <v>256</v>
      </c>
      <c r="J52" s="3">
        <f t="shared" si="33"/>
        <v>155</v>
      </c>
    </row>
    <row r="53" spans="1:10" s="8" customFormat="1" ht="15.75" customHeight="1" x14ac:dyDescent="0.2">
      <c r="B53" s="14"/>
      <c r="C53" s="14"/>
      <c r="D53" s="14"/>
      <c r="E53" s="14"/>
      <c r="F53" s="14"/>
      <c r="G53" s="14"/>
      <c r="H53" s="14"/>
      <c r="I53" s="14"/>
      <c r="J53" s="16"/>
    </row>
    <row r="54" spans="1:10" s="8" customFormat="1" ht="15.75" customHeight="1" x14ac:dyDescent="0.2">
      <c r="A54" s="8" t="s">
        <v>41</v>
      </c>
      <c r="B54" s="14">
        <f>SUM(C54:D54)</f>
        <v>4843</v>
      </c>
      <c r="C54" s="14">
        <f>SUM(C205)</f>
        <v>2594</v>
      </c>
      <c r="D54" s="14">
        <f t="shared" ref="D54:J54" si="34">SUM(D205)</f>
        <v>2249</v>
      </c>
      <c r="E54" s="14">
        <f t="shared" si="34"/>
        <v>4622</v>
      </c>
      <c r="F54" s="14">
        <f t="shared" si="34"/>
        <v>2443</v>
      </c>
      <c r="G54" s="14">
        <f t="shared" si="34"/>
        <v>2179</v>
      </c>
      <c r="H54" s="14">
        <f t="shared" si="34"/>
        <v>221</v>
      </c>
      <c r="I54" s="14">
        <f t="shared" si="34"/>
        <v>151</v>
      </c>
      <c r="J54" s="17">
        <f t="shared" si="34"/>
        <v>70</v>
      </c>
    </row>
    <row r="55" spans="1:10" s="8" customFormat="1" ht="15.75" customHeight="1" x14ac:dyDescent="0.2">
      <c r="A55" s="8" t="s">
        <v>42</v>
      </c>
      <c r="B55" s="14">
        <f>SUM(C55:D55)</f>
        <v>2979</v>
      </c>
      <c r="C55" s="14">
        <f>SUM(C206)</f>
        <v>1551</v>
      </c>
      <c r="D55" s="14">
        <f t="shared" ref="D55:J55" si="35">SUM(D206)</f>
        <v>1428</v>
      </c>
      <c r="E55" s="14">
        <f t="shared" si="35"/>
        <v>2789</v>
      </c>
      <c r="F55" s="14">
        <f t="shared" si="35"/>
        <v>1446</v>
      </c>
      <c r="G55" s="14">
        <f t="shared" si="35"/>
        <v>1343</v>
      </c>
      <c r="H55" s="14">
        <f t="shared" si="35"/>
        <v>190</v>
      </c>
      <c r="I55" s="14">
        <f t="shared" si="35"/>
        <v>105</v>
      </c>
      <c r="J55" s="17">
        <f t="shared" si="35"/>
        <v>85</v>
      </c>
    </row>
    <row r="56" spans="1:10" s="8" customFormat="1" ht="15.75" customHeight="1" x14ac:dyDescent="0.2">
      <c r="B56" s="16"/>
      <c r="C56" s="16"/>
      <c r="D56" s="16"/>
      <c r="E56" s="16"/>
      <c r="F56" s="16"/>
      <c r="G56" s="16"/>
      <c r="H56" s="16"/>
      <c r="I56" s="16"/>
      <c r="J56" s="16"/>
    </row>
    <row r="57" spans="1:10" s="8" customFormat="1" ht="15.75" customHeight="1" x14ac:dyDescent="0.2">
      <c r="A57" s="35" t="s">
        <v>0</v>
      </c>
      <c r="B57" s="35"/>
      <c r="C57" s="35"/>
      <c r="D57" s="35"/>
      <c r="E57" s="35"/>
      <c r="F57" s="35"/>
      <c r="G57" s="35"/>
      <c r="H57" s="35"/>
      <c r="I57" s="35"/>
      <c r="J57" s="35"/>
    </row>
    <row r="58" spans="1:10" s="8" customFormat="1" ht="15.75" customHeight="1" x14ac:dyDescent="0.2">
      <c r="A58" s="35" t="s">
        <v>125</v>
      </c>
      <c r="B58" s="35"/>
      <c r="C58" s="35"/>
      <c r="D58" s="35"/>
      <c r="E58" s="35"/>
      <c r="F58" s="35"/>
      <c r="G58" s="35"/>
      <c r="H58" s="35"/>
      <c r="I58" s="35"/>
      <c r="J58" s="35"/>
    </row>
    <row r="59" spans="1:10" s="8" customFormat="1" ht="15.75" customHeight="1" x14ac:dyDescent="0.2">
      <c r="E59" s="12"/>
      <c r="F59" s="12"/>
      <c r="G59" s="12"/>
      <c r="H59" s="12"/>
      <c r="I59" s="13"/>
    </row>
    <row r="60" spans="1:10" s="8" customFormat="1" ht="20.100000000000001" customHeight="1" x14ac:dyDescent="0.2">
      <c r="A60" s="36" t="s">
        <v>1</v>
      </c>
      <c r="B60" s="39" t="s">
        <v>2</v>
      </c>
      <c r="C60" s="39"/>
      <c r="D60" s="39"/>
      <c r="E60" s="39"/>
      <c r="F60" s="39"/>
      <c r="G60" s="39"/>
      <c r="H60" s="39"/>
      <c r="I60" s="39"/>
      <c r="J60" s="40"/>
    </row>
    <row r="61" spans="1:10" s="8" customFormat="1" ht="20.100000000000001" customHeight="1" x14ac:dyDescent="0.2">
      <c r="A61" s="37"/>
      <c r="B61" s="39" t="s">
        <v>3</v>
      </c>
      <c r="C61" s="39" t="s">
        <v>4</v>
      </c>
      <c r="D61" s="39" t="s">
        <v>5</v>
      </c>
      <c r="E61" s="39" t="s">
        <v>6</v>
      </c>
      <c r="F61" s="39"/>
      <c r="G61" s="39"/>
      <c r="H61" s="41" t="s">
        <v>7</v>
      </c>
      <c r="I61" s="42"/>
      <c r="J61" s="42"/>
    </row>
    <row r="62" spans="1:10" s="8" customFormat="1" ht="20.100000000000001" customHeight="1" x14ac:dyDescent="0.2">
      <c r="A62" s="37"/>
      <c r="B62" s="39"/>
      <c r="C62" s="39"/>
      <c r="D62" s="39"/>
      <c r="E62" s="39"/>
      <c r="F62" s="39"/>
      <c r="G62" s="39"/>
      <c r="H62" s="43"/>
      <c r="I62" s="44"/>
      <c r="J62" s="44"/>
    </row>
    <row r="63" spans="1:10" s="8" customFormat="1" ht="20.100000000000001" customHeight="1" x14ac:dyDescent="0.2">
      <c r="A63" s="37"/>
      <c r="B63" s="39"/>
      <c r="C63" s="39"/>
      <c r="D63" s="39"/>
      <c r="E63" s="39" t="s">
        <v>3</v>
      </c>
      <c r="F63" s="45" t="s">
        <v>4</v>
      </c>
      <c r="G63" s="45" t="s">
        <v>5</v>
      </c>
      <c r="H63" s="45" t="s">
        <v>3</v>
      </c>
      <c r="I63" s="45" t="s">
        <v>4</v>
      </c>
      <c r="J63" s="42" t="s">
        <v>5</v>
      </c>
    </row>
    <row r="64" spans="1:10" s="8" customFormat="1" ht="20.100000000000001" customHeight="1" x14ac:dyDescent="0.2">
      <c r="A64" s="37"/>
      <c r="B64" s="39"/>
      <c r="C64" s="39"/>
      <c r="D64" s="39"/>
      <c r="E64" s="39"/>
      <c r="F64" s="46"/>
      <c r="G64" s="46"/>
      <c r="H64" s="46"/>
      <c r="I64" s="46"/>
      <c r="J64" s="48"/>
    </row>
    <row r="65" spans="1:10" s="8" customFormat="1" ht="20.100000000000001" customHeight="1" x14ac:dyDescent="0.2">
      <c r="A65" s="38"/>
      <c r="B65" s="39"/>
      <c r="C65" s="39"/>
      <c r="D65" s="39"/>
      <c r="E65" s="39"/>
      <c r="F65" s="47"/>
      <c r="G65" s="47"/>
      <c r="H65" s="47"/>
      <c r="I65" s="47"/>
      <c r="J65" s="44"/>
    </row>
    <row r="66" spans="1:10" s="8" customFormat="1" ht="15.75" customHeight="1" x14ac:dyDescent="0.2">
      <c r="A66" s="32"/>
      <c r="B66" s="31"/>
      <c r="C66" s="31"/>
      <c r="D66" s="31"/>
      <c r="E66" s="31"/>
      <c r="F66" s="31"/>
      <c r="G66" s="31"/>
      <c r="H66" s="31"/>
      <c r="I66" s="31"/>
      <c r="J66" s="32"/>
    </row>
    <row r="67" spans="1:10" s="8" customFormat="1" ht="15.75" customHeight="1" x14ac:dyDescent="0.2">
      <c r="A67" s="8" t="s">
        <v>43</v>
      </c>
      <c r="B67" s="2">
        <f>SUM(B69:B75)</f>
        <v>10262</v>
      </c>
      <c r="C67" s="2">
        <f t="shared" ref="C67:J67" si="36">SUM(C69:C75)</f>
        <v>5373</v>
      </c>
      <c r="D67" s="2">
        <f t="shared" si="36"/>
        <v>4889</v>
      </c>
      <c r="E67" s="2">
        <f t="shared" si="36"/>
        <v>10133</v>
      </c>
      <c r="F67" s="2">
        <f t="shared" si="36"/>
        <v>5289</v>
      </c>
      <c r="G67" s="2">
        <f t="shared" si="36"/>
        <v>4844</v>
      </c>
      <c r="H67" s="2">
        <f t="shared" si="36"/>
        <v>129</v>
      </c>
      <c r="I67" s="2">
        <f t="shared" si="36"/>
        <v>84</v>
      </c>
      <c r="J67" s="3">
        <f t="shared" si="36"/>
        <v>45</v>
      </c>
    </row>
    <row r="68" spans="1:10" s="8" customFormat="1" ht="15.75" customHeight="1" x14ac:dyDescent="0.2">
      <c r="A68" s="1"/>
      <c r="B68" s="14"/>
      <c r="C68" s="14"/>
      <c r="D68" s="14"/>
      <c r="E68" s="14"/>
      <c r="F68" s="14"/>
      <c r="G68" s="14"/>
      <c r="H68" s="14"/>
      <c r="I68" s="14"/>
      <c r="J68" s="16"/>
    </row>
    <row r="69" spans="1:10" s="8" customFormat="1" ht="15.75" customHeight="1" x14ac:dyDescent="0.2">
      <c r="A69" s="8" t="s">
        <v>44</v>
      </c>
      <c r="B69" s="14">
        <f>SUM(C69:D69)</f>
        <v>5055</v>
      </c>
      <c r="C69" s="14">
        <f>SUM(C210,C324)</f>
        <v>2639</v>
      </c>
      <c r="D69" s="14">
        <f>SUM(D210,D324)</f>
        <v>2416</v>
      </c>
      <c r="E69" s="14">
        <f>SUM(E210,E324)</f>
        <v>5001</v>
      </c>
      <c r="F69" s="14">
        <f>SUM(F210,F324)</f>
        <v>2600</v>
      </c>
      <c r="G69" s="14">
        <f>SUM(G210,G324)</f>
        <v>2401</v>
      </c>
      <c r="H69" s="14">
        <f>SUM(H210,H324)</f>
        <v>54</v>
      </c>
      <c r="I69" s="14">
        <f>SUM(I210,I324)</f>
        <v>39</v>
      </c>
      <c r="J69" s="17">
        <f>SUM(J210,J324)</f>
        <v>15</v>
      </c>
    </row>
    <row r="70" spans="1:10" s="8" customFormat="1" ht="15.75" customHeight="1" x14ac:dyDescent="0.2">
      <c r="A70" s="8" t="s">
        <v>45</v>
      </c>
      <c r="B70" s="14">
        <f t="shared" ref="B70:B75" si="37">SUM(C70:D70)</f>
        <v>875</v>
      </c>
      <c r="C70" s="14">
        <f t="shared" ref="C70:J70" si="38">SUM(C211)</f>
        <v>460</v>
      </c>
      <c r="D70" s="14">
        <f t="shared" si="38"/>
        <v>415</v>
      </c>
      <c r="E70" s="14">
        <f t="shared" si="38"/>
        <v>863</v>
      </c>
      <c r="F70" s="14">
        <f t="shared" si="38"/>
        <v>455</v>
      </c>
      <c r="G70" s="14">
        <f t="shared" si="38"/>
        <v>408</v>
      </c>
      <c r="H70" s="14">
        <f t="shared" si="38"/>
        <v>12</v>
      </c>
      <c r="I70" s="14">
        <f t="shared" si="38"/>
        <v>5</v>
      </c>
      <c r="J70" s="17">
        <f t="shared" si="38"/>
        <v>7</v>
      </c>
    </row>
    <row r="71" spans="1:10" s="8" customFormat="1" ht="15.75" customHeight="1" x14ac:dyDescent="0.2">
      <c r="A71" s="8" t="s">
        <v>46</v>
      </c>
      <c r="B71" s="14">
        <f t="shared" si="37"/>
        <v>597</v>
      </c>
      <c r="C71" s="14">
        <f>SUM(C212)</f>
        <v>331</v>
      </c>
      <c r="D71" s="14">
        <f>SUM(D212)</f>
        <v>266</v>
      </c>
      <c r="E71" s="14">
        <f>SUM(E212)</f>
        <v>594</v>
      </c>
      <c r="F71" s="14">
        <f>SUM(F212)</f>
        <v>328</v>
      </c>
      <c r="G71" s="14">
        <f>SUM(G212)</f>
        <v>266</v>
      </c>
      <c r="H71" s="14">
        <f>SUM(H212)</f>
        <v>3</v>
      </c>
      <c r="I71" s="14">
        <f>SUM(I212)</f>
        <v>3</v>
      </c>
      <c r="J71" s="7" t="s">
        <v>127</v>
      </c>
    </row>
    <row r="72" spans="1:10" s="8" customFormat="1" ht="15.75" customHeight="1" x14ac:dyDescent="0.2">
      <c r="A72" s="8" t="s">
        <v>47</v>
      </c>
      <c r="B72" s="14">
        <f t="shared" si="37"/>
        <v>1409</v>
      </c>
      <c r="C72" s="14">
        <f>SUM(C213)</f>
        <v>749</v>
      </c>
      <c r="D72" s="14">
        <f>SUM(D213)</f>
        <v>660</v>
      </c>
      <c r="E72" s="14">
        <f>SUM(E213)</f>
        <v>1403</v>
      </c>
      <c r="F72" s="14">
        <f>SUM(F213)</f>
        <v>745</v>
      </c>
      <c r="G72" s="14">
        <f>SUM(G213)</f>
        <v>658</v>
      </c>
      <c r="H72" s="14">
        <f>SUM(H213)</f>
        <v>6</v>
      </c>
      <c r="I72" s="14">
        <f>SUM(I213)</f>
        <v>4</v>
      </c>
      <c r="J72" s="17">
        <f>SUM(J213)</f>
        <v>2</v>
      </c>
    </row>
    <row r="73" spans="1:10" s="8" customFormat="1" ht="15.75" customHeight="1" x14ac:dyDescent="0.2">
      <c r="A73" s="8" t="s">
        <v>48</v>
      </c>
      <c r="B73" s="14">
        <f t="shared" si="37"/>
        <v>676</v>
      </c>
      <c r="C73" s="14">
        <f>SUM(C214)</f>
        <v>345</v>
      </c>
      <c r="D73" s="14">
        <f>SUM(D214)</f>
        <v>331</v>
      </c>
      <c r="E73" s="14">
        <f>SUM(E214)</f>
        <v>669</v>
      </c>
      <c r="F73" s="14">
        <f>SUM(F214)</f>
        <v>339</v>
      </c>
      <c r="G73" s="14">
        <f>SUM(G214)</f>
        <v>330</v>
      </c>
      <c r="H73" s="14">
        <f>SUM(H214)</f>
        <v>7</v>
      </c>
      <c r="I73" s="14">
        <f>SUM(I214)</f>
        <v>6</v>
      </c>
      <c r="J73" s="17">
        <f>SUM(J214)</f>
        <v>1</v>
      </c>
    </row>
    <row r="74" spans="1:10" s="8" customFormat="1" ht="15.75" customHeight="1" x14ac:dyDescent="0.2">
      <c r="A74" s="8" t="s">
        <v>49</v>
      </c>
      <c r="B74" s="14">
        <f t="shared" si="37"/>
        <v>966</v>
      </c>
      <c r="C74" s="14">
        <f t="shared" ref="C74:J75" si="39">SUM(C215)</f>
        <v>472</v>
      </c>
      <c r="D74" s="14">
        <f t="shared" si="39"/>
        <v>494</v>
      </c>
      <c r="E74" s="14">
        <f t="shared" si="39"/>
        <v>963</v>
      </c>
      <c r="F74" s="14">
        <f t="shared" si="39"/>
        <v>469</v>
      </c>
      <c r="G74" s="14">
        <f t="shared" si="39"/>
        <v>494</v>
      </c>
      <c r="H74" s="14">
        <f t="shared" si="39"/>
        <v>3</v>
      </c>
      <c r="I74" s="14">
        <f t="shared" si="39"/>
        <v>3</v>
      </c>
      <c r="J74" s="7" t="s">
        <v>127</v>
      </c>
    </row>
    <row r="75" spans="1:10" s="8" customFormat="1" ht="15.75" customHeight="1" x14ac:dyDescent="0.2">
      <c r="A75" s="8" t="s">
        <v>50</v>
      </c>
      <c r="B75" s="14">
        <f t="shared" si="37"/>
        <v>684</v>
      </c>
      <c r="C75" s="14">
        <f t="shared" si="39"/>
        <v>377</v>
      </c>
      <c r="D75" s="14">
        <f t="shared" si="39"/>
        <v>307</v>
      </c>
      <c r="E75" s="14">
        <f t="shared" si="39"/>
        <v>640</v>
      </c>
      <c r="F75" s="14">
        <f t="shared" si="39"/>
        <v>353</v>
      </c>
      <c r="G75" s="14">
        <f t="shared" si="39"/>
        <v>287</v>
      </c>
      <c r="H75" s="14">
        <f t="shared" si="39"/>
        <v>44</v>
      </c>
      <c r="I75" s="14">
        <f t="shared" si="39"/>
        <v>24</v>
      </c>
      <c r="J75" s="17">
        <f t="shared" si="39"/>
        <v>20</v>
      </c>
    </row>
    <row r="76" spans="1:10" s="8" customFormat="1" ht="15.75" customHeight="1" x14ac:dyDescent="0.2">
      <c r="A76" s="18"/>
      <c r="B76" s="14"/>
      <c r="C76" s="14"/>
      <c r="D76" s="14"/>
      <c r="E76" s="14"/>
      <c r="F76" s="14"/>
      <c r="G76" s="14"/>
      <c r="H76" s="14"/>
      <c r="I76" s="14"/>
      <c r="J76" s="16"/>
    </row>
    <row r="77" spans="1:10" s="8" customFormat="1" ht="15.75" customHeight="1" x14ac:dyDescent="0.2">
      <c r="A77" s="8" t="s">
        <v>51</v>
      </c>
      <c r="B77" s="2">
        <f>SUM(B79:B85)</f>
        <v>7040</v>
      </c>
      <c r="C77" s="2">
        <f t="shared" ref="C77:J77" si="40">SUM(C79:C85)</f>
        <v>3644</v>
      </c>
      <c r="D77" s="2">
        <f t="shared" si="40"/>
        <v>3396</v>
      </c>
      <c r="E77" s="2">
        <f t="shared" si="40"/>
        <v>6972</v>
      </c>
      <c r="F77" s="2">
        <f t="shared" si="40"/>
        <v>3589</v>
      </c>
      <c r="G77" s="2">
        <f t="shared" si="40"/>
        <v>3383</v>
      </c>
      <c r="H77" s="2">
        <f t="shared" si="40"/>
        <v>68</v>
      </c>
      <c r="I77" s="2">
        <f t="shared" si="40"/>
        <v>55</v>
      </c>
      <c r="J77" s="3">
        <f t="shared" si="40"/>
        <v>13</v>
      </c>
    </row>
    <row r="78" spans="1:10" s="8" customFormat="1" ht="15.75" customHeight="1" x14ac:dyDescent="0.2">
      <c r="B78" s="14"/>
      <c r="C78" s="14"/>
      <c r="D78" s="14"/>
      <c r="E78" s="14"/>
      <c r="F78" s="14"/>
      <c r="G78" s="14"/>
      <c r="H78" s="14"/>
      <c r="I78" s="14"/>
      <c r="J78" s="16"/>
    </row>
    <row r="79" spans="1:10" s="8" customFormat="1" ht="15.75" customHeight="1" x14ac:dyDescent="0.2">
      <c r="A79" s="8" t="s">
        <v>52</v>
      </c>
      <c r="B79" s="14">
        <f>SUM(C79:D79)</f>
        <v>693</v>
      </c>
      <c r="C79" s="14">
        <f>SUM(C220)</f>
        <v>368</v>
      </c>
      <c r="D79" s="14">
        <f>SUM(D220)</f>
        <v>325</v>
      </c>
      <c r="E79" s="14">
        <f>SUM(E220)</f>
        <v>680</v>
      </c>
      <c r="F79" s="14">
        <f>SUM(F220)</f>
        <v>359</v>
      </c>
      <c r="G79" s="14">
        <f>SUM(G220)</f>
        <v>321</v>
      </c>
      <c r="H79" s="14">
        <f>SUM(H220)</f>
        <v>13</v>
      </c>
      <c r="I79" s="14">
        <f>SUM(I220)</f>
        <v>9</v>
      </c>
      <c r="J79" s="17">
        <f>SUM(J220)</f>
        <v>4</v>
      </c>
    </row>
    <row r="80" spans="1:10" s="8" customFormat="1" ht="15.75" customHeight="1" x14ac:dyDescent="0.2">
      <c r="A80" s="8" t="s">
        <v>53</v>
      </c>
      <c r="B80" s="14">
        <f t="shared" ref="B80:B85" si="41">SUM(C80:D80)</f>
        <v>2220</v>
      </c>
      <c r="C80" s="14">
        <f>SUM(C221,C328)</f>
        <v>1157</v>
      </c>
      <c r="D80" s="14">
        <f>SUM(D221,D328)</f>
        <v>1063</v>
      </c>
      <c r="E80" s="14">
        <f>SUM(E221,E328)</f>
        <v>2194</v>
      </c>
      <c r="F80" s="14">
        <f>SUM(F221,F328)</f>
        <v>1135</v>
      </c>
      <c r="G80" s="14">
        <f>SUM(G221,G328)</f>
        <v>1059</v>
      </c>
      <c r="H80" s="14">
        <f>SUM(H221,H328)</f>
        <v>26</v>
      </c>
      <c r="I80" s="14">
        <f>SUM(I221,I328)</f>
        <v>22</v>
      </c>
      <c r="J80" s="17">
        <f>SUM(J221,J328)</f>
        <v>4</v>
      </c>
    </row>
    <row r="81" spans="1:10" s="8" customFormat="1" ht="15.75" customHeight="1" x14ac:dyDescent="0.2">
      <c r="A81" s="8" t="s">
        <v>54</v>
      </c>
      <c r="B81" s="14">
        <f t="shared" si="41"/>
        <v>1947</v>
      </c>
      <c r="C81" s="14">
        <f>SUM(C222,C329)</f>
        <v>988</v>
      </c>
      <c r="D81" s="14">
        <f>SUM(D222,D329)</f>
        <v>959</v>
      </c>
      <c r="E81" s="14">
        <f>SUM(E222,E329)</f>
        <v>1939</v>
      </c>
      <c r="F81" s="14">
        <f>SUM(F222,F329)</f>
        <v>981</v>
      </c>
      <c r="G81" s="14">
        <f>SUM(G222,G329)</f>
        <v>958</v>
      </c>
      <c r="H81" s="14">
        <f>SUM(H222,H329)</f>
        <v>8</v>
      </c>
      <c r="I81" s="14">
        <f>SUM(I222,I329)</f>
        <v>7</v>
      </c>
      <c r="J81" s="17">
        <f>SUM(J222,J329)</f>
        <v>1</v>
      </c>
    </row>
    <row r="82" spans="1:10" s="8" customFormat="1" ht="15.75" customHeight="1" x14ac:dyDescent="0.2">
      <c r="A82" s="8" t="s">
        <v>55</v>
      </c>
      <c r="B82" s="14">
        <f t="shared" si="41"/>
        <v>817</v>
      </c>
      <c r="C82" s="14">
        <f t="shared" ref="C82:J82" si="42">SUM(C223)</f>
        <v>434</v>
      </c>
      <c r="D82" s="14">
        <f t="shared" si="42"/>
        <v>383</v>
      </c>
      <c r="E82" s="14">
        <f t="shared" si="42"/>
        <v>812</v>
      </c>
      <c r="F82" s="14">
        <f t="shared" si="42"/>
        <v>430</v>
      </c>
      <c r="G82" s="14">
        <f t="shared" si="42"/>
        <v>382</v>
      </c>
      <c r="H82" s="14">
        <f t="shared" si="42"/>
        <v>5</v>
      </c>
      <c r="I82" s="14">
        <f t="shared" si="42"/>
        <v>4</v>
      </c>
      <c r="J82" s="17">
        <f t="shared" si="42"/>
        <v>1</v>
      </c>
    </row>
    <row r="83" spans="1:10" s="8" customFormat="1" ht="15.75" customHeight="1" x14ac:dyDescent="0.2">
      <c r="A83" s="8" t="s">
        <v>56</v>
      </c>
      <c r="B83" s="14">
        <f t="shared" si="41"/>
        <v>398</v>
      </c>
      <c r="C83" s="14">
        <f>SUM(C224)</f>
        <v>194</v>
      </c>
      <c r="D83" s="14">
        <f>SUM(D224)</f>
        <v>204</v>
      </c>
      <c r="E83" s="14">
        <f>SUM(E224)</f>
        <v>393</v>
      </c>
      <c r="F83" s="14">
        <f>SUM(F224)</f>
        <v>191</v>
      </c>
      <c r="G83" s="14">
        <f>SUM(G224)</f>
        <v>202</v>
      </c>
      <c r="H83" s="14">
        <f>SUM(H224)</f>
        <v>5</v>
      </c>
      <c r="I83" s="14">
        <f>SUM(I224)</f>
        <v>3</v>
      </c>
      <c r="J83" s="17">
        <f>SUM(J224)</f>
        <v>2</v>
      </c>
    </row>
    <row r="84" spans="1:10" s="8" customFormat="1" ht="15.75" customHeight="1" x14ac:dyDescent="0.2">
      <c r="A84" s="8" t="s">
        <v>57</v>
      </c>
      <c r="B84" s="14">
        <f t="shared" si="41"/>
        <v>139</v>
      </c>
      <c r="C84" s="14">
        <f>SUM(C225)</f>
        <v>80</v>
      </c>
      <c r="D84" s="14">
        <f>SUM(D225)</f>
        <v>59</v>
      </c>
      <c r="E84" s="14">
        <f>SUM(E225)</f>
        <v>137</v>
      </c>
      <c r="F84" s="14">
        <f>SUM(F225)</f>
        <v>78</v>
      </c>
      <c r="G84" s="14">
        <f>SUM(G225)</f>
        <v>59</v>
      </c>
      <c r="H84" s="14">
        <f>SUM(H225)</f>
        <v>2</v>
      </c>
      <c r="I84" s="14">
        <f>SUM(I225)</f>
        <v>2</v>
      </c>
      <c r="J84" s="7" t="s">
        <v>127</v>
      </c>
    </row>
    <row r="85" spans="1:10" s="8" customFormat="1" ht="15.75" customHeight="1" x14ac:dyDescent="0.2">
      <c r="A85" s="8" t="s">
        <v>58</v>
      </c>
      <c r="B85" s="14">
        <f t="shared" si="41"/>
        <v>826</v>
      </c>
      <c r="C85" s="14">
        <f>SUM(C226)</f>
        <v>423</v>
      </c>
      <c r="D85" s="14">
        <f>SUM(D226)</f>
        <v>403</v>
      </c>
      <c r="E85" s="14">
        <f>SUM(E226)</f>
        <v>817</v>
      </c>
      <c r="F85" s="14">
        <f>SUM(F226)</f>
        <v>415</v>
      </c>
      <c r="G85" s="14">
        <f>SUM(G226)</f>
        <v>402</v>
      </c>
      <c r="H85" s="14">
        <f>SUM(H226)</f>
        <v>9</v>
      </c>
      <c r="I85" s="14">
        <f>SUM(I226)</f>
        <v>8</v>
      </c>
      <c r="J85" s="17">
        <f>SUM(J226)</f>
        <v>1</v>
      </c>
    </row>
    <row r="86" spans="1:10" s="8" customFormat="1" ht="15.75" customHeight="1" x14ac:dyDescent="0.2">
      <c r="B86" s="14"/>
      <c r="C86" s="14"/>
      <c r="D86" s="14"/>
      <c r="E86" s="14"/>
      <c r="F86" s="14"/>
      <c r="G86" s="14"/>
      <c r="H86" s="14"/>
      <c r="I86" s="14"/>
      <c r="J86" s="16"/>
    </row>
    <row r="87" spans="1:10" s="8" customFormat="1" ht="15.75" customHeight="1" x14ac:dyDescent="0.2">
      <c r="A87" s="8" t="s">
        <v>59</v>
      </c>
      <c r="B87" s="2">
        <f>SUM(B89:B94)</f>
        <v>128170</v>
      </c>
      <c r="C87" s="2">
        <f t="shared" ref="C87:J87" si="43">SUM(C89:C94)</f>
        <v>65485</v>
      </c>
      <c r="D87" s="2">
        <f t="shared" si="43"/>
        <v>62685</v>
      </c>
      <c r="E87" s="2">
        <f t="shared" si="43"/>
        <v>125299</v>
      </c>
      <c r="F87" s="2">
        <f t="shared" si="43"/>
        <v>63626</v>
      </c>
      <c r="G87" s="2">
        <f t="shared" si="43"/>
        <v>61673</v>
      </c>
      <c r="H87" s="2">
        <f t="shared" si="43"/>
        <v>2871</v>
      </c>
      <c r="I87" s="2">
        <f t="shared" si="43"/>
        <v>1859</v>
      </c>
      <c r="J87" s="3">
        <f t="shared" si="43"/>
        <v>1012</v>
      </c>
    </row>
    <row r="88" spans="1:10" s="8" customFormat="1" ht="15.75" customHeight="1" x14ac:dyDescent="0.2">
      <c r="B88" s="14"/>
      <c r="C88" s="14"/>
      <c r="D88" s="14"/>
      <c r="E88" s="14"/>
      <c r="F88" s="14"/>
      <c r="G88" s="14"/>
      <c r="H88" s="14"/>
      <c r="I88" s="14"/>
      <c r="J88" s="16"/>
    </row>
    <row r="89" spans="1:10" s="8" customFormat="1" ht="15.75" customHeight="1" x14ac:dyDescent="0.2">
      <c r="A89" s="8" t="s">
        <v>61</v>
      </c>
      <c r="B89" s="14">
        <f>SUM(C89:D89)</f>
        <v>361</v>
      </c>
      <c r="C89" s="14">
        <f>SUM(C239)</f>
        <v>191</v>
      </c>
      <c r="D89" s="14">
        <f t="shared" ref="D89:J89" si="44">SUM(D239)</f>
        <v>170</v>
      </c>
      <c r="E89" s="14">
        <f t="shared" si="44"/>
        <v>338</v>
      </c>
      <c r="F89" s="14">
        <f t="shared" si="44"/>
        <v>173</v>
      </c>
      <c r="G89" s="14">
        <f t="shared" si="44"/>
        <v>165</v>
      </c>
      <c r="H89" s="14">
        <f t="shared" si="44"/>
        <v>23</v>
      </c>
      <c r="I89" s="14">
        <f t="shared" si="44"/>
        <v>18</v>
      </c>
      <c r="J89" s="17">
        <f t="shared" si="44"/>
        <v>5</v>
      </c>
    </row>
    <row r="90" spans="1:10" s="8" customFormat="1" ht="15.75" customHeight="1" x14ac:dyDescent="0.2">
      <c r="A90" s="8" t="s">
        <v>64</v>
      </c>
      <c r="B90" s="14">
        <f t="shared" ref="B90:B94" si="45">SUM(C90:D90)</f>
        <v>6735</v>
      </c>
      <c r="C90" s="14">
        <f>SUM(C240,C333)</f>
        <v>3511</v>
      </c>
      <c r="D90" s="14">
        <f t="shared" ref="D90:J90" si="46">SUM(D240,D333)</f>
        <v>3224</v>
      </c>
      <c r="E90" s="14">
        <f t="shared" si="46"/>
        <v>6474</v>
      </c>
      <c r="F90" s="14">
        <f t="shared" si="46"/>
        <v>3356</v>
      </c>
      <c r="G90" s="14">
        <f t="shared" si="46"/>
        <v>3118</v>
      </c>
      <c r="H90" s="14">
        <f t="shared" si="46"/>
        <v>261</v>
      </c>
      <c r="I90" s="14">
        <f t="shared" si="46"/>
        <v>155</v>
      </c>
      <c r="J90" s="17">
        <f t="shared" si="46"/>
        <v>106</v>
      </c>
    </row>
    <row r="91" spans="1:10" s="8" customFormat="1" ht="15.75" customHeight="1" x14ac:dyDescent="0.2">
      <c r="A91" s="8" t="s">
        <v>65</v>
      </c>
      <c r="B91" s="14">
        <f t="shared" si="45"/>
        <v>546</v>
      </c>
      <c r="C91" s="14">
        <f>SUM(C241)</f>
        <v>286</v>
      </c>
      <c r="D91" s="14">
        <f t="shared" ref="D91:J91" si="47">SUM(D241)</f>
        <v>260</v>
      </c>
      <c r="E91" s="14">
        <f t="shared" si="47"/>
        <v>530</v>
      </c>
      <c r="F91" s="14">
        <f t="shared" si="47"/>
        <v>276</v>
      </c>
      <c r="G91" s="14">
        <f t="shared" si="47"/>
        <v>254</v>
      </c>
      <c r="H91" s="14">
        <f t="shared" si="47"/>
        <v>16</v>
      </c>
      <c r="I91" s="14">
        <f t="shared" si="47"/>
        <v>10</v>
      </c>
      <c r="J91" s="17">
        <f t="shared" si="47"/>
        <v>6</v>
      </c>
    </row>
    <row r="92" spans="1:10" s="8" customFormat="1" ht="15.75" customHeight="1" x14ac:dyDescent="0.2">
      <c r="A92" s="8" t="s">
        <v>67</v>
      </c>
      <c r="B92" s="14">
        <f t="shared" si="45"/>
        <v>85970</v>
      </c>
      <c r="C92" s="14">
        <f>SUM(C242,C334)</f>
        <v>43896</v>
      </c>
      <c r="D92" s="14">
        <f t="shared" ref="D92:J92" si="48">SUM(D242,D334)</f>
        <v>42074</v>
      </c>
      <c r="E92" s="14">
        <f t="shared" si="48"/>
        <v>84163</v>
      </c>
      <c r="F92" s="14">
        <f t="shared" si="48"/>
        <v>42691</v>
      </c>
      <c r="G92" s="14">
        <f t="shared" si="48"/>
        <v>41472</v>
      </c>
      <c r="H92" s="14">
        <f t="shared" si="48"/>
        <v>1807</v>
      </c>
      <c r="I92" s="14">
        <f t="shared" si="48"/>
        <v>1205</v>
      </c>
      <c r="J92" s="17">
        <f t="shared" si="48"/>
        <v>602</v>
      </c>
    </row>
    <row r="93" spans="1:10" s="8" customFormat="1" ht="15.75" customHeight="1" x14ac:dyDescent="0.2">
      <c r="A93" s="8" t="s">
        <v>69</v>
      </c>
      <c r="B93" s="14">
        <f t="shared" si="45"/>
        <v>34475</v>
      </c>
      <c r="C93" s="14">
        <f>SUM(C243,C335)</f>
        <v>17559</v>
      </c>
      <c r="D93" s="14">
        <f t="shared" ref="D93:J93" si="49">SUM(D243,D335)</f>
        <v>16916</v>
      </c>
      <c r="E93" s="14">
        <f t="shared" si="49"/>
        <v>33714</v>
      </c>
      <c r="F93" s="14">
        <f t="shared" si="49"/>
        <v>17089</v>
      </c>
      <c r="G93" s="14">
        <f t="shared" si="49"/>
        <v>16625</v>
      </c>
      <c r="H93" s="14">
        <f t="shared" si="49"/>
        <v>761</v>
      </c>
      <c r="I93" s="14">
        <f t="shared" si="49"/>
        <v>470</v>
      </c>
      <c r="J93" s="17">
        <f t="shared" si="49"/>
        <v>291</v>
      </c>
    </row>
    <row r="94" spans="1:10" s="8" customFormat="1" ht="15.75" customHeight="1" x14ac:dyDescent="0.2">
      <c r="A94" s="8" t="s">
        <v>70</v>
      </c>
      <c r="B94" s="14">
        <f t="shared" si="45"/>
        <v>83</v>
      </c>
      <c r="C94" s="14">
        <f>SUM(C244)</f>
        <v>42</v>
      </c>
      <c r="D94" s="14">
        <f t="shared" ref="D94:J94" si="50">SUM(D244)</f>
        <v>41</v>
      </c>
      <c r="E94" s="14">
        <f t="shared" si="50"/>
        <v>80</v>
      </c>
      <c r="F94" s="14">
        <f t="shared" si="50"/>
        <v>41</v>
      </c>
      <c r="G94" s="14">
        <f t="shared" si="50"/>
        <v>39</v>
      </c>
      <c r="H94" s="14">
        <f t="shared" si="50"/>
        <v>3</v>
      </c>
      <c r="I94" s="14">
        <f t="shared" si="50"/>
        <v>1</v>
      </c>
      <c r="J94" s="17">
        <f t="shared" si="50"/>
        <v>2</v>
      </c>
    </row>
    <row r="95" spans="1:10" s="8" customFormat="1" ht="15.75" customHeight="1" x14ac:dyDescent="0.2">
      <c r="B95" s="14"/>
      <c r="C95" s="14"/>
      <c r="D95" s="14"/>
      <c r="E95" s="14"/>
      <c r="F95" s="14"/>
      <c r="G95" s="14"/>
      <c r="H95" s="14"/>
      <c r="I95" s="14"/>
      <c r="J95" s="10"/>
    </row>
    <row r="96" spans="1:10" s="8" customFormat="1" ht="15.75" customHeight="1" x14ac:dyDescent="0.2">
      <c r="A96" s="8" t="s">
        <v>126</v>
      </c>
      <c r="B96" s="2">
        <f>SUM(B98:B102)</f>
        <v>53991</v>
      </c>
      <c r="C96" s="2">
        <f t="shared" ref="C96:J96" si="51">SUM(C98:C102)</f>
        <v>27547</v>
      </c>
      <c r="D96" s="2">
        <f t="shared" si="51"/>
        <v>26444</v>
      </c>
      <c r="E96" s="2">
        <f t="shared" si="51"/>
        <v>52786</v>
      </c>
      <c r="F96" s="2">
        <f t="shared" si="51"/>
        <v>26718</v>
      </c>
      <c r="G96" s="2">
        <f t="shared" si="51"/>
        <v>26068</v>
      </c>
      <c r="H96" s="2">
        <f t="shared" si="51"/>
        <v>1205</v>
      </c>
      <c r="I96" s="2">
        <f t="shared" si="51"/>
        <v>829</v>
      </c>
      <c r="J96" s="3">
        <f t="shared" si="51"/>
        <v>376</v>
      </c>
    </row>
    <row r="97" spans="1:10" s="8" customFormat="1" ht="15.75" customHeight="1" x14ac:dyDescent="0.2">
      <c r="B97" s="14"/>
      <c r="C97" s="14"/>
      <c r="D97" s="14"/>
      <c r="E97" s="14"/>
      <c r="F97" s="14"/>
      <c r="G97" s="14"/>
      <c r="H97" s="14"/>
      <c r="I97" s="14"/>
      <c r="J97" s="10"/>
    </row>
    <row r="98" spans="1:10" s="8" customFormat="1" ht="15.75" customHeight="1" x14ac:dyDescent="0.2">
      <c r="A98" s="8" t="s">
        <v>60</v>
      </c>
      <c r="B98" s="14">
        <f>SUM(C98:D98)</f>
        <v>25692</v>
      </c>
      <c r="C98" s="14">
        <f>SUM(C248,C351)</f>
        <v>13165</v>
      </c>
      <c r="D98" s="14">
        <f t="shared" ref="D98:J98" si="52">SUM(D248,D351)</f>
        <v>12527</v>
      </c>
      <c r="E98" s="14">
        <f t="shared" si="52"/>
        <v>25048</v>
      </c>
      <c r="F98" s="14">
        <f t="shared" si="52"/>
        <v>12720</v>
      </c>
      <c r="G98" s="14">
        <f t="shared" si="52"/>
        <v>12328</v>
      </c>
      <c r="H98" s="14">
        <f t="shared" si="52"/>
        <v>644</v>
      </c>
      <c r="I98" s="14">
        <f t="shared" si="52"/>
        <v>445</v>
      </c>
      <c r="J98" s="17">
        <f t="shared" si="52"/>
        <v>199</v>
      </c>
    </row>
    <row r="99" spans="1:10" s="8" customFormat="1" ht="15.75" customHeight="1" x14ac:dyDescent="0.2">
      <c r="A99" s="8" t="s">
        <v>62</v>
      </c>
      <c r="B99" s="14">
        <f t="shared" ref="B99:B102" si="53">SUM(C99:D99)</f>
        <v>4820</v>
      </c>
      <c r="C99" s="14">
        <f>SUM(C249,C352)</f>
        <v>2499</v>
      </c>
      <c r="D99" s="14">
        <f t="shared" ref="D99:J99" si="54">SUM(D249,D352)</f>
        <v>2321</v>
      </c>
      <c r="E99" s="14">
        <f t="shared" si="54"/>
        <v>4735</v>
      </c>
      <c r="F99" s="14">
        <f t="shared" si="54"/>
        <v>2443</v>
      </c>
      <c r="G99" s="14">
        <f t="shared" si="54"/>
        <v>2292</v>
      </c>
      <c r="H99" s="14">
        <f t="shared" si="54"/>
        <v>85</v>
      </c>
      <c r="I99" s="14">
        <f t="shared" si="54"/>
        <v>56</v>
      </c>
      <c r="J99" s="17">
        <f t="shared" si="54"/>
        <v>29</v>
      </c>
    </row>
    <row r="100" spans="1:10" s="8" customFormat="1" ht="15.75" customHeight="1" x14ac:dyDescent="0.2">
      <c r="A100" s="8" t="s">
        <v>63</v>
      </c>
      <c r="B100" s="14">
        <f t="shared" si="53"/>
        <v>2866</v>
      </c>
      <c r="C100" s="14">
        <f>SUM(C250,C353)</f>
        <v>1457</v>
      </c>
      <c r="D100" s="14">
        <f t="shared" ref="D100:J100" si="55">SUM(D250,D353)</f>
        <v>1409</v>
      </c>
      <c r="E100" s="14">
        <f t="shared" si="55"/>
        <v>2805</v>
      </c>
      <c r="F100" s="14">
        <f t="shared" si="55"/>
        <v>1410</v>
      </c>
      <c r="G100" s="14">
        <f t="shared" si="55"/>
        <v>1395</v>
      </c>
      <c r="H100" s="14">
        <f t="shared" si="55"/>
        <v>61</v>
      </c>
      <c r="I100" s="14">
        <f t="shared" si="55"/>
        <v>47</v>
      </c>
      <c r="J100" s="17">
        <f t="shared" si="55"/>
        <v>14</v>
      </c>
    </row>
    <row r="101" spans="1:10" s="8" customFormat="1" ht="15.75" customHeight="1" x14ac:dyDescent="0.2">
      <c r="A101" s="8" t="s">
        <v>66</v>
      </c>
      <c r="B101" s="14">
        <f t="shared" si="53"/>
        <v>18673</v>
      </c>
      <c r="C101" s="14">
        <f>SUM(C251,C354)</f>
        <v>9415</v>
      </c>
      <c r="D101" s="14">
        <f t="shared" ref="D101:J101" si="56">SUM(D251,D354)</f>
        <v>9258</v>
      </c>
      <c r="E101" s="14">
        <f t="shared" si="56"/>
        <v>18288</v>
      </c>
      <c r="F101" s="14">
        <f t="shared" si="56"/>
        <v>9157</v>
      </c>
      <c r="G101" s="14">
        <f t="shared" si="56"/>
        <v>9131</v>
      </c>
      <c r="H101" s="14">
        <f t="shared" si="56"/>
        <v>385</v>
      </c>
      <c r="I101" s="14">
        <f t="shared" si="56"/>
        <v>258</v>
      </c>
      <c r="J101" s="17">
        <f t="shared" si="56"/>
        <v>127</v>
      </c>
    </row>
    <row r="102" spans="1:10" s="8" customFormat="1" ht="15.75" customHeight="1" x14ac:dyDescent="0.2">
      <c r="A102" s="8" t="s">
        <v>68</v>
      </c>
      <c r="B102" s="14">
        <f t="shared" si="53"/>
        <v>1940</v>
      </c>
      <c r="C102" s="14">
        <f>SUM(C252,)</f>
        <v>1011</v>
      </c>
      <c r="D102" s="14">
        <f t="shared" ref="D102:J102" si="57">SUM(D252,)</f>
        <v>929</v>
      </c>
      <c r="E102" s="14">
        <f t="shared" si="57"/>
        <v>1910</v>
      </c>
      <c r="F102" s="14">
        <f t="shared" si="57"/>
        <v>988</v>
      </c>
      <c r="G102" s="14">
        <f t="shared" si="57"/>
        <v>922</v>
      </c>
      <c r="H102" s="14">
        <f t="shared" si="57"/>
        <v>30</v>
      </c>
      <c r="I102" s="14">
        <f t="shared" si="57"/>
        <v>23</v>
      </c>
      <c r="J102" s="17">
        <f t="shared" si="57"/>
        <v>7</v>
      </c>
    </row>
    <row r="103" spans="1:10" s="8" customFormat="1" ht="15.75" customHeight="1" x14ac:dyDescent="0.2">
      <c r="B103" s="14"/>
      <c r="C103" s="14"/>
      <c r="D103" s="14"/>
      <c r="E103" s="14"/>
      <c r="F103" s="14"/>
      <c r="G103" s="14"/>
      <c r="H103" s="14"/>
      <c r="I103" s="14"/>
      <c r="J103" s="16"/>
    </row>
    <row r="104" spans="1:10" s="8" customFormat="1" ht="15.75" customHeight="1" x14ac:dyDescent="0.2">
      <c r="A104" s="8" t="s">
        <v>71</v>
      </c>
      <c r="B104" s="2">
        <f>SUM(B106:B112,B125:B129)</f>
        <v>26896</v>
      </c>
      <c r="C104" s="2">
        <f t="shared" ref="C104:J104" si="58">SUM(C106:C112,C125:C129)</f>
        <v>13925</v>
      </c>
      <c r="D104" s="2">
        <f t="shared" si="58"/>
        <v>12971</v>
      </c>
      <c r="E104" s="2">
        <f t="shared" si="58"/>
        <v>25930</v>
      </c>
      <c r="F104" s="2">
        <f t="shared" si="58"/>
        <v>13276</v>
      </c>
      <c r="G104" s="2">
        <f t="shared" si="58"/>
        <v>12654</v>
      </c>
      <c r="H104" s="2">
        <f t="shared" si="58"/>
        <v>966</v>
      </c>
      <c r="I104" s="2">
        <f t="shared" si="58"/>
        <v>649</v>
      </c>
      <c r="J104" s="3">
        <f t="shared" si="58"/>
        <v>317</v>
      </c>
    </row>
    <row r="105" spans="1:10" s="8" customFormat="1" ht="15.75" customHeight="1" x14ac:dyDescent="0.2">
      <c r="B105" s="14"/>
      <c r="C105" s="14"/>
      <c r="D105" s="14"/>
      <c r="E105" s="14"/>
      <c r="F105" s="14"/>
      <c r="G105" s="14"/>
      <c r="H105" s="14"/>
      <c r="I105" s="14"/>
      <c r="J105" s="16"/>
    </row>
    <row r="106" spans="1:10" s="8" customFormat="1" ht="15.75" customHeight="1" x14ac:dyDescent="0.2">
      <c r="A106" s="8" t="s">
        <v>72</v>
      </c>
      <c r="B106" s="14">
        <f>SUM(C106:D106)</f>
        <v>686</v>
      </c>
      <c r="C106" s="14">
        <f>SUM(C256)</f>
        <v>338</v>
      </c>
      <c r="D106" s="14">
        <f t="shared" ref="D106:J106" si="59">SUM(D256)</f>
        <v>348</v>
      </c>
      <c r="E106" s="14">
        <f t="shared" si="59"/>
        <v>658</v>
      </c>
      <c r="F106" s="14">
        <f t="shared" si="59"/>
        <v>319</v>
      </c>
      <c r="G106" s="14">
        <f t="shared" si="59"/>
        <v>339</v>
      </c>
      <c r="H106" s="14">
        <f t="shared" si="59"/>
        <v>28</v>
      </c>
      <c r="I106" s="14">
        <f t="shared" si="59"/>
        <v>19</v>
      </c>
      <c r="J106" s="17">
        <f t="shared" si="59"/>
        <v>9</v>
      </c>
    </row>
    <row r="107" spans="1:10" s="8" customFormat="1" ht="15.75" customHeight="1" x14ac:dyDescent="0.2">
      <c r="A107" s="8" t="s">
        <v>73</v>
      </c>
      <c r="B107" s="14">
        <f t="shared" ref="B107:B112" si="60">SUM(C107:D107)</f>
        <v>1288</v>
      </c>
      <c r="C107" s="14">
        <f t="shared" ref="C107:J112" si="61">SUM(C257)</f>
        <v>665</v>
      </c>
      <c r="D107" s="14">
        <f t="shared" si="61"/>
        <v>623</v>
      </c>
      <c r="E107" s="14">
        <f t="shared" si="61"/>
        <v>1255</v>
      </c>
      <c r="F107" s="14">
        <f t="shared" si="61"/>
        <v>638</v>
      </c>
      <c r="G107" s="14">
        <f t="shared" si="61"/>
        <v>617</v>
      </c>
      <c r="H107" s="14">
        <f t="shared" si="61"/>
        <v>33</v>
      </c>
      <c r="I107" s="14">
        <f t="shared" si="61"/>
        <v>27</v>
      </c>
      <c r="J107" s="17">
        <f t="shared" si="61"/>
        <v>6</v>
      </c>
    </row>
    <row r="108" spans="1:10" s="8" customFormat="1" ht="15.75" customHeight="1" x14ac:dyDescent="0.2">
      <c r="A108" s="8" t="s">
        <v>74</v>
      </c>
      <c r="B108" s="14">
        <f t="shared" si="60"/>
        <v>2852</v>
      </c>
      <c r="C108" s="14">
        <f t="shared" si="61"/>
        <v>1439</v>
      </c>
      <c r="D108" s="14">
        <f t="shared" si="61"/>
        <v>1413</v>
      </c>
      <c r="E108" s="14">
        <f t="shared" si="61"/>
        <v>2707</v>
      </c>
      <c r="F108" s="14">
        <f t="shared" si="61"/>
        <v>1356</v>
      </c>
      <c r="G108" s="14">
        <f t="shared" si="61"/>
        <v>1351</v>
      </c>
      <c r="H108" s="14">
        <f t="shared" si="61"/>
        <v>145</v>
      </c>
      <c r="I108" s="14">
        <f t="shared" si="61"/>
        <v>83</v>
      </c>
      <c r="J108" s="17">
        <f t="shared" si="61"/>
        <v>62</v>
      </c>
    </row>
    <row r="109" spans="1:10" s="8" customFormat="1" ht="15.75" customHeight="1" x14ac:dyDescent="0.2">
      <c r="A109" s="8" t="s">
        <v>75</v>
      </c>
      <c r="B109" s="14">
        <f t="shared" si="60"/>
        <v>1186</v>
      </c>
      <c r="C109" s="14">
        <f t="shared" si="61"/>
        <v>611</v>
      </c>
      <c r="D109" s="14">
        <f t="shared" si="61"/>
        <v>575</v>
      </c>
      <c r="E109" s="14">
        <f t="shared" si="61"/>
        <v>1154</v>
      </c>
      <c r="F109" s="14">
        <f t="shared" si="61"/>
        <v>591</v>
      </c>
      <c r="G109" s="14">
        <f t="shared" si="61"/>
        <v>563</v>
      </c>
      <c r="H109" s="14">
        <f t="shared" si="61"/>
        <v>32</v>
      </c>
      <c r="I109" s="14">
        <f t="shared" si="61"/>
        <v>20</v>
      </c>
      <c r="J109" s="17">
        <f t="shared" si="61"/>
        <v>12</v>
      </c>
    </row>
    <row r="110" spans="1:10" s="8" customFormat="1" ht="15.75" customHeight="1" x14ac:dyDescent="0.2">
      <c r="A110" s="8" t="s">
        <v>76</v>
      </c>
      <c r="B110" s="14">
        <f t="shared" si="60"/>
        <v>2393</v>
      </c>
      <c r="C110" s="14">
        <f t="shared" si="61"/>
        <v>1253</v>
      </c>
      <c r="D110" s="14">
        <f t="shared" si="61"/>
        <v>1140</v>
      </c>
      <c r="E110" s="14">
        <f t="shared" si="61"/>
        <v>2270</v>
      </c>
      <c r="F110" s="14">
        <f t="shared" si="61"/>
        <v>1166</v>
      </c>
      <c r="G110" s="14">
        <f t="shared" si="61"/>
        <v>1104</v>
      </c>
      <c r="H110" s="14">
        <f t="shared" si="61"/>
        <v>123</v>
      </c>
      <c r="I110" s="14">
        <f t="shared" si="61"/>
        <v>87</v>
      </c>
      <c r="J110" s="17">
        <f t="shared" si="61"/>
        <v>36</v>
      </c>
    </row>
    <row r="111" spans="1:10" s="8" customFormat="1" ht="15.75" customHeight="1" x14ac:dyDescent="0.2">
      <c r="A111" s="8" t="s">
        <v>77</v>
      </c>
      <c r="B111" s="14">
        <f t="shared" si="60"/>
        <v>611</v>
      </c>
      <c r="C111" s="14">
        <f t="shared" si="61"/>
        <v>315</v>
      </c>
      <c r="D111" s="14">
        <f t="shared" si="61"/>
        <v>296</v>
      </c>
      <c r="E111" s="14">
        <f t="shared" si="61"/>
        <v>597</v>
      </c>
      <c r="F111" s="14">
        <f t="shared" si="61"/>
        <v>305</v>
      </c>
      <c r="G111" s="14">
        <f t="shared" si="61"/>
        <v>292</v>
      </c>
      <c r="H111" s="14">
        <f t="shared" si="61"/>
        <v>14</v>
      </c>
      <c r="I111" s="14">
        <f t="shared" si="61"/>
        <v>10</v>
      </c>
      <c r="J111" s="17">
        <f t="shared" si="61"/>
        <v>4</v>
      </c>
    </row>
    <row r="112" spans="1:10" s="8" customFormat="1" ht="15.75" customHeight="1" x14ac:dyDescent="0.2">
      <c r="A112" s="8" t="s">
        <v>78</v>
      </c>
      <c r="B112" s="14">
        <f t="shared" si="60"/>
        <v>629</v>
      </c>
      <c r="C112" s="14">
        <f t="shared" si="61"/>
        <v>344</v>
      </c>
      <c r="D112" s="14">
        <f t="shared" si="61"/>
        <v>285</v>
      </c>
      <c r="E112" s="14">
        <f t="shared" si="61"/>
        <v>614</v>
      </c>
      <c r="F112" s="14">
        <f t="shared" si="61"/>
        <v>332</v>
      </c>
      <c r="G112" s="14">
        <f t="shared" si="61"/>
        <v>282</v>
      </c>
      <c r="H112" s="14">
        <f t="shared" si="61"/>
        <v>15</v>
      </c>
      <c r="I112" s="14">
        <f t="shared" si="61"/>
        <v>12</v>
      </c>
      <c r="J112" s="17">
        <f t="shared" si="61"/>
        <v>3</v>
      </c>
    </row>
    <row r="113" spans="1:10" s="8" customFormat="1" ht="15.75" customHeight="1" x14ac:dyDescent="0.2">
      <c r="A113" s="35" t="s">
        <v>0</v>
      </c>
      <c r="B113" s="35"/>
      <c r="C113" s="35"/>
      <c r="D113" s="35"/>
      <c r="E113" s="35"/>
      <c r="F113" s="35"/>
      <c r="G113" s="35"/>
      <c r="H113" s="35"/>
      <c r="I113" s="35"/>
      <c r="J113" s="35"/>
    </row>
    <row r="114" spans="1:10" s="8" customFormat="1" ht="15.75" customHeight="1" x14ac:dyDescent="0.2">
      <c r="A114" s="35" t="s">
        <v>125</v>
      </c>
      <c r="B114" s="35"/>
      <c r="C114" s="35"/>
      <c r="D114" s="35"/>
      <c r="E114" s="35"/>
      <c r="F114" s="35"/>
      <c r="G114" s="35"/>
      <c r="H114" s="35"/>
      <c r="I114" s="35"/>
      <c r="J114" s="35"/>
    </row>
    <row r="115" spans="1:10" s="8" customFormat="1" ht="15" customHeight="1" x14ac:dyDescent="0.2">
      <c r="E115" s="12"/>
      <c r="F115" s="12"/>
      <c r="G115" s="12"/>
      <c r="H115" s="12"/>
      <c r="I115" s="13"/>
    </row>
    <row r="116" spans="1:10" s="8" customFormat="1" ht="20.100000000000001" customHeight="1" x14ac:dyDescent="0.2">
      <c r="A116" s="36" t="s">
        <v>1</v>
      </c>
      <c r="B116" s="39" t="s">
        <v>2</v>
      </c>
      <c r="C116" s="39"/>
      <c r="D116" s="39"/>
      <c r="E116" s="39"/>
      <c r="F116" s="39"/>
      <c r="G116" s="39"/>
      <c r="H116" s="39"/>
      <c r="I116" s="39"/>
      <c r="J116" s="40"/>
    </row>
    <row r="117" spans="1:10" s="8" customFormat="1" ht="20.100000000000001" customHeight="1" x14ac:dyDescent="0.2">
      <c r="A117" s="37"/>
      <c r="B117" s="39" t="s">
        <v>3</v>
      </c>
      <c r="C117" s="39" t="s">
        <v>4</v>
      </c>
      <c r="D117" s="39" t="s">
        <v>5</v>
      </c>
      <c r="E117" s="39" t="s">
        <v>6</v>
      </c>
      <c r="F117" s="39"/>
      <c r="G117" s="39"/>
      <c r="H117" s="41" t="s">
        <v>7</v>
      </c>
      <c r="I117" s="42"/>
      <c r="J117" s="42"/>
    </row>
    <row r="118" spans="1:10" s="8" customFormat="1" ht="20.100000000000001" customHeight="1" x14ac:dyDescent="0.2">
      <c r="A118" s="37"/>
      <c r="B118" s="39"/>
      <c r="C118" s="39"/>
      <c r="D118" s="39"/>
      <c r="E118" s="39"/>
      <c r="F118" s="39"/>
      <c r="G118" s="39"/>
      <c r="H118" s="43"/>
      <c r="I118" s="44"/>
      <c r="J118" s="44"/>
    </row>
    <row r="119" spans="1:10" s="8" customFormat="1" ht="20.100000000000001" customHeight="1" x14ac:dyDescent="0.2">
      <c r="A119" s="37"/>
      <c r="B119" s="39"/>
      <c r="C119" s="39"/>
      <c r="D119" s="39"/>
      <c r="E119" s="39" t="s">
        <v>3</v>
      </c>
      <c r="F119" s="45" t="s">
        <v>4</v>
      </c>
      <c r="G119" s="45" t="s">
        <v>5</v>
      </c>
      <c r="H119" s="45" t="s">
        <v>3</v>
      </c>
      <c r="I119" s="45" t="s">
        <v>4</v>
      </c>
      <c r="J119" s="42" t="s">
        <v>5</v>
      </c>
    </row>
    <row r="120" spans="1:10" s="8" customFormat="1" ht="20.100000000000001" customHeight="1" x14ac:dyDescent="0.2">
      <c r="A120" s="37"/>
      <c r="B120" s="39"/>
      <c r="C120" s="39"/>
      <c r="D120" s="39"/>
      <c r="E120" s="39"/>
      <c r="F120" s="46"/>
      <c r="G120" s="46"/>
      <c r="H120" s="46"/>
      <c r="I120" s="46"/>
      <c r="J120" s="48"/>
    </row>
    <row r="121" spans="1:10" s="8" customFormat="1" ht="20.100000000000001" customHeight="1" x14ac:dyDescent="0.2">
      <c r="A121" s="38"/>
      <c r="B121" s="39"/>
      <c r="C121" s="39"/>
      <c r="D121" s="39"/>
      <c r="E121" s="39"/>
      <c r="F121" s="47"/>
      <c r="G121" s="47"/>
      <c r="H121" s="47"/>
      <c r="I121" s="47"/>
      <c r="J121" s="44"/>
    </row>
    <row r="122" spans="1:10" s="8" customFormat="1" ht="15.2" customHeight="1" x14ac:dyDescent="0.2">
      <c r="A122" s="32"/>
      <c r="B122" s="31"/>
      <c r="C122" s="31"/>
      <c r="D122" s="31"/>
      <c r="E122" s="31"/>
      <c r="F122" s="31"/>
      <c r="G122" s="31"/>
      <c r="H122" s="31"/>
      <c r="I122" s="31"/>
      <c r="J122" s="32"/>
    </row>
    <row r="123" spans="1:10" s="8" customFormat="1" ht="15.2" customHeight="1" x14ac:dyDescent="0.2">
      <c r="A123" s="8" t="s">
        <v>133</v>
      </c>
      <c r="B123" s="31"/>
      <c r="C123" s="31"/>
      <c r="D123" s="31"/>
      <c r="E123" s="31"/>
      <c r="F123" s="31"/>
      <c r="G123" s="31"/>
      <c r="H123" s="31"/>
      <c r="I123" s="31"/>
      <c r="J123" s="32"/>
    </row>
    <row r="124" spans="1:10" s="8" customFormat="1" ht="15.2" customHeight="1" x14ac:dyDescent="0.2">
      <c r="A124" s="32"/>
      <c r="B124" s="31"/>
      <c r="C124" s="31"/>
      <c r="D124" s="31"/>
      <c r="E124" s="31"/>
      <c r="F124" s="31"/>
      <c r="G124" s="31"/>
      <c r="H124" s="31"/>
      <c r="I124" s="31"/>
      <c r="J124" s="32"/>
    </row>
    <row r="125" spans="1:10" ht="15.2" customHeight="1" x14ac:dyDescent="0.2">
      <c r="A125" s="8" t="s">
        <v>79</v>
      </c>
      <c r="B125" s="14">
        <f t="shared" ref="B125:B128" si="62">SUM(C125:D125)</f>
        <v>435</v>
      </c>
      <c r="C125" s="14">
        <f>SUM(C263)</f>
        <v>225</v>
      </c>
      <c r="D125" s="14">
        <f>SUM(D263)</f>
        <v>210</v>
      </c>
      <c r="E125" s="14">
        <f>SUM(E263)</f>
        <v>432</v>
      </c>
      <c r="F125" s="14">
        <f>SUM(F263)</f>
        <v>222</v>
      </c>
      <c r="G125" s="14">
        <f>SUM(G263)</f>
        <v>210</v>
      </c>
      <c r="H125" s="14">
        <f>SUM(H263)</f>
        <v>3</v>
      </c>
      <c r="I125" s="14">
        <f>SUM(I263)</f>
        <v>3</v>
      </c>
      <c r="J125" s="7" t="s">
        <v>127</v>
      </c>
    </row>
    <row r="126" spans="1:10" s="8" customFormat="1" ht="15.2" customHeight="1" x14ac:dyDescent="0.2">
      <c r="A126" s="8" t="s">
        <v>80</v>
      </c>
      <c r="B126" s="14">
        <f t="shared" si="62"/>
        <v>1098</v>
      </c>
      <c r="C126" s="14">
        <f>SUM(C264)</f>
        <v>577</v>
      </c>
      <c r="D126" s="14">
        <f t="shared" ref="D126:J126" si="63">SUM(D264)</f>
        <v>521</v>
      </c>
      <c r="E126" s="14">
        <f t="shared" si="63"/>
        <v>1080</v>
      </c>
      <c r="F126" s="14">
        <f t="shared" si="63"/>
        <v>562</v>
      </c>
      <c r="G126" s="14">
        <f t="shared" si="63"/>
        <v>518</v>
      </c>
      <c r="H126" s="14">
        <f t="shared" si="63"/>
        <v>18</v>
      </c>
      <c r="I126" s="14">
        <f t="shared" si="63"/>
        <v>15</v>
      </c>
      <c r="J126" s="17">
        <f t="shared" si="63"/>
        <v>3</v>
      </c>
    </row>
    <row r="127" spans="1:10" s="8" customFormat="1" ht="15" customHeight="1" x14ac:dyDescent="0.2">
      <c r="A127" s="8" t="s">
        <v>81</v>
      </c>
      <c r="B127" s="14">
        <f t="shared" si="62"/>
        <v>2665</v>
      </c>
      <c r="C127" s="14">
        <f>SUM(C265)</f>
        <v>1380</v>
      </c>
      <c r="D127" s="14">
        <f t="shared" ref="D127:J127" si="64">SUM(D265)</f>
        <v>1285</v>
      </c>
      <c r="E127" s="14">
        <f t="shared" si="64"/>
        <v>2385</v>
      </c>
      <c r="F127" s="14">
        <f t="shared" si="64"/>
        <v>1208</v>
      </c>
      <c r="G127" s="14">
        <f t="shared" si="64"/>
        <v>1177</v>
      </c>
      <c r="H127" s="14">
        <f t="shared" si="64"/>
        <v>280</v>
      </c>
      <c r="I127" s="14">
        <f t="shared" si="64"/>
        <v>172</v>
      </c>
      <c r="J127" s="17">
        <f t="shared" si="64"/>
        <v>108</v>
      </c>
    </row>
    <row r="128" spans="1:10" s="8" customFormat="1" ht="15.2" customHeight="1" x14ac:dyDescent="0.2">
      <c r="A128" s="8" t="s">
        <v>82</v>
      </c>
      <c r="B128" s="14">
        <f t="shared" si="62"/>
        <v>9819</v>
      </c>
      <c r="C128" s="14">
        <f>SUM(C266,C358)</f>
        <v>5075</v>
      </c>
      <c r="D128" s="14">
        <f>SUM(D266,D358)</f>
        <v>4744</v>
      </c>
      <c r="E128" s="14">
        <f>SUM(E266,E358)</f>
        <v>9646</v>
      </c>
      <c r="F128" s="14">
        <f>SUM(F266,F358)</f>
        <v>4947</v>
      </c>
      <c r="G128" s="14">
        <f>SUM(G266,G358)</f>
        <v>4699</v>
      </c>
      <c r="H128" s="14">
        <f>SUM(H266,H358)</f>
        <v>173</v>
      </c>
      <c r="I128" s="14">
        <f>SUM(I266,I358)</f>
        <v>128</v>
      </c>
      <c r="J128" s="16">
        <f>SUM(J266,J358)</f>
        <v>45</v>
      </c>
    </row>
    <row r="129" spans="1:10" s="8" customFormat="1" ht="15.2" customHeight="1" x14ac:dyDescent="0.2">
      <c r="A129" s="8" t="s">
        <v>83</v>
      </c>
      <c r="B129" s="14">
        <f>SUM(C129:D129)</f>
        <v>3234</v>
      </c>
      <c r="C129" s="14">
        <f>SUM(C267,C359)</f>
        <v>1703</v>
      </c>
      <c r="D129" s="14">
        <f>SUM(D267,D359)</f>
        <v>1531</v>
      </c>
      <c r="E129" s="14">
        <f>SUM(E267,E359)</f>
        <v>3132</v>
      </c>
      <c r="F129" s="14">
        <f>SUM(F267,F359)</f>
        <v>1630</v>
      </c>
      <c r="G129" s="14">
        <f>SUM(G267,G359)</f>
        <v>1502</v>
      </c>
      <c r="H129" s="14">
        <f>SUM(H267,H359)</f>
        <v>102</v>
      </c>
      <c r="I129" s="14">
        <f>SUM(I267,I359)</f>
        <v>73</v>
      </c>
      <c r="J129" s="16">
        <f>SUM(J267,J359)</f>
        <v>29</v>
      </c>
    </row>
    <row r="130" spans="1:10" s="8" customFormat="1" ht="15.2" customHeight="1" x14ac:dyDescent="0.2">
      <c r="B130" s="14"/>
      <c r="C130" s="14"/>
      <c r="D130" s="14"/>
      <c r="E130" s="14"/>
      <c r="F130" s="14"/>
      <c r="G130" s="14"/>
      <c r="H130" s="14"/>
      <c r="I130" s="14"/>
      <c r="J130" s="16"/>
    </row>
    <row r="131" spans="1:10" s="8" customFormat="1" ht="15.2" customHeight="1" x14ac:dyDescent="0.2">
      <c r="A131" s="8" t="s">
        <v>84</v>
      </c>
      <c r="B131" s="14">
        <f>SUM(C131:D131)</f>
        <v>5037</v>
      </c>
      <c r="C131" s="14">
        <f t="shared" ref="C131:J131" si="65">SUM(C269)</f>
        <v>2605</v>
      </c>
      <c r="D131" s="14">
        <f t="shared" si="65"/>
        <v>2432</v>
      </c>
      <c r="E131" s="14">
        <f t="shared" si="65"/>
        <v>4539</v>
      </c>
      <c r="F131" s="14">
        <f t="shared" si="65"/>
        <v>2335</v>
      </c>
      <c r="G131" s="14">
        <f t="shared" si="65"/>
        <v>2204</v>
      </c>
      <c r="H131" s="14">
        <f t="shared" si="65"/>
        <v>498</v>
      </c>
      <c r="I131" s="14">
        <f t="shared" si="65"/>
        <v>270</v>
      </c>
      <c r="J131" s="16">
        <f t="shared" si="65"/>
        <v>228</v>
      </c>
    </row>
    <row r="132" spans="1:10" s="8" customFormat="1" ht="15.2" customHeight="1" x14ac:dyDescent="0.2">
      <c r="B132" s="14"/>
      <c r="C132" s="14"/>
      <c r="D132" s="14"/>
      <c r="E132" s="14"/>
      <c r="F132" s="14"/>
      <c r="G132" s="14"/>
      <c r="H132" s="14"/>
      <c r="I132" s="14"/>
      <c r="J132" s="16"/>
    </row>
    <row r="133" spans="1:10" s="8" customFormat="1" ht="15.2" customHeight="1" x14ac:dyDescent="0.2">
      <c r="A133" s="8" t="s">
        <v>85</v>
      </c>
      <c r="B133" s="2">
        <f>SUM(B135:B136)</f>
        <v>2055</v>
      </c>
      <c r="C133" s="2">
        <f t="shared" ref="C133:J133" si="66">SUM(C135:C136)</f>
        <v>1098</v>
      </c>
      <c r="D133" s="2">
        <f t="shared" si="66"/>
        <v>957</v>
      </c>
      <c r="E133" s="2">
        <f t="shared" si="66"/>
        <v>1866</v>
      </c>
      <c r="F133" s="2">
        <f t="shared" si="66"/>
        <v>977</v>
      </c>
      <c r="G133" s="2">
        <f t="shared" si="66"/>
        <v>889</v>
      </c>
      <c r="H133" s="2">
        <f t="shared" si="66"/>
        <v>189</v>
      </c>
      <c r="I133" s="2">
        <f t="shared" si="66"/>
        <v>121</v>
      </c>
      <c r="J133" s="3">
        <f t="shared" si="66"/>
        <v>68</v>
      </c>
    </row>
    <row r="134" spans="1:10" s="8" customFormat="1" ht="15.2" customHeight="1" x14ac:dyDescent="0.2">
      <c r="B134" s="14"/>
      <c r="C134" s="14"/>
      <c r="D134" s="14"/>
      <c r="E134" s="14"/>
      <c r="F134" s="14"/>
      <c r="G134" s="14"/>
      <c r="H134" s="14"/>
      <c r="I134" s="14"/>
      <c r="J134" s="16"/>
    </row>
    <row r="135" spans="1:10" s="8" customFormat="1" ht="15.2" customHeight="1" x14ac:dyDescent="0.2">
      <c r="A135" s="8" t="s">
        <v>86</v>
      </c>
      <c r="B135" s="14">
        <f>SUM(C135:D135)</f>
        <v>1594</v>
      </c>
      <c r="C135" s="14">
        <f>SUM(C273)</f>
        <v>843</v>
      </c>
      <c r="D135" s="14">
        <f>SUM(D273)</f>
        <v>751</v>
      </c>
      <c r="E135" s="14">
        <f>SUM(E273)</f>
        <v>1443</v>
      </c>
      <c r="F135" s="14">
        <f>SUM(F273)</f>
        <v>746</v>
      </c>
      <c r="G135" s="14">
        <f>SUM(G273)</f>
        <v>697</v>
      </c>
      <c r="H135" s="14">
        <f>SUM(H273)</f>
        <v>151</v>
      </c>
      <c r="I135" s="14">
        <f>SUM(I273)</f>
        <v>97</v>
      </c>
      <c r="J135" s="16">
        <f>SUM(J273)</f>
        <v>54</v>
      </c>
    </row>
    <row r="136" spans="1:10" s="8" customFormat="1" ht="15.2" customHeight="1" x14ac:dyDescent="0.2">
      <c r="A136" s="8" t="s">
        <v>87</v>
      </c>
      <c r="B136" s="14">
        <f>SUM(C136:D136)</f>
        <v>461</v>
      </c>
      <c r="C136" s="14">
        <f>SUM(C274)</f>
        <v>255</v>
      </c>
      <c r="D136" s="14">
        <f>SUM(D274)</f>
        <v>206</v>
      </c>
      <c r="E136" s="14">
        <f>SUM(E274)</f>
        <v>423</v>
      </c>
      <c r="F136" s="14">
        <f>SUM(F274)</f>
        <v>231</v>
      </c>
      <c r="G136" s="14">
        <f>SUM(G274)</f>
        <v>192</v>
      </c>
      <c r="H136" s="14">
        <f>SUM(H274)</f>
        <v>38</v>
      </c>
      <c r="I136" s="14">
        <f>SUM(I274)</f>
        <v>24</v>
      </c>
      <c r="J136" s="17">
        <f>SUM(J274)</f>
        <v>14</v>
      </c>
    </row>
    <row r="137" spans="1:10" ht="15.2" customHeight="1" x14ac:dyDescent="0.2">
      <c r="A137" s="8"/>
      <c r="B137" s="14"/>
      <c r="C137" s="14"/>
      <c r="D137" s="14"/>
      <c r="E137" s="14"/>
      <c r="F137" s="14"/>
      <c r="G137" s="14"/>
      <c r="H137" s="14"/>
      <c r="I137" s="14"/>
      <c r="J137" s="16"/>
    </row>
    <row r="138" spans="1:10" ht="15.2" customHeight="1" x14ac:dyDescent="0.2">
      <c r="A138" s="8" t="s">
        <v>88</v>
      </c>
      <c r="B138" s="2">
        <f>SUM(B140:B148)</f>
        <v>48310</v>
      </c>
      <c r="C138" s="2">
        <f>SUM(C140:C148)</f>
        <v>25416</v>
      </c>
      <c r="D138" s="2">
        <f>SUM(D140:D148)</f>
        <v>22894</v>
      </c>
      <c r="E138" s="2">
        <f>SUM(E140:E148)</f>
        <v>42598</v>
      </c>
      <c r="F138" s="2">
        <f>SUM(F140:F148)</f>
        <v>22200</v>
      </c>
      <c r="G138" s="2">
        <f>SUM(G140:G148)</f>
        <v>20398</v>
      </c>
      <c r="H138" s="2">
        <f>SUM(H140:H148)</f>
        <v>5712</v>
      </c>
      <c r="I138" s="2">
        <f>SUM(I140:I148)</f>
        <v>3216</v>
      </c>
      <c r="J138" s="3">
        <f>SUM(J140:J148)</f>
        <v>2496</v>
      </c>
    </row>
    <row r="139" spans="1:10" ht="15.2" customHeight="1" x14ac:dyDescent="0.2">
      <c r="A139" s="8"/>
      <c r="B139" s="2"/>
      <c r="C139" s="2"/>
      <c r="D139" s="2"/>
      <c r="E139" s="14"/>
      <c r="F139" s="2"/>
      <c r="G139" s="2"/>
      <c r="H139" s="2"/>
      <c r="I139" s="2"/>
      <c r="J139" s="4"/>
    </row>
    <row r="140" spans="1:10" ht="15.2" customHeight="1" x14ac:dyDescent="0.2">
      <c r="A140" s="8" t="s">
        <v>89</v>
      </c>
      <c r="B140" s="14">
        <f>SUM(C140:D140)</f>
        <v>8196</v>
      </c>
      <c r="C140" s="14">
        <f>SUM(C278,C363)</f>
        <v>4321</v>
      </c>
      <c r="D140" s="14">
        <f>SUM(D278,D363)</f>
        <v>3875</v>
      </c>
      <c r="E140" s="14">
        <f>SUM(E278,E363)</f>
        <v>7036</v>
      </c>
      <c r="F140" s="14">
        <f>SUM(F278,F363)</f>
        <v>3659</v>
      </c>
      <c r="G140" s="14">
        <f>SUM(G278,G363)</f>
        <v>3377</v>
      </c>
      <c r="H140" s="14">
        <f>SUM(H278,H363)</f>
        <v>1160</v>
      </c>
      <c r="I140" s="14">
        <f>SUM(I278,I363)</f>
        <v>662</v>
      </c>
      <c r="J140" s="17">
        <f>SUM(J278,J363)</f>
        <v>498</v>
      </c>
    </row>
    <row r="141" spans="1:10" ht="15.2" customHeight="1" x14ac:dyDescent="0.2">
      <c r="A141" s="8" t="s">
        <v>90</v>
      </c>
      <c r="B141" s="14">
        <f>SUM(C141:D141)</f>
        <v>4680</v>
      </c>
      <c r="C141" s="14">
        <f t="shared" ref="C141:J142" si="67">SUM(C279)</f>
        <v>2436</v>
      </c>
      <c r="D141" s="14">
        <f t="shared" si="67"/>
        <v>2244</v>
      </c>
      <c r="E141" s="14">
        <f t="shared" ref="E141" si="68">SUM(E279)</f>
        <v>4080</v>
      </c>
      <c r="F141" s="14">
        <f t="shared" si="67"/>
        <v>2096</v>
      </c>
      <c r="G141" s="14">
        <f t="shared" si="67"/>
        <v>1984</v>
      </c>
      <c r="H141" s="14">
        <f t="shared" ref="H141" si="69">SUM(H279)</f>
        <v>600</v>
      </c>
      <c r="I141" s="14">
        <f t="shared" si="67"/>
        <v>340</v>
      </c>
      <c r="J141" s="17">
        <f t="shared" si="67"/>
        <v>260</v>
      </c>
    </row>
    <row r="142" spans="1:10" ht="15.2" customHeight="1" x14ac:dyDescent="0.2">
      <c r="A142" s="8" t="s">
        <v>91</v>
      </c>
      <c r="B142" s="14">
        <f t="shared" ref="B142:B147" si="70">SUM(C142:D142)</f>
        <v>10518</v>
      </c>
      <c r="C142" s="14">
        <f t="shared" si="67"/>
        <v>5510</v>
      </c>
      <c r="D142" s="14">
        <f t="shared" si="67"/>
        <v>5008</v>
      </c>
      <c r="E142" s="14">
        <f t="shared" ref="E142" si="71">SUM(E280)</f>
        <v>9192</v>
      </c>
      <c r="F142" s="14">
        <f t="shared" si="67"/>
        <v>4746</v>
      </c>
      <c r="G142" s="14">
        <f t="shared" si="67"/>
        <v>4446</v>
      </c>
      <c r="H142" s="14">
        <f t="shared" ref="H142" si="72">SUM(H280)</f>
        <v>1326</v>
      </c>
      <c r="I142" s="14">
        <f t="shared" si="67"/>
        <v>764</v>
      </c>
      <c r="J142" s="17">
        <f t="shared" si="67"/>
        <v>562</v>
      </c>
    </row>
    <row r="143" spans="1:10" ht="15.2" customHeight="1" x14ac:dyDescent="0.2">
      <c r="A143" s="8" t="s">
        <v>92</v>
      </c>
      <c r="B143" s="14">
        <f>SUM(C143:D143)</f>
        <v>4354</v>
      </c>
      <c r="C143" s="14">
        <f>SUM(C281,C364)</f>
        <v>2246</v>
      </c>
      <c r="D143" s="14">
        <f>SUM(D281,D364)</f>
        <v>2108</v>
      </c>
      <c r="E143" s="14">
        <f>SUM(E281,E364)</f>
        <v>4010</v>
      </c>
      <c r="F143" s="14">
        <f>SUM(F281,F364)</f>
        <v>2051</v>
      </c>
      <c r="G143" s="14">
        <f>SUM(G281,G364)</f>
        <v>1959</v>
      </c>
      <c r="H143" s="14">
        <f>SUM(H281,H364)</f>
        <v>344</v>
      </c>
      <c r="I143" s="14">
        <f>SUM(I281,I364)</f>
        <v>195</v>
      </c>
      <c r="J143" s="17">
        <f>SUM(J281,J364)</f>
        <v>149</v>
      </c>
    </row>
    <row r="144" spans="1:10" ht="15.2" customHeight="1" x14ac:dyDescent="0.2">
      <c r="A144" s="8" t="s">
        <v>93</v>
      </c>
      <c r="B144" s="14">
        <f t="shared" si="70"/>
        <v>3072</v>
      </c>
      <c r="C144" s="14">
        <f>SUM(C296)</f>
        <v>1578</v>
      </c>
      <c r="D144" s="14">
        <f>SUM(D296)</f>
        <v>1494</v>
      </c>
      <c r="E144" s="14">
        <f>SUM(E296)</f>
        <v>2806</v>
      </c>
      <c r="F144" s="14">
        <f>SUM(F296)</f>
        <v>1435</v>
      </c>
      <c r="G144" s="14">
        <f>SUM(G296)</f>
        <v>1371</v>
      </c>
      <c r="H144" s="14">
        <f>SUM(H296)</f>
        <v>266</v>
      </c>
      <c r="I144" s="14">
        <f>SUM(I296)</f>
        <v>143</v>
      </c>
      <c r="J144" s="17">
        <f>SUM(J296)</f>
        <v>123</v>
      </c>
    </row>
    <row r="145" spans="1:10" ht="15.2" customHeight="1" x14ac:dyDescent="0.2">
      <c r="A145" s="8" t="s">
        <v>94</v>
      </c>
      <c r="B145" s="14">
        <f t="shared" si="70"/>
        <v>5823</v>
      </c>
      <c r="C145" s="14">
        <f t="shared" ref="C145:D148" si="73">SUM(C297)</f>
        <v>3121</v>
      </c>
      <c r="D145" s="14">
        <f t="shared" si="73"/>
        <v>2702</v>
      </c>
      <c r="E145" s="14">
        <f t="shared" ref="E145" si="74">SUM(E297)</f>
        <v>5240</v>
      </c>
      <c r="F145" s="14">
        <f t="shared" ref="F145:G145" si="75">SUM(F297)</f>
        <v>2823</v>
      </c>
      <c r="G145" s="14">
        <f t="shared" si="75"/>
        <v>2417</v>
      </c>
      <c r="H145" s="14">
        <f t="shared" ref="H145" si="76">SUM(H297)</f>
        <v>583</v>
      </c>
      <c r="I145" s="14">
        <f t="shared" ref="I145:J145" si="77">SUM(I297)</f>
        <v>298</v>
      </c>
      <c r="J145" s="17">
        <f t="shared" si="77"/>
        <v>285</v>
      </c>
    </row>
    <row r="146" spans="1:10" ht="15.2" customHeight="1" x14ac:dyDescent="0.2">
      <c r="A146" s="8" t="s">
        <v>95</v>
      </c>
      <c r="B146" s="14">
        <f t="shared" si="70"/>
        <v>4787</v>
      </c>
      <c r="C146" s="14">
        <f t="shared" si="73"/>
        <v>2528</v>
      </c>
      <c r="D146" s="14">
        <f t="shared" si="73"/>
        <v>2259</v>
      </c>
      <c r="E146" s="14">
        <f t="shared" ref="E146" si="78">SUM(E298)</f>
        <v>4283</v>
      </c>
      <c r="F146" s="14">
        <f t="shared" ref="F146:G146" si="79">SUM(F298)</f>
        <v>2257</v>
      </c>
      <c r="G146" s="14">
        <f t="shared" si="79"/>
        <v>2026</v>
      </c>
      <c r="H146" s="14">
        <f t="shared" ref="H146" si="80">SUM(H298)</f>
        <v>504</v>
      </c>
      <c r="I146" s="14">
        <f t="shared" ref="I146:J146" si="81">SUM(I298)</f>
        <v>271</v>
      </c>
      <c r="J146" s="17">
        <f t="shared" si="81"/>
        <v>233</v>
      </c>
    </row>
    <row r="147" spans="1:10" ht="15.2" customHeight="1" x14ac:dyDescent="0.2">
      <c r="A147" s="8" t="s">
        <v>96</v>
      </c>
      <c r="B147" s="14">
        <f t="shared" si="70"/>
        <v>5144</v>
      </c>
      <c r="C147" s="14">
        <f t="shared" si="73"/>
        <v>2753</v>
      </c>
      <c r="D147" s="14">
        <f t="shared" si="73"/>
        <v>2391</v>
      </c>
      <c r="E147" s="14">
        <f t="shared" ref="E147" si="82">SUM(E299)</f>
        <v>4458</v>
      </c>
      <c r="F147" s="14">
        <f t="shared" ref="F147:G148" si="83">SUM(F299)</f>
        <v>2338</v>
      </c>
      <c r="G147" s="14">
        <f t="shared" si="83"/>
        <v>2120</v>
      </c>
      <c r="H147" s="14">
        <f t="shared" ref="H147" si="84">SUM(H299)</f>
        <v>686</v>
      </c>
      <c r="I147" s="14">
        <f t="shared" ref="I147:J148" si="85">SUM(I299)</f>
        <v>415</v>
      </c>
      <c r="J147" s="17">
        <f t="shared" si="85"/>
        <v>271</v>
      </c>
    </row>
    <row r="148" spans="1:10" ht="15.2" customHeight="1" x14ac:dyDescent="0.2">
      <c r="A148" s="8" t="s">
        <v>137</v>
      </c>
      <c r="B148" s="14">
        <f>SUM(C148:D148)</f>
        <v>1736</v>
      </c>
      <c r="C148" s="14">
        <f t="shared" si="73"/>
        <v>923</v>
      </c>
      <c r="D148" s="14">
        <f t="shared" si="73"/>
        <v>813</v>
      </c>
      <c r="E148" s="14">
        <f t="shared" ref="E148" si="86">SUM(E300)</f>
        <v>1493</v>
      </c>
      <c r="F148" s="14">
        <f t="shared" si="83"/>
        <v>795</v>
      </c>
      <c r="G148" s="14">
        <f t="shared" si="83"/>
        <v>698</v>
      </c>
      <c r="H148" s="14">
        <f t="shared" ref="H148" si="87">SUM(H300)</f>
        <v>243</v>
      </c>
      <c r="I148" s="14">
        <f t="shared" si="85"/>
        <v>128</v>
      </c>
      <c r="J148" s="17">
        <f t="shared" si="85"/>
        <v>115</v>
      </c>
    </row>
    <row r="149" spans="1:10" ht="15.2" customHeight="1" x14ac:dyDescent="0.2">
      <c r="A149" s="18"/>
      <c r="B149" s="14"/>
      <c r="C149" s="14"/>
      <c r="D149" s="14"/>
      <c r="E149" s="14"/>
      <c r="F149" s="14"/>
      <c r="G149" s="14"/>
      <c r="H149" s="14"/>
      <c r="I149" s="14"/>
      <c r="J149" s="16"/>
    </row>
    <row r="150" spans="1:10" ht="15.2" customHeight="1" x14ac:dyDescent="0.2">
      <c r="A150" s="8" t="s">
        <v>97</v>
      </c>
      <c r="B150" s="2">
        <f>SUM(B152,B158,B167,B187,B203,B208,B218,B237,B246,B254,B269,B271,B276)</f>
        <v>361425</v>
      </c>
      <c r="C150" s="2">
        <f>SUM(C152,C158,C167,C187,C203,C208,C218,C237,C246,C254,C269,C271,C276)</f>
        <v>187918</v>
      </c>
      <c r="D150" s="2">
        <f>SUM(D152,D158,D167,D187,D203,D208,D218,D237,D246,D254,D269,D271,D276)</f>
        <v>173507</v>
      </c>
      <c r="E150" s="2">
        <f>SUM(E152,E158,E167,E187,E203,E208,E218,E237,E246,E254,E269,E271,E276)</f>
        <v>344545</v>
      </c>
      <c r="F150" s="2">
        <f>SUM(F152,F158,F167,F187,F203,F208,F218,F237,F246,F254,F269,F271,F276)</f>
        <v>177532</v>
      </c>
      <c r="G150" s="2">
        <f>SUM(G152,G158,G167,G187,G203,G208,G218,G237,G246,G254,G269,G271,G276)</f>
        <v>167013</v>
      </c>
      <c r="H150" s="2">
        <f>SUM(H152,H158,H167,H187,H203,H208,H218,H237,H246,H254,H269,H271,H276)</f>
        <v>16880</v>
      </c>
      <c r="I150" s="2">
        <f>SUM(I152,I158,I167,I187,I203,I208,I218,I237,I246,I254,I269,I271,I276)</f>
        <v>10386</v>
      </c>
      <c r="J150" s="3">
        <f>SUM(J152,J158,J167,J187,J203,J208,J218,J237,J246,J254,J269,J271,J276)</f>
        <v>6494</v>
      </c>
    </row>
    <row r="151" spans="1:10" ht="15.2" customHeight="1" x14ac:dyDescent="0.2">
      <c r="A151" s="8"/>
      <c r="B151" s="2"/>
      <c r="C151" s="2"/>
      <c r="D151" s="2"/>
      <c r="E151" s="2"/>
      <c r="F151" s="2"/>
      <c r="G151" s="2"/>
      <c r="H151" s="2"/>
      <c r="I151" s="14"/>
      <c r="J151" s="16"/>
    </row>
    <row r="152" spans="1:10" ht="15.2" customHeight="1" x14ac:dyDescent="0.2">
      <c r="A152" s="8" t="s">
        <v>9</v>
      </c>
      <c r="B152" s="2">
        <f>SUM(B154:B156)</f>
        <v>23316</v>
      </c>
      <c r="C152" s="2">
        <f t="shared" ref="C152:J152" si="88">SUM(C154:C156)</f>
        <v>12092</v>
      </c>
      <c r="D152" s="2">
        <f t="shared" si="88"/>
        <v>11224</v>
      </c>
      <c r="E152" s="2">
        <f t="shared" si="88"/>
        <v>21579</v>
      </c>
      <c r="F152" s="2">
        <f t="shared" si="88"/>
        <v>10978</v>
      </c>
      <c r="G152" s="2">
        <f t="shared" si="88"/>
        <v>10601</v>
      </c>
      <c r="H152" s="2">
        <f t="shared" si="88"/>
        <v>1737</v>
      </c>
      <c r="I152" s="2">
        <f t="shared" si="88"/>
        <v>1114</v>
      </c>
      <c r="J152" s="3">
        <f t="shared" si="88"/>
        <v>623</v>
      </c>
    </row>
    <row r="153" spans="1:10" s="8" customFormat="1" ht="15.2" customHeight="1" x14ac:dyDescent="0.2">
      <c r="B153" s="14"/>
      <c r="C153" s="14"/>
      <c r="D153" s="14"/>
      <c r="E153" s="14"/>
      <c r="F153" s="14"/>
      <c r="G153" s="15"/>
      <c r="H153" s="14"/>
      <c r="I153" s="14"/>
      <c r="J153" s="16"/>
    </row>
    <row r="154" spans="1:10" s="8" customFormat="1" ht="15.2" customHeight="1" x14ac:dyDescent="0.2">
      <c r="A154" s="8" t="s">
        <v>10</v>
      </c>
      <c r="B154" s="14">
        <f>SUM(C154:D154)</f>
        <v>3164</v>
      </c>
      <c r="C154" s="14">
        <f>SUM(F154,I154)</f>
        <v>1711</v>
      </c>
      <c r="D154" s="14">
        <f>SUM(G154,J154)</f>
        <v>1453</v>
      </c>
      <c r="E154" s="14">
        <f>SUM(F154:G154)</f>
        <v>2891</v>
      </c>
      <c r="F154" s="19">
        <v>1527</v>
      </c>
      <c r="G154" s="20">
        <v>1364</v>
      </c>
      <c r="H154" s="14">
        <f>SUM(I154:J154)</f>
        <v>273</v>
      </c>
      <c r="I154" s="9">
        <v>184</v>
      </c>
      <c r="J154" s="10">
        <v>89</v>
      </c>
    </row>
    <row r="155" spans="1:10" s="8" customFormat="1" ht="15.2" customHeight="1" x14ac:dyDescent="0.2">
      <c r="A155" s="8" t="s">
        <v>11</v>
      </c>
      <c r="B155" s="14">
        <f>SUM(C155:D155)</f>
        <v>17640</v>
      </c>
      <c r="C155" s="14">
        <f>SUM(F155,I155)</f>
        <v>9103</v>
      </c>
      <c r="D155" s="14">
        <f t="shared" ref="D155:D156" si="89">SUM(G155,J155)</f>
        <v>8537</v>
      </c>
      <c r="E155" s="14">
        <f t="shared" ref="E155:E156" si="90">SUM(F155:G155)</f>
        <v>16387</v>
      </c>
      <c r="F155" s="19">
        <v>8298</v>
      </c>
      <c r="G155" s="20">
        <v>8089</v>
      </c>
      <c r="H155" s="14">
        <f t="shared" ref="H155:H156" si="91">SUM(I155:J155)</f>
        <v>1253</v>
      </c>
      <c r="I155" s="9">
        <v>805</v>
      </c>
      <c r="J155" s="10">
        <v>448</v>
      </c>
    </row>
    <row r="156" spans="1:10" s="8" customFormat="1" ht="15.2" customHeight="1" x14ac:dyDescent="0.2">
      <c r="A156" s="8" t="s">
        <v>12</v>
      </c>
      <c r="B156" s="14">
        <f>SUM(C156:D156)</f>
        <v>2512</v>
      </c>
      <c r="C156" s="14">
        <f>SUM(F156,I156)</f>
        <v>1278</v>
      </c>
      <c r="D156" s="14">
        <f t="shared" si="89"/>
        <v>1234</v>
      </c>
      <c r="E156" s="14">
        <f t="shared" si="90"/>
        <v>2301</v>
      </c>
      <c r="F156" s="14">
        <v>1153</v>
      </c>
      <c r="G156" s="15">
        <v>1148</v>
      </c>
      <c r="H156" s="14">
        <f t="shared" si="91"/>
        <v>211</v>
      </c>
      <c r="I156" s="9">
        <v>125</v>
      </c>
      <c r="J156" s="10">
        <v>86</v>
      </c>
    </row>
    <row r="157" spans="1:10" s="8" customFormat="1" ht="15.2" customHeight="1" x14ac:dyDescent="0.2">
      <c r="B157" s="14"/>
      <c r="C157" s="14"/>
      <c r="D157" s="14"/>
      <c r="E157" s="14"/>
      <c r="F157" s="14"/>
      <c r="G157" s="14"/>
      <c r="H157" s="14"/>
      <c r="I157" s="14"/>
      <c r="J157" s="16"/>
    </row>
    <row r="158" spans="1:10" s="8" customFormat="1" ht="15.2" customHeight="1" x14ac:dyDescent="0.2">
      <c r="A158" s="8" t="s">
        <v>13</v>
      </c>
      <c r="B158" s="2">
        <f>SUM(B160:B165)</f>
        <v>26760</v>
      </c>
      <c r="C158" s="2">
        <f t="shared" ref="C158:J158" si="92">SUM(C160:C165)</f>
        <v>13837</v>
      </c>
      <c r="D158" s="2">
        <f t="shared" si="92"/>
        <v>12923</v>
      </c>
      <c r="E158" s="2">
        <f t="shared" si="92"/>
        <v>26097</v>
      </c>
      <c r="F158" s="2">
        <f t="shared" si="92"/>
        <v>13406</v>
      </c>
      <c r="G158" s="2">
        <f t="shared" si="92"/>
        <v>12691</v>
      </c>
      <c r="H158" s="2">
        <f t="shared" si="92"/>
        <v>663</v>
      </c>
      <c r="I158" s="2">
        <f t="shared" si="92"/>
        <v>431</v>
      </c>
      <c r="J158" s="3">
        <f t="shared" si="92"/>
        <v>232</v>
      </c>
    </row>
    <row r="159" spans="1:10" s="8" customFormat="1" ht="15.2" customHeight="1" x14ac:dyDescent="0.2">
      <c r="B159" s="14"/>
      <c r="C159" s="14"/>
      <c r="D159" s="14"/>
      <c r="E159" s="14"/>
      <c r="F159" s="14"/>
      <c r="G159" s="14"/>
      <c r="H159" s="14"/>
      <c r="I159" s="14"/>
      <c r="J159" s="16"/>
    </row>
    <row r="160" spans="1:10" s="8" customFormat="1" ht="15.2" customHeight="1" x14ac:dyDescent="0.2">
      <c r="A160" s="8" t="s">
        <v>14</v>
      </c>
      <c r="B160" s="14">
        <f t="shared" ref="B160:B165" si="93">SUM(C160:D160)</f>
        <v>3886</v>
      </c>
      <c r="C160" s="14">
        <f t="shared" ref="C160:C165" si="94">SUM(F160,I160)</f>
        <v>1986</v>
      </c>
      <c r="D160" s="14">
        <f t="shared" ref="D160:D165" si="95">SUM(G160,J160)</f>
        <v>1900</v>
      </c>
      <c r="E160" s="14">
        <f t="shared" ref="E160:E165" si="96">SUM(F160:G160)</f>
        <v>3797</v>
      </c>
      <c r="F160" s="14">
        <v>1928</v>
      </c>
      <c r="G160" s="14">
        <v>1869</v>
      </c>
      <c r="H160" s="14">
        <f>SUM(I160:J160)</f>
        <v>89</v>
      </c>
      <c r="I160" s="14">
        <v>58</v>
      </c>
      <c r="J160" s="16">
        <v>31</v>
      </c>
    </row>
    <row r="161" spans="1:10" s="8" customFormat="1" ht="15.2" customHeight="1" x14ac:dyDescent="0.2">
      <c r="A161" s="8" t="s">
        <v>15</v>
      </c>
      <c r="B161" s="14">
        <f t="shared" si="93"/>
        <v>6205</v>
      </c>
      <c r="C161" s="14">
        <f t="shared" si="94"/>
        <v>3217</v>
      </c>
      <c r="D161" s="14">
        <f t="shared" si="95"/>
        <v>2988</v>
      </c>
      <c r="E161" s="14">
        <f t="shared" si="96"/>
        <v>6015</v>
      </c>
      <c r="F161" s="14">
        <v>3093</v>
      </c>
      <c r="G161" s="14">
        <v>2922</v>
      </c>
      <c r="H161" s="14">
        <f t="shared" ref="H161:H165" si="97">SUM(I161:J161)</f>
        <v>190</v>
      </c>
      <c r="I161" s="14">
        <v>124</v>
      </c>
      <c r="J161" s="16">
        <v>66</v>
      </c>
    </row>
    <row r="162" spans="1:10" s="8" customFormat="1" ht="15.2" customHeight="1" x14ac:dyDescent="0.2">
      <c r="A162" s="8" t="s">
        <v>16</v>
      </c>
      <c r="B162" s="14">
        <f t="shared" si="93"/>
        <v>3511</v>
      </c>
      <c r="C162" s="14">
        <f t="shared" si="94"/>
        <v>1732</v>
      </c>
      <c r="D162" s="14">
        <f t="shared" si="95"/>
        <v>1779</v>
      </c>
      <c r="E162" s="14">
        <f t="shared" si="96"/>
        <v>3417</v>
      </c>
      <c r="F162" s="14">
        <v>1679</v>
      </c>
      <c r="G162" s="14">
        <v>1738</v>
      </c>
      <c r="H162" s="14">
        <f t="shared" si="97"/>
        <v>94</v>
      </c>
      <c r="I162" s="14">
        <v>53</v>
      </c>
      <c r="J162" s="16">
        <v>41</v>
      </c>
    </row>
    <row r="163" spans="1:10" s="8" customFormat="1" ht="15.2" customHeight="1" x14ac:dyDescent="0.2">
      <c r="A163" s="8" t="s">
        <v>17</v>
      </c>
      <c r="B163" s="14">
        <f>SUM(C163:D163)</f>
        <v>1861</v>
      </c>
      <c r="C163" s="14">
        <f t="shared" si="94"/>
        <v>999</v>
      </c>
      <c r="D163" s="14">
        <f t="shared" si="95"/>
        <v>862</v>
      </c>
      <c r="E163" s="14">
        <f t="shared" si="96"/>
        <v>1795</v>
      </c>
      <c r="F163" s="14">
        <v>952</v>
      </c>
      <c r="G163" s="14">
        <v>843</v>
      </c>
      <c r="H163" s="14">
        <f t="shared" si="97"/>
        <v>66</v>
      </c>
      <c r="I163" s="14">
        <v>47</v>
      </c>
      <c r="J163" s="16">
        <v>19</v>
      </c>
    </row>
    <row r="164" spans="1:10" s="8" customFormat="1" ht="15.2" customHeight="1" x14ac:dyDescent="0.2">
      <c r="A164" s="8" t="s">
        <v>18</v>
      </c>
      <c r="B164" s="14">
        <f t="shared" si="93"/>
        <v>743</v>
      </c>
      <c r="C164" s="14">
        <f t="shared" si="94"/>
        <v>391</v>
      </c>
      <c r="D164" s="14">
        <f t="shared" si="95"/>
        <v>352</v>
      </c>
      <c r="E164" s="14">
        <f t="shared" si="96"/>
        <v>726</v>
      </c>
      <c r="F164" s="14">
        <v>379</v>
      </c>
      <c r="G164" s="14">
        <v>347</v>
      </c>
      <c r="H164" s="14">
        <f t="shared" si="97"/>
        <v>17</v>
      </c>
      <c r="I164" s="14">
        <v>12</v>
      </c>
      <c r="J164" s="16">
        <v>5</v>
      </c>
    </row>
    <row r="165" spans="1:10" s="8" customFormat="1" ht="15.2" customHeight="1" x14ac:dyDescent="0.2">
      <c r="A165" s="8" t="s">
        <v>19</v>
      </c>
      <c r="B165" s="14">
        <f t="shared" si="93"/>
        <v>10554</v>
      </c>
      <c r="C165" s="14">
        <f t="shared" si="94"/>
        <v>5512</v>
      </c>
      <c r="D165" s="14">
        <f t="shared" si="95"/>
        <v>5042</v>
      </c>
      <c r="E165" s="14">
        <f t="shared" si="96"/>
        <v>10347</v>
      </c>
      <c r="F165" s="14">
        <v>5375</v>
      </c>
      <c r="G165" s="14">
        <v>4972</v>
      </c>
      <c r="H165" s="14">
        <f t="shared" si="97"/>
        <v>207</v>
      </c>
      <c r="I165" s="14">
        <v>137</v>
      </c>
      <c r="J165" s="16">
        <v>70</v>
      </c>
    </row>
    <row r="166" spans="1:10" s="8" customFormat="1" ht="15.2" customHeight="1" x14ac:dyDescent="0.2">
      <c r="B166" s="2"/>
      <c r="C166" s="2"/>
      <c r="D166" s="2"/>
      <c r="E166" s="2"/>
      <c r="F166" s="2"/>
      <c r="G166" s="2"/>
      <c r="H166" s="2"/>
      <c r="I166" s="14"/>
      <c r="J166" s="16"/>
    </row>
    <row r="167" spans="1:10" s="8" customFormat="1" ht="15.2" customHeight="1" x14ac:dyDescent="0.2">
      <c r="A167" s="8" t="s">
        <v>20</v>
      </c>
      <c r="B167" s="2">
        <f>SUM(B169:B185)</f>
        <v>26814</v>
      </c>
      <c r="C167" s="2">
        <f>SUM(C169:C185)</f>
        <v>13762</v>
      </c>
      <c r="D167" s="2">
        <f>SUM(D169:D185)</f>
        <v>13052</v>
      </c>
      <c r="E167" s="2">
        <f>SUM(E169:E185)</f>
        <v>25743</v>
      </c>
      <c r="F167" s="2">
        <f>SUM(F169:F185)</f>
        <v>13111</v>
      </c>
      <c r="G167" s="2">
        <f>SUM(G169:G185)</f>
        <v>12632</v>
      </c>
      <c r="H167" s="2">
        <f>SUM(H169:H185)</f>
        <v>1071</v>
      </c>
      <c r="I167" s="2">
        <f>SUM(I169:I185)</f>
        <v>651</v>
      </c>
      <c r="J167" s="3">
        <f>SUM(J169:J185)</f>
        <v>420</v>
      </c>
    </row>
    <row r="168" spans="1:10" s="8" customFormat="1" ht="15.2" customHeight="1" x14ac:dyDescent="0.2">
      <c r="B168" s="2"/>
      <c r="C168" s="2"/>
      <c r="D168" s="2"/>
      <c r="E168" s="2"/>
      <c r="F168" s="2"/>
      <c r="G168" s="2"/>
      <c r="H168" s="2"/>
      <c r="I168" s="14"/>
      <c r="J168" s="16"/>
    </row>
    <row r="169" spans="1:10" s="8" customFormat="1" ht="15" customHeight="1" x14ac:dyDescent="0.2">
      <c r="A169" s="8" t="s">
        <v>21</v>
      </c>
      <c r="B169" s="14">
        <f t="shared" ref="B169:B185" si="98">SUM(C169:D169)</f>
        <v>21544</v>
      </c>
      <c r="C169" s="14">
        <f>SUM(F169,I169)</f>
        <v>11040</v>
      </c>
      <c r="D169" s="14">
        <f t="shared" ref="D169:D185" si="99">SUM(G169,J169)</f>
        <v>10504</v>
      </c>
      <c r="E169" s="14">
        <f t="shared" ref="E169:E185" si="100">SUM(F169:G169)</f>
        <v>20703</v>
      </c>
      <c r="F169" s="14">
        <v>10537</v>
      </c>
      <c r="G169" s="14">
        <v>10166</v>
      </c>
      <c r="H169" s="14">
        <f t="shared" ref="H169:H185" si="101">SUM(I169:J169)</f>
        <v>841</v>
      </c>
      <c r="I169" s="9">
        <v>503</v>
      </c>
      <c r="J169" s="10">
        <v>338</v>
      </c>
    </row>
    <row r="170" spans="1:10" s="8" customFormat="1" ht="15.2" customHeight="1" x14ac:dyDescent="0.2">
      <c r="A170" s="8" t="s">
        <v>22</v>
      </c>
      <c r="B170" s="14">
        <f t="shared" si="98"/>
        <v>1346</v>
      </c>
      <c r="C170" s="14">
        <f>SUM(F170,I170)</f>
        <v>677</v>
      </c>
      <c r="D170" s="14">
        <f t="shared" si="99"/>
        <v>669</v>
      </c>
      <c r="E170" s="14">
        <f t="shared" si="100"/>
        <v>1292</v>
      </c>
      <c r="F170" s="14">
        <v>642</v>
      </c>
      <c r="G170" s="14">
        <v>650</v>
      </c>
      <c r="H170" s="14">
        <f t="shared" si="101"/>
        <v>54</v>
      </c>
      <c r="I170" s="9">
        <v>35</v>
      </c>
      <c r="J170" s="10">
        <v>19</v>
      </c>
    </row>
    <row r="171" spans="1:10" s="8" customFormat="1" ht="15.75" customHeight="1" x14ac:dyDescent="0.2">
      <c r="A171" s="35" t="s">
        <v>0</v>
      </c>
      <c r="B171" s="35"/>
      <c r="C171" s="35"/>
      <c r="D171" s="35"/>
      <c r="E171" s="35"/>
      <c r="F171" s="35"/>
      <c r="G171" s="35"/>
      <c r="H171" s="35"/>
      <c r="I171" s="35"/>
      <c r="J171" s="35"/>
    </row>
    <row r="172" spans="1:10" s="8" customFormat="1" ht="15.75" customHeight="1" x14ac:dyDescent="0.2">
      <c r="A172" s="35" t="s">
        <v>125</v>
      </c>
      <c r="B172" s="35"/>
      <c r="C172" s="35"/>
      <c r="D172" s="35"/>
      <c r="E172" s="35"/>
      <c r="F172" s="35"/>
      <c r="G172" s="35"/>
      <c r="H172" s="35"/>
      <c r="I172" s="35"/>
      <c r="J172" s="35"/>
    </row>
    <row r="173" spans="1:10" s="8" customFormat="1" ht="15.75" customHeight="1" x14ac:dyDescent="0.2">
      <c r="E173" s="12"/>
      <c r="F173" s="12"/>
      <c r="G173" s="12"/>
      <c r="H173" s="12"/>
      <c r="I173" s="13"/>
    </row>
    <row r="174" spans="1:10" s="8" customFormat="1" ht="20.100000000000001" customHeight="1" x14ac:dyDescent="0.2">
      <c r="A174" s="36" t="s">
        <v>1</v>
      </c>
      <c r="B174" s="39" t="s">
        <v>2</v>
      </c>
      <c r="C174" s="39"/>
      <c r="D174" s="39"/>
      <c r="E174" s="39"/>
      <c r="F174" s="39"/>
      <c r="G174" s="39"/>
      <c r="H174" s="39"/>
      <c r="I174" s="39"/>
      <c r="J174" s="40"/>
    </row>
    <row r="175" spans="1:10" s="8" customFormat="1" ht="20.100000000000001" customHeight="1" x14ac:dyDescent="0.2">
      <c r="A175" s="37"/>
      <c r="B175" s="39" t="s">
        <v>3</v>
      </c>
      <c r="C175" s="39" t="s">
        <v>4</v>
      </c>
      <c r="D175" s="39" t="s">
        <v>5</v>
      </c>
      <c r="E175" s="39" t="s">
        <v>6</v>
      </c>
      <c r="F175" s="39"/>
      <c r="G175" s="39"/>
      <c r="H175" s="41" t="s">
        <v>7</v>
      </c>
      <c r="I175" s="42"/>
      <c r="J175" s="42"/>
    </row>
    <row r="176" spans="1:10" s="8" customFormat="1" ht="20.100000000000001" customHeight="1" x14ac:dyDescent="0.2">
      <c r="A176" s="37"/>
      <c r="B176" s="39"/>
      <c r="C176" s="39"/>
      <c r="D176" s="39"/>
      <c r="E176" s="39"/>
      <c r="F176" s="39"/>
      <c r="G176" s="39"/>
      <c r="H176" s="43"/>
      <c r="I176" s="44"/>
      <c r="J176" s="44"/>
    </row>
    <row r="177" spans="1:10" s="8" customFormat="1" ht="20.100000000000001" customHeight="1" x14ac:dyDescent="0.2">
      <c r="A177" s="37"/>
      <c r="B177" s="39"/>
      <c r="C177" s="39"/>
      <c r="D177" s="39"/>
      <c r="E177" s="39" t="s">
        <v>3</v>
      </c>
      <c r="F177" s="45" t="s">
        <v>4</v>
      </c>
      <c r="G177" s="45" t="s">
        <v>5</v>
      </c>
      <c r="H177" s="45" t="s">
        <v>3</v>
      </c>
      <c r="I177" s="45" t="s">
        <v>4</v>
      </c>
      <c r="J177" s="42" t="s">
        <v>5</v>
      </c>
    </row>
    <row r="178" spans="1:10" s="8" customFormat="1" ht="20.100000000000001" customHeight="1" x14ac:dyDescent="0.2">
      <c r="A178" s="37"/>
      <c r="B178" s="39"/>
      <c r="C178" s="39"/>
      <c r="D178" s="39"/>
      <c r="E178" s="39"/>
      <c r="F178" s="46"/>
      <c r="G178" s="46"/>
      <c r="H178" s="46"/>
      <c r="I178" s="46"/>
      <c r="J178" s="48"/>
    </row>
    <row r="179" spans="1:10" s="8" customFormat="1" ht="20.100000000000001" customHeight="1" x14ac:dyDescent="0.2">
      <c r="A179" s="38"/>
      <c r="B179" s="39"/>
      <c r="C179" s="39"/>
      <c r="D179" s="39"/>
      <c r="E179" s="39"/>
      <c r="F179" s="47"/>
      <c r="G179" s="47"/>
      <c r="H179" s="47"/>
      <c r="I179" s="47"/>
      <c r="J179" s="44"/>
    </row>
    <row r="180" spans="1:10" s="8" customFormat="1" ht="15.75" customHeight="1" x14ac:dyDescent="0.2">
      <c r="A180" s="32"/>
      <c r="B180" s="31"/>
      <c r="C180" s="31"/>
      <c r="D180" s="31"/>
      <c r="E180" s="31"/>
      <c r="F180" s="31"/>
      <c r="G180" s="31"/>
      <c r="H180" s="31"/>
      <c r="I180" s="31"/>
      <c r="J180" s="32"/>
    </row>
    <row r="181" spans="1:10" s="8" customFormat="1" ht="15.75" customHeight="1" x14ac:dyDescent="0.2">
      <c r="A181" s="8" t="s">
        <v>132</v>
      </c>
      <c r="B181" s="31"/>
      <c r="C181" s="31"/>
      <c r="D181" s="31"/>
      <c r="E181" s="31"/>
      <c r="F181" s="31"/>
      <c r="G181" s="31"/>
      <c r="H181" s="31"/>
      <c r="I181" s="31"/>
      <c r="J181" s="32"/>
    </row>
    <row r="182" spans="1:10" s="8" customFormat="1" ht="15.75" customHeight="1" x14ac:dyDescent="0.2">
      <c r="A182" s="32"/>
      <c r="B182" s="31"/>
      <c r="C182" s="31"/>
      <c r="D182" s="31"/>
      <c r="E182" s="31"/>
      <c r="F182" s="31"/>
      <c r="G182" s="31"/>
      <c r="H182" s="31"/>
      <c r="I182" s="31"/>
      <c r="J182" s="32"/>
    </row>
    <row r="183" spans="1:10" s="8" customFormat="1" ht="15.75" customHeight="1" x14ac:dyDescent="0.2">
      <c r="A183" s="8" t="s">
        <v>23</v>
      </c>
      <c r="B183" s="14">
        <f t="shared" ref="B183" si="102">SUM(C183:D183)</f>
        <v>2601</v>
      </c>
      <c r="C183" s="14">
        <f t="shared" ref="C183" si="103">SUM(F183,I183)</f>
        <v>1364</v>
      </c>
      <c r="D183" s="14">
        <f t="shared" ref="D183" si="104">SUM(G183,J183)</f>
        <v>1237</v>
      </c>
      <c r="E183" s="14">
        <f t="shared" ref="E183" si="105">SUM(F183:G183)</f>
        <v>2469</v>
      </c>
      <c r="F183" s="14">
        <v>1282</v>
      </c>
      <c r="G183" s="14">
        <v>1187</v>
      </c>
      <c r="H183" s="14">
        <f t="shared" ref="H183" si="106">SUM(I183:J183)</f>
        <v>132</v>
      </c>
      <c r="I183" s="9">
        <v>82</v>
      </c>
      <c r="J183" s="10">
        <v>50</v>
      </c>
    </row>
    <row r="184" spans="1:10" s="8" customFormat="1" ht="15.75" customHeight="1" x14ac:dyDescent="0.2">
      <c r="A184" s="8" t="s">
        <v>24</v>
      </c>
      <c r="B184" s="14">
        <f t="shared" si="98"/>
        <v>911</v>
      </c>
      <c r="C184" s="14">
        <f t="shared" ref="C169:C185" si="107">SUM(F184,I184)</f>
        <v>466</v>
      </c>
      <c r="D184" s="14">
        <f t="shared" si="99"/>
        <v>445</v>
      </c>
      <c r="E184" s="14">
        <f t="shared" si="100"/>
        <v>883</v>
      </c>
      <c r="F184" s="14">
        <v>446</v>
      </c>
      <c r="G184" s="14">
        <v>437</v>
      </c>
      <c r="H184" s="14">
        <f t="shared" si="101"/>
        <v>28</v>
      </c>
      <c r="I184" s="9">
        <v>20</v>
      </c>
      <c r="J184" s="10">
        <v>8</v>
      </c>
    </row>
    <row r="185" spans="1:10" s="8" customFormat="1" ht="15.75" customHeight="1" x14ac:dyDescent="0.2">
      <c r="A185" s="8" t="s">
        <v>25</v>
      </c>
      <c r="B185" s="14">
        <f t="shared" si="98"/>
        <v>412</v>
      </c>
      <c r="C185" s="14">
        <f t="shared" si="107"/>
        <v>215</v>
      </c>
      <c r="D185" s="14">
        <f t="shared" si="99"/>
        <v>197</v>
      </c>
      <c r="E185" s="14">
        <f t="shared" si="100"/>
        <v>396</v>
      </c>
      <c r="F185" s="14">
        <v>204</v>
      </c>
      <c r="G185" s="14">
        <v>192</v>
      </c>
      <c r="H185" s="14">
        <f t="shared" si="101"/>
        <v>16</v>
      </c>
      <c r="I185" s="9">
        <v>11</v>
      </c>
      <c r="J185" s="10">
        <v>5</v>
      </c>
    </row>
    <row r="186" spans="1:10" s="8" customFormat="1" ht="15.75" customHeight="1" x14ac:dyDescent="0.2">
      <c r="B186" s="2"/>
      <c r="C186" s="2"/>
      <c r="D186" s="2"/>
      <c r="E186" s="2"/>
      <c r="F186" s="2"/>
      <c r="G186" s="2"/>
      <c r="H186" s="2"/>
      <c r="I186" s="14"/>
      <c r="J186" s="16"/>
    </row>
    <row r="187" spans="1:10" s="8" customFormat="1" ht="15.75" customHeight="1" x14ac:dyDescent="0.2">
      <c r="A187" s="8" t="s">
        <v>26</v>
      </c>
      <c r="B187" s="2">
        <f t="shared" ref="B187:J187" si="108">SUM(B189:B201)</f>
        <v>44034</v>
      </c>
      <c r="C187" s="2">
        <f t="shared" si="108"/>
        <v>23108</v>
      </c>
      <c r="D187" s="2">
        <f t="shared" si="108"/>
        <v>20926</v>
      </c>
      <c r="E187" s="2">
        <f t="shared" si="108"/>
        <v>42532</v>
      </c>
      <c r="F187" s="2">
        <f t="shared" si="108"/>
        <v>22157</v>
      </c>
      <c r="G187" s="2">
        <f t="shared" si="108"/>
        <v>20375</v>
      </c>
      <c r="H187" s="2">
        <f t="shared" si="108"/>
        <v>1502</v>
      </c>
      <c r="I187" s="2">
        <f t="shared" si="108"/>
        <v>951</v>
      </c>
      <c r="J187" s="3">
        <f t="shared" si="108"/>
        <v>551</v>
      </c>
    </row>
    <row r="188" spans="1:10" s="8" customFormat="1" ht="15.75" customHeight="1" x14ac:dyDescent="0.2">
      <c r="B188" s="14"/>
      <c r="C188" s="14"/>
      <c r="D188" s="14"/>
      <c r="E188" s="14"/>
      <c r="F188" s="14"/>
      <c r="G188" s="14"/>
      <c r="H188" s="14"/>
      <c r="I188" s="14"/>
      <c r="J188" s="16"/>
    </row>
    <row r="189" spans="1:10" s="8" customFormat="1" ht="15.75" customHeight="1" x14ac:dyDescent="0.2">
      <c r="A189" s="8" t="s">
        <v>27</v>
      </c>
      <c r="B189" s="14">
        <f t="shared" ref="B189:B201" si="109">SUM(C189:D189)</f>
        <v>2117</v>
      </c>
      <c r="C189" s="14">
        <f t="shared" ref="C189:C201" si="110">SUM(F189,I189)</f>
        <v>1127</v>
      </c>
      <c r="D189" s="14">
        <f t="shared" ref="D189:D201" si="111">SUM(G189,J189)</f>
        <v>990</v>
      </c>
      <c r="E189" s="14">
        <f t="shared" ref="E189:E201" si="112">SUM(F189:G189)</f>
        <v>2009</v>
      </c>
      <c r="F189" s="14">
        <v>1059</v>
      </c>
      <c r="G189" s="14">
        <v>950</v>
      </c>
      <c r="H189" s="14">
        <f t="shared" ref="H189:H201" si="113">SUM(I189:J189)</f>
        <v>108</v>
      </c>
      <c r="I189" s="9">
        <v>68</v>
      </c>
      <c r="J189" s="10">
        <v>40</v>
      </c>
    </row>
    <row r="190" spans="1:10" s="8" customFormat="1" ht="15.75" customHeight="1" x14ac:dyDescent="0.2">
      <c r="A190" s="8" t="s">
        <v>28</v>
      </c>
      <c r="B190" s="14">
        <f t="shared" si="109"/>
        <v>7228</v>
      </c>
      <c r="C190" s="14">
        <f t="shared" si="110"/>
        <v>3746</v>
      </c>
      <c r="D190" s="14">
        <f t="shared" si="111"/>
        <v>3482</v>
      </c>
      <c r="E190" s="14">
        <f t="shared" si="112"/>
        <v>7019</v>
      </c>
      <c r="F190" s="14">
        <v>3622</v>
      </c>
      <c r="G190" s="14">
        <v>3397</v>
      </c>
      <c r="H190" s="14">
        <f t="shared" si="113"/>
        <v>209</v>
      </c>
      <c r="I190" s="9">
        <v>124</v>
      </c>
      <c r="J190" s="10">
        <v>85</v>
      </c>
    </row>
    <row r="191" spans="1:10" s="8" customFormat="1" ht="15.75" customHeight="1" x14ac:dyDescent="0.2">
      <c r="A191" s="8" t="s">
        <v>98</v>
      </c>
      <c r="B191" s="14">
        <f t="shared" si="109"/>
        <v>1684</v>
      </c>
      <c r="C191" s="14">
        <f t="shared" si="110"/>
        <v>882</v>
      </c>
      <c r="D191" s="14">
        <f t="shared" si="111"/>
        <v>802</v>
      </c>
      <c r="E191" s="14">
        <f t="shared" si="112"/>
        <v>1637</v>
      </c>
      <c r="F191" s="14">
        <v>854</v>
      </c>
      <c r="G191" s="14">
        <v>783</v>
      </c>
      <c r="H191" s="14">
        <f t="shared" si="113"/>
        <v>47</v>
      </c>
      <c r="I191" s="9">
        <v>28</v>
      </c>
      <c r="J191" s="10">
        <v>19</v>
      </c>
    </row>
    <row r="192" spans="1:10" s="8" customFormat="1" ht="15.75" customHeight="1" x14ac:dyDescent="0.2">
      <c r="A192" s="8" t="s">
        <v>30</v>
      </c>
      <c r="B192" s="14">
        <f t="shared" si="109"/>
        <v>2042</v>
      </c>
      <c r="C192" s="14">
        <f>SUM(F192,I192)</f>
        <v>1085</v>
      </c>
      <c r="D192" s="14">
        <f t="shared" si="111"/>
        <v>957</v>
      </c>
      <c r="E192" s="14">
        <f t="shared" si="112"/>
        <v>1953</v>
      </c>
      <c r="F192" s="14">
        <v>1028</v>
      </c>
      <c r="G192" s="14">
        <v>925</v>
      </c>
      <c r="H192" s="14">
        <f t="shared" si="113"/>
        <v>89</v>
      </c>
      <c r="I192" s="9">
        <v>57</v>
      </c>
      <c r="J192" s="10">
        <v>32</v>
      </c>
    </row>
    <row r="193" spans="1:10" s="8" customFormat="1" ht="15.75" customHeight="1" x14ac:dyDescent="0.2">
      <c r="A193" s="8" t="s">
        <v>31</v>
      </c>
      <c r="B193" s="14">
        <f t="shared" si="109"/>
        <v>8351</v>
      </c>
      <c r="C193" s="14">
        <f t="shared" si="110"/>
        <v>4390</v>
      </c>
      <c r="D193" s="14">
        <f t="shared" si="111"/>
        <v>3961</v>
      </c>
      <c r="E193" s="14">
        <f t="shared" si="112"/>
        <v>8084</v>
      </c>
      <c r="F193" s="14">
        <v>4230</v>
      </c>
      <c r="G193" s="14">
        <v>3854</v>
      </c>
      <c r="H193" s="14">
        <f t="shared" si="113"/>
        <v>267</v>
      </c>
      <c r="I193" s="9">
        <v>160</v>
      </c>
      <c r="J193" s="10">
        <v>107</v>
      </c>
    </row>
    <row r="194" spans="1:10" s="8" customFormat="1" ht="15.75" customHeight="1" x14ac:dyDescent="0.2">
      <c r="A194" s="8" t="s">
        <v>32</v>
      </c>
      <c r="B194" s="14">
        <f t="shared" si="109"/>
        <v>12000</v>
      </c>
      <c r="C194" s="14">
        <f t="shared" si="110"/>
        <v>6314</v>
      </c>
      <c r="D194" s="14">
        <f t="shared" si="111"/>
        <v>5686</v>
      </c>
      <c r="E194" s="14">
        <f t="shared" si="112"/>
        <v>11694</v>
      </c>
      <c r="F194" s="14">
        <v>6102</v>
      </c>
      <c r="G194" s="14">
        <v>5592</v>
      </c>
      <c r="H194" s="14">
        <f t="shared" si="113"/>
        <v>306</v>
      </c>
      <c r="I194" s="9">
        <v>212</v>
      </c>
      <c r="J194" s="10">
        <v>94</v>
      </c>
    </row>
    <row r="195" spans="1:10" s="8" customFormat="1" ht="15.75" customHeight="1" x14ac:dyDescent="0.2">
      <c r="A195" s="8" t="s">
        <v>33</v>
      </c>
      <c r="B195" s="14">
        <f t="shared" si="109"/>
        <v>2418</v>
      </c>
      <c r="C195" s="14">
        <f t="shared" si="110"/>
        <v>1284</v>
      </c>
      <c r="D195" s="14">
        <f t="shared" si="111"/>
        <v>1134</v>
      </c>
      <c r="E195" s="14">
        <f t="shared" si="112"/>
        <v>2344</v>
      </c>
      <c r="F195" s="14">
        <v>1233</v>
      </c>
      <c r="G195" s="14">
        <v>1111</v>
      </c>
      <c r="H195" s="14">
        <f t="shared" si="113"/>
        <v>74</v>
      </c>
      <c r="I195" s="9">
        <v>51</v>
      </c>
      <c r="J195" s="10">
        <v>23</v>
      </c>
    </row>
    <row r="196" spans="1:10" s="8" customFormat="1" ht="15.75" customHeight="1" x14ac:dyDescent="0.2">
      <c r="A196" s="8" t="s">
        <v>34</v>
      </c>
      <c r="B196" s="14">
        <f t="shared" si="109"/>
        <v>1094</v>
      </c>
      <c r="C196" s="14">
        <f t="shared" si="110"/>
        <v>601</v>
      </c>
      <c r="D196" s="14">
        <f t="shared" si="111"/>
        <v>493</v>
      </c>
      <c r="E196" s="14">
        <f t="shared" si="112"/>
        <v>1064</v>
      </c>
      <c r="F196" s="14">
        <v>579</v>
      </c>
      <c r="G196" s="14">
        <v>485</v>
      </c>
      <c r="H196" s="14">
        <f t="shared" si="113"/>
        <v>30</v>
      </c>
      <c r="I196" s="9">
        <v>22</v>
      </c>
      <c r="J196" s="10">
        <v>8</v>
      </c>
    </row>
    <row r="197" spans="1:10" s="8" customFormat="1" ht="15.75" customHeight="1" x14ac:dyDescent="0.2">
      <c r="A197" s="8" t="s">
        <v>35</v>
      </c>
      <c r="B197" s="14">
        <f t="shared" si="109"/>
        <v>457</v>
      </c>
      <c r="C197" s="14">
        <f t="shared" si="110"/>
        <v>244</v>
      </c>
      <c r="D197" s="14">
        <f t="shared" si="111"/>
        <v>213</v>
      </c>
      <c r="E197" s="14">
        <f t="shared" si="112"/>
        <v>440</v>
      </c>
      <c r="F197" s="14">
        <v>235</v>
      </c>
      <c r="G197" s="14">
        <v>205</v>
      </c>
      <c r="H197" s="14">
        <f t="shared" si="113"/>
        <v>17</v>
      </c>
      <c r="I197" s="9">
        <v>9</v>
      </c>
      <c r="J197" s="10">
        <v>8</v>
      </c>
    </row>
    <row r="198" spans="1:10" s="8" customFormat="1" ht="15.75" customHeight="1" x14ac:dyDescent="0.2">
      <c r="A198" s="8" t="s">
        <v>36</v>
      </c>
      <c r="B198" s="14">
        <f t="shared" si="109"/>
        <v>2960</v>
      </c>
      <c r="C198" s="14">
        <f t="shared" si="110"/>
        <v>1522</v>
      </c>
      <c r="D198" s="14">
        <f t="shared" si="111"/>
        <v>1438</v>
      </c>
      <c r="E198" s="14">
        <f t="shared" si="112"/>
        <v>2789</v>
      </c>
      <c r="F198" s="14">
        <v>1425</v>
      </c>
      <c r="G198" s="14">
        <v>1364</v>
      </c>
      <c r="H198" s="14">
        <f t="shared" si="113"/>
        <v>171</v>
      </c>
      <c r="I198" s="9">
        <v>97</v>
      </c>
      <c r="J198" s="10">
        <v>74</v>
      </c>
    </row>
    <row r="199" spans="1:10" s="8" customFormat="1" ht="15.75" customHeight="1" x14ac:dyDescent="0.2">
      <c r="A199" s="8" t="s">
        <v>37</v>
      </c>
      <c r="B199" s="14">
        <f t="shared" si="109"/>
        <v>712</v>
      </c>
      <c r="C199" s="14">
        <f t="shared" si="110"/>
        <v>370</v>
      </c>
      <c r="D199" s="14">
        <f t="shared" si="111"/>
        <v>342</v>
      </c>
      <c r="E199" s="14">
        <f t="shared" si="112"/>
        <v>665</v>
      </c>
      <c r="F199" s="14">
        <v>335</v>
      </c>
      <c r="G199" s="14">
        <v>330</v>
      </c>
      <c r="H199" s="14">
        <f t="shared" si="113"/>
        <v>47</v>
      </c>
      <c r="I199" s="9">
        <v>35</v>
      </c>
      <c r="J199" s="10">
        <v>12</v>
      </c>
    </row>
    <row r="200" spans="1:10" s="8" customFormat="1" ht="15.75" customHeight="1" x14ac:dyDescent="0.2">
      <c r="A200" s="8" t="s">
        <v>38</v>
      </c>
      <c r="B200" s="14">
        <f t="shared" si="109"/>
        <v>949</v>
      </c>
      <c r="C200" s="14">
        <f>SUM(F200,I200)</f>
        <v>488</v>
      </c>
      <c r="D200" s="14">
        <f t="shared" si="111"/>
        <v>461</v>
      </c>
      <c r="E200" s="14">
        <f t="shared" si="112"/>
        <v>896</v>
      </c>
      <c r="F200" s="14">
        <v>456</v>
      </c>
      <c r="G200" s="14">
        <v>440</v>
      </c>
      <c r="H200" s="14">
        <f t="shared" si="113"/>
        <v>53</v>
      </c>
      <c r="I200" s="9">
        <v>32</v>
      </c>
      <c r="J200" s="10">
        <v>21</v>
      </c>
    </row>
    <row r="201" spans="1:10" s="8" customFormat="1" ht="15.75" customHeight="1" x14ac:dyDescent="0.2">
      <c r="A201" s="8" t="s">
        <v>39</v>
      </c>
      <c r="B201" s="14">
        <f t="shared" si="109"/>
        <v>2022</v>
      </c>
      <c r="C201" s="14">
        <f>SUM(F201,I201)</f>
        <v>1055</v>
      </c>
      <c r="D201" s="14">
        <f t="shared" si="111"/>
        <v>967</v>
      </c>
      <c r="E201" s="14">
        <f t="shared" si="112"/>
        <v>1938</v>
      </c>
      <c r="F201" s="14">
        <v>999</v>
      </c>
      <c r="G201" s="14">
        <v>939</v>
      </c>
      <c r="H201" s="14">
        <f t="shared" si="113"/>
        <v>84</v>
      </c>
      <c r="I201" s="9">
        <v>56</v>
      </c>
      <c r="J201" s="10">
        <v>28</v>
      </c>
    </row>
    <row r="202" spans="1:10" s="8" customFormat="1" ht="15.75" customHeight="1" x14ac:dyDescent="0.2">
      <c r="B202" s="2"/>
      <c r="C202" s="2"/>
      <c r="D202" s="2"/>
      <c r="E202" s="2"/>
      <c r="F202" s="2"/>
      <c r="G202" s="2"/>
      <c r="H202" s="2"/>
      <c r="I202" s="14"/>
      <c r="J202" s="10"/>
    </row>
    <row r="203" spans="1:10" s="8" customFormat="1" ht="15.75" customHeight="1" x14ac:dyDescent="0.2">
      <c r="A203" s="8" t="s">
        <v>40</v>
      </c>
      <c r="B203" s="2">
        <f>SUM(B205:B206)</f>
        <v>7822</v>
      </c>
      <c r="C203" s="2">
        <f t="shared" ref="C203:J203" si="114">SUM(C205:C206)</f>
        <v>4145</v>
      </c>
      <c r="D203" s="2">
        <f t="shared" si="114"/>
        <v>3677</v>
      </c>
      <c r="E203" s="2">
        <f t="shared" si="114"/>
        <v>7411</v>
      </c>
      <c r="F203" s="2">
        <f t="shared" si="114"/>
        <v>3889</v>
      </c>
      <c r="G203" s="2">
        <f t="shared" si="114"/>
        <v>3522</v>
      </c>
      <c r="H203" s="2">
        <f t="shared" si="114"/>
        <v>411</v>
      </c>
      <c r="I203" s="2">
        <f t="shared" si="114"/>
        <v>256</v>
      </c>
      <c r="J203" s="3">
        <f t="shared" si="114"/>
        <v>155</v>
      </c>
    </row>
    <row r="204" spans="1:10" s="8" customFormat="1" ht="15.75" customHeight="1" x14ac:dyDescent="0.2">
      <c r="B204" s="14"/>
      <c r="C204" s="14"/>
      <c r="D204" s="14"/>
      <c r="E204" s="14"/>
      <c r="F204" s="14"/>
      <c r="G204" s="14"/>
      <c r="H204" s="14"/>
      <c r="I204" s="14"/>
      <c r="J204" s="16"/>
    </row>
    <row r="205" spans="1:10" s="8" customFormat="1" ht="15.75" customHeight="1" x14ac:dyDescent="0.2">
      <c r="A205" s="8" t="s">
        <v>41</v>
      </c>
      <c r="B205" s="14">
        <f t="shared" ref="B205:B206" si="115">SUM(C205:D205)</f>
        <v>4843</v>
      </c>
      <c r="C205" s="14">
        <f t="shared" ref="C205:C206" si="116">SUM(F205,I205)</f>
        <v>2594</v>
      </c>
      <c r="D205" s="14">
        <f t="shared" ref="D205:D206" si="117">SUM(G205,J205)</f>
        <v>2249</v>
      </c>
      <c r="E205" s="14">
        <f t="shared" ref="E205:E206" si="118">SUM(F205:G205)</f>
        <v>4622</v>
      </c>
      <c r="F205" s="14">
        <v>2443</v>
      </c>
      <c r="G205" s="14">
        <v>2179</v>
      </c>
      <c r="H205" s="14">
        <f t="shared" ref="H205:H206" si="119">SUM(I205:J205)</f>
        <v>221</v>
      </c>
      <c r="I205" s="14">
        <v>151</v>
      </c>
      <c r="J205" s="16">
        <v>70</v>
      </c>
    </row>
    <row r="206" spans="1:10" s="8" customFormat="1" ht="15.75" customHeight="1" x14ac:dyDescent="0.2">
      <c r="A206" s="8" t="s">
        <v>42</v>
      </c>
      <c r="B206" s="14">
        <f t="shared" si="115"/>
        <v>2979</v>
      </c>
      <c r="C206" s="14">
        <f t="shared" si="116"/>
        <v>1551</v>
      </c>
      <c r="D206" s="14">
        <f t="shared" si="117"/>
        <v>1428</v>
      </c>
      <c r="E206" s="14">
        <f t="shared" si="118"/>
        <v>2789</v>
      </c>
      <c r="F206" s="14">
        <v>1446</v>
      </c>
      <c r="G206" s="14">
        <v>1343</v>
      </c>
      <c r="H206" s="14">
        <f t="shared" si="119"/>
        <v>190</v>
      </c>
      <c r="I206" s="14">
        <v>105</v>
      </c>
      <c r="J206" s="16">
        <v>85</v>
      </c>
    </row>
    <row r="207" spans="1:10" s="8" customFormat="1" ht="15.75" customHeight="1" x14ac:dyDescent="0.2">
      <c r="B207" s="14"/>
      <c r="C207" s="14"/>
      <c r="D207" s="14"/>
      <c r="E207" s="14"/>
      <c r="F207" s="14"/>
      <c r="G207" s="14"/>
      <c r="H207" s="14"/>
      <c r="I207" s="9"/>
      <c r="J207" s="10"/>
    </row>
    <row r="208" spans="1:10" s="8" customFormat="1" ht="15.75" customHeight="1" x14ac:dyDescent="0.2">
      <c r="A208" s="8" t="s">
        <v>43</v>
      </c>
      <c r="B208" s="2">
        <f>SUM(B210:B216)</f>
        <v>9390</v>
      </c>
      <c r="C208" s="2">
        <f t="shared" ref="C208:J208" si="120">SUM(C210:C216)</f>
        <v>4929</v>
      </c>
      <c r="D208" s="2">
        <f t="shared" si="120"/>
        <v>4461</v>
      </c>
      <c r="E208" s="2">
        <f t="shared" si="120"/>
        <v>9262</v>
      </c>
      <c r="F208" s="2">
        <f t="shared" si="120"/>
        <v>4846</v>
      </c>
      <c r="G208" s="2">
        <f t="shared" si="120"/>
        <v>4416</v>
      </c>
      <c r="H208" s="2">
        <f t="shared" si="120"/>
        <v>128</v>
      </c>
      <c r="I208" s="2">
        <f t="shared" si="120"/>
        <v>83</v>
      </c>
      <c r="J208" s="3">
        <f t="shared" si="120"/>
        <v>45</v>
      </c>
    </row>
    <row r="209" spans="1:10" s="8" customFormat="1" ht="15.75" customHeight="1" x14ac:dyDescent="0.2">
      <c r="A209" s="1"/>
      <c r="B209" s="14"/>
      <c r="C209" s="14"/>
      <c r="D209" s="14"/>
      <c r="E209" s="14"/>
      <c r="F209" s="14"/>
      <c r="G209" s="14"/>
      <c r="H209" s="14"/>
      <c r="I209" s="14"/>
      <c r="J209" s="16"/>
    </row>
    <row r="210" spans="1:10" s="8" customFormat="1" ht="15.75" customHeight="1" x14ac:dyDescent="0.2">
      <c r="A210" s="8" t="s">
        <v>44</v>
      </c>
      <c r="B210" s="14">
        <f t="shared" ref="B210:B216" si="121">SUM(C210:D210)</f>
        <v>4183</v>
      </c>
      <c r="C210" s="14">
        <f t="shared" ref="C210:C216" si="122">SUM(F210,I210)</f>
        <v>2195</v>
      </c>
      <c r="D210" s="14">
        <f t="shared" ref="D210:D216" si="123">SUM(G210,J210)</f>
        <v>1988</v>
      </c>
      <c r="E210" s="14">
        <f t="shared" ref="E210:E216" si="124">SUM(F210:G210)</f>
        <v>4130</v>
      </c>
      <c r="F210" s="14">
        <v>2157</v>
      </c>
      <c r="G210" s="14">
        <v>1973</v>
      </c>
      <c r="H210" s="14">
        <f t="shared" ref="H210:H216" si="125">SUM(I210:J210)</f>
        <v>53</v>
      </c>
      <c r="I210" s="14">
        <v>38</v>
      </c>
      <c r="J210" s="16">
        <v>15</v>
      </c>
    </row>
    <row r="211" spans="1:10" s="8" customFormat="1" ht="15.75" customHeight="1" x14ac:dyDescent="0.2">
      <c r="A211" s="8" t="s">
        <v>45</v>
      </c>
      <c r="B211" s="14">
        <f t="shared" si="121"/>
        <v>875</v>
      </c>
      <c r="C211" s="14">
        <f t="shared" si="122"/>
        <v>460</v>
      </c>
      <c r="D211" s="14">
        <f t="shared" si="123"/>
        <v>415</v>
      </c>
      <c r="E211" s="14">
        <f t="shared" si="124"/>
        <v>863</v>
      </c>
      <c r="F211" s="14">
        <v>455</v>
      </c>
      <c r="G211" s="14">
        <v>408</v>
      </c>
      <c r="H211" s="14">
        <f t="shared" si="125"/>
        <v>12</v>
      </c>
      <c r="I211" s="14">
        <v>5</v>
      </c>
      <c r="J211" s="16">
        <v>7</v>
      </c>
    </row>
    <row r="212" spans="1:10" s="8" customFormat="1" ht="15.75" customHeight="1" x14ac:dyDescent="0.2">
      <c r="A212" s="8" t="s">
        <v>46</v>
      </c>
      <c r="B212" s="14">
        <f t="shared" si="121"/>
        <v>597</v>
      </c>
      <c r="C212" s="14">
        <f t="shared" si="122"/>
        <v>331</v>
      </c>
      <c r="D212" s="14">
        <f t="shared" si="123"/>
        <v>266</v>
      </c>
      <c r="E212" s="14">
        <f t="shared" si="124"/>
        <v>594</v>
      </c>
      <c r="F212" s="14">
        <v>328</v>
      </c>
      <c r="G212" s="14">
        <v>266</v>
      </c>
      <c r="H212" s="14">
        <f t="shared" si="125"/>
        <v>3</v>
      </c>
      <c r="I212" s="14">
        <v>3</v>
      </c>
      <c r="J212" s="10" t="s">
        <v>127</v>
      </c>
    </row>
    <row r="213" spans="1:10" s="8" customFormat="1" ht="15.75" customHeight="1" x14ac:dyDescent="0.2">
      <c r="A213" s="8" t="s">
        <v>47</v>
      </c>
      <c r="B213" s="14">
        <f t="shared" si="121"/>
        <v>1409</v>
      </c>
      <c r="C213" s="14">
        <f t="shared" si="122"/>
        <v>749</v>
      </c>
      <c r="D213" s="14">
        <f t="shared" si="123"/>
        <v>660</v>
      </c>
      <c r="E213" s="14">
        <f t="shared" si="124"/>
        <v>1403</v>
      </c>
      <c r="F213" s="14">
        <v>745</v>
      </c>
      <c r="G213" s="14">
        <v>658</v>
      </c>
      <c r="H213" s="14">
        <f t="shared" si="125"/>
        <v>6</v>
      </c>
      <c r="I213" s="14">
        <v>4</v>
      </c>
      <c r="J213" s="10">
        <v>2</v>
      </c>
    </row>
    <row r="214" spans="1:10" s="8" customFormat="1" ht="15.75" customHeight="1" x14ac:dyDescent="0.2">
      <c r="A214" s="8" t="s">
        <v>48</v>
      </c>
      <c r="B214" s="14">
        <f t="shared" si="121"/>
        <v>676</v>
      </c>
      <c r="C214" s="14">
        <f t="shared" si="122"/>
        <v>345</v>
      </c>
      <c r="D214" s="14">
        <f t="shared" si="123"/>
        <v>331</v>
      </c>
      <c r="E214" s="14">
        <f t="shared" si="124"/>
        <v>669</v>
      </c>
      <c r="F214" s="14">
        <v>339</v>
      </c>
      <c r="G214" s="14">
        <v>330</v>
      </c>
      <c r="H214" s="14">
        <f t="shared" si="125"/>
        <v>7</v>
      </c>
      <c r="I214" s="14">
        <v>6</v>
      </c>
      <c r="J214" s="10">
        <v>1</v>
      </c>
    </row>
    <row r="215" spans="1:10" s="8" customFormat="1" ht="15.75" customHeight="1" x14ac:dyDescent="0.2">
      <c r="A215" s="8" t="s">
        <v>49</v>
      </c>
      <c r="B215" s="14">
        <f t="shared" si="121"/>
        <v>966</v>
      </c>
      <c r="C215" s="14">
        <f t="shared" si="122"/>
        <v>472</v>
      </c>
      <c r="D215" s="14">
        <f t="shared" si="123"/>
        <v>494</v>
      </c>
      <c r="E215" s="14">
        <f t="shared" si="124"/>
        <v>963</v>
      </c>
      <c r="F215" s="14">
        <v>469</v>
      </c>
      <c r="G215" s="14">
        <v>494</v>
      </c>
      <c r="H215" s="14">
        <f t="shared" si="125"/>
        <v>3</v>
      </c>
      <c r="I215" s="14">
        <v>3</v>
      </c>
      <c r="J215" s="10" t="s">
        <v>127</v>
      </c>
    </row>
    <row r="216" spans="1:10" s="8" customFormat="1" ht="15.75" customHeight="1" x14ac:dyDescent="0.2">
      <c r="A216" s="8" t="s">
        <v>50</v>
      </c>
      <c r="B216" s="14">
        <f t="shared" si="121"/>
        <v>684</v>
      </c>
      <c r="C216" s="14">
        <f t="shared" si="122"/>
        <v>377</v>
      </c>
      <c r="D216" s="14">
        <f t="shared" si="123"/>
        <v>307</v>
      </c>
      <c r="E216" s="14">
        <f t="shared" si="124"/>
        <v>640</v>
      </c>
      <c r="F216" s="14">
        <v>353</v>
      </c>
      <c r="G216" s="14">
        <v>287</v>
      </c>
      <c r="H216" s="14">
        <f t="shared" si="125"/>
        <v>44</v>
      </c>
      <c r="I216" s="14">
        <v>24</v>
      </c>
      <c r="J216" s="10">
        <v>20</v>
      </c>
    </row>
    <row r="217" spans="1:10" s="8" customFormat="1" ht="15.75" customHeight="1" x14ac:dyDescent="0.2">
      <c r="A217" s="18"/>
      <c r="B217" s="14"/>
      <c r="C217" s="14"/>
      <c r="D217" s="14"/>
      <c r="E217" s="14"/>
      <c r="F217" s="14"/>
      <c r="G217" s="14"/>
      <c r="H217" s="9"/>
      <c r="I217" s="14"/>
      <c r="J217" s="16"/>
    </row>
    <row r="218" spans="1:10" s="8" customFormat="1" ht="15.75" customHeight="1" x14ac:dyDescent="0.2">
      <c r="A218" s="8" t="s">
        <v>51</v>
      </c>
      <c r="B218" s="2">
        <f>SUM(B220:B226)</f>
        <v>6879</v>
      </c>
      <c r="C218" s="2">
        <f t="shared" ref="C218:J218" si="126">SUM(C220:C226)</f>
        <v>3562</v>
      </c>
      <c r="D218" s="2">
        <f t="shared" si="126"/>
        <v>3317</v>
      </c>
      <c r="E218" s="2">
        <f t="shared" si="126"/>
        <v>6811</v>
      </c>
      <c r="F218" s="2">
        <f t="shared" si="126"/>
        <v>3507</v>
      </c>
      <c r="G218" s="2">
        <f t="shared" si="126"/>
        <v>3304</v>
      </c>
      <c r="H218" s="2">
        <f t="shared" si="126"/>
        <v>68</v>
      </c>
      <c r="I218" s="2">
        <f t="shared" si="126"/>
        <v>55</v>
      </c>
      <c r="J218" s="3">
        <f t="shared" si="126"/>
        <v>13</v>
      </c>
    </row>
    <row r="219" spans="1:10" s="8" customFormat="1" ht="15.75" customHeight="1" x14ac:dyDescent="0.2">
      <c r="B219" s="2"/>
      <c r="C219" s="2"/>
      <c r="D219" s="2"/>
      <c r="E219" s="2"/>
      <c r="F219" s="2"/>
      <c r="G219" s="2"/>
      <c r="H219" s="2"/>
      <c r="I219" s="14"/>
      <c r="J219" s="16"/>
    </row>
    <row r="220" spans="1:10" s="8" customFormat="1" ht="15.75" customHeight="1" x14ac:dyDescent="0.2">
      <c r="A220" s="8" t="s">
        <v>52</v>
      </c>
      <c r="B220" s="14">
        <f t="shared" ref="B220:B226" si="127">SUM(C220:D220)</f>
        <v>693</v>
      </c>
      <c r="C220" s="14">
        <f t="shared" ref="C220:C226" si="128">SUM(F220,I220)</f>
        <v>368</v>
      </c>
      <c r="D220" s="14">
        <f t="shared" ref="D220:D226" si="129">SUM(G220,J220)</f>
        <v>325</v>
      </c>
      <c r="E220" s="14">
        <f t="shared" ref="E220:E226" si="130">SUM(F220:G220)</f>
        <v>680</v>
      </c>
      <c r="F220" s="14">
        <v>359</v>
      </c>
      <c r="G220" s="14">
        <v>321</v>
      </c>
      <c r="H220" s="14">
        <f t="shared" ref="H220:H226" si="131">SUM(I220:J220)</f>
        <v>13</v>
      </c>
      <c r="I220" s="9">
        <v>9</v>
      </c>
      <c r="J220" s="10">
        <v>4</v>
      </c>
    </row>
    <row r="221" spans="1:10" s="8" customFormat="1" ht="15.75" customHeight="1" x14ac:dyDescent="0.2">
      <c r="A221" s="8" t="s">
        <v>53</v>
      </c>
      <c r="B221" s="14">
        <f t="shared" si="127"/>
        <v>2090</v>
      </c>
      <c r="C221" s="14">
        <f t="shared" si="128"/>
        <v>1086</v>
      </c>
      <c r="D221" s="14">
        <f t="shared" si="129"/>
        <v>1004</v>
      </c>
      <c r="E221" s="14">
        <f t="shared" si="130"/>
        <v>2064</v>
      </c>
      <c r="F221" s="14">
        <v>1064</v>
      </c>
      <c r="G221" s="14">
        <v>1000</v>
      </c>
      <c r="H221" s="14">
        <f t="shared" si="131"/>
        <v>26</v>
      </c>
      <c r="I221" s="9">
        <v>22</v>
      </c>
      <c r="J221" s="10">
        <v>4</v>
      </c>
    </row>
    <row r="222" spans="1:10" s="8" customFormat="1" ht="15.75" customHeight="1" x14ac:dyDescent="0.2">
      <c r="A222" s="8" t="s">
        <v>54</v>
      </c>
      <c r="B222" s="14">
        <f t="shared" si="127"/>
        <v>1916</v>
      </c>
      <c r="C222" s="14">
        <f>SUM(F222,I222)</f>
        <v>977</v>
      </c>
      <c r="D222" s="14">
        <f t="shared" si="129"/>
        <v>939</v>
      </c>
      <c r="E222" s="14">
        <f t="shared" si="130"/>
        <v>1908</v>
      </c>
      <c r="F222" s="14">
        <v>970</v>
      </c>
      <c r="G222" s="14">
        <v>938</v>
      </c>
      <c r="H222" s="14">
        <f t="shared" si="131"/>
        <v>8</v>
      </c>
      <c r="I222" s="9">
        <v>7</v>
      </c>
      <c r="J222" s="10">
        <v>1</v>
      </c>
    </row>
    <row r="223" spans="1:10" s="8" customFormat="1" ht="15.75" customHeight="1" x14ac:dyDescent="0.2">
      <c r="A223" s="8" t="s">
        <v>55</v>
      </c>
      <c r="B223" s="14">
        <f t="shared" si="127"/>
        <v>817</v>
      </c>
      <c r="C223" s="14">
        <f t="shared" si="128"/>
        <v>434</v>
      </c>
      <c r="D223" s="14">
        <f t="shared" si="129"/>
        <v>383</v>
      </c>
      <c r="E223" s="14">
        <f t="shared" si="130"/>
        <v>812</v>
      </c>
      <c r="F223" s="14">
        <v>430</v>
      </c>
      <c r="G223" s="14">
        <v>382</v>
      </c>
      <c r="H223" s="14">
        <f t="shared" si="131"/>
        <v>5</v>
      </c>
      <c r="I223" s="9">
        <v>4</v>
      </c>
      <c r="J223" s="10">
        <v>1</v>
      </c>
    </row>
    <row r="224" spans="1:10" s="8" customFormat="1" ht="15.75" customHeight="1" x14ac:dyDescent="0.2">
      <c r="A224" s="8" t="s">
        <v>56</v>
      </c>
      <c r="B224" s="14">
        <f t="shared" si="127"/>
        <v>398</v>
      </c>
      <c r="C224" s="14">
        <f t="shared" si="128"/>
        <v>194</v>
      </c>
      <c r="D224" s="14">
        <f t="shared" si="129"/>
        <v>204</v>
      </c>
      <c r="E224" s="14">
        <f t="shared" si="130"/>
        <v>393</v>
      </c>
      <c r="F224" s="14">
        <v>191</v>
      </c>
      <c r="G224" s="14">
        <v>202</v>
      </c>
      <c r="H224" s="14">
        <f t="shared" si="131"/>
        <v>5</v>
      </c>
      <c r="I224" s="9">
        <v>3</v>
      </c>
      <c r="J224" s="10">
        <v>2</v>
      </c>
    </row>
    <row r="225" spans="1:10" s="8" customFormat="1" ht="15.75" customHeight="1" x14ac:dyDescent="0.2">
      <c r="A225" s="8" t="s">
        <v>57</v>
      </c>
      <c r="B225" s="14">
        <f t="shared" si="127"/>
        <v>139</v>
      </c>
      <c r="C225" s="14">
        <f t="shared" si="128"/>
        <v>80</v>
      </c>
      <c r="D225" s="14">
        <f t="shared" si="129"/>
        <v>59</v>
      </c>
      <c r="E225" s="14">
        <f t="shared" si="130"/>
        <v>137</v>
      </c>
      <c r="F225" s="14">
        <v>78</v>
      </c>
      <c r="G225" s="14">
        <v>59</v>
      </c>
      <c r="H225" s="14">
        <f t="shared" si="131"/>
        <v>2</v>
      </c>
      <c r="I225" s="9">
        <v>2</v>
      </c>
      <c r="J225" s="10" t="s">
        <v>127</v>
      </c>
    </row>
    <row r="226" spans="1:10" s="8" customFormat="1" ht="15.75" customHeight="1" x14ac:dyDescent="0.2">
      <c r="A226" s="8" t="s">
        <v>58</v>
      </c>
      <c r="B226" s="14">
        <f t="shared" si="127"/>
        <v>826</v>
      </c>
      <c r="C226" s="14">
        <f t="shared" si="128"/>
        <v>423</v>
      </c>
      <c r="D226" s="14">
        <f t="shared" si="129"/>
        <v>403</v>
      </c>
      <c r="E226" s="14">
        <f t="shared" si="130"/>
        <v>817</v>
      </c>
      <c r="F226" s="14">
        <v>415</v>
      </c>
      <c r="G226" s="14">
        <v>402</v>
      </c>
      <c r="H226" s="14">
        <f t="shared" si="131"/>
        <v>9</v>
      </c>
      <c r="I226" s="9">
        <v>8</v>
      </c>
      <c r="J226" s="10">
        <v>1</v>
      </c>
    </row>
    <row r="227" spans="1:10" s="8" customFormat="1" ht="15.75" customHeight="1" x14ac:dyDescent="0.2">
      <c r="A227" s="35" t="s">
        <v>0</v>
      </c>
      <c r="B227" s="35"/>
      <c r="C227" s="35"/>
      <c r="D227" s="35"/>
      <c r="E227" s="35"/>
      <c r="F227" s="35"/>
      <c r="G227" s="35"/>
      <c r="H227" s="35"/>
      <c r="I227" s="35"/>
      <c r="J227" s="35"/>
    </row>
    <row r="228" spans="1:10" s="8" customFormat="1" ht="15.75" customHeight="1" x14ac:dyDescent="0.2">
      <c r="A228" s="35" t="s">
        <v>125</v>
      </c>
      <c r="B228" s="35"/>
      <c r="C228" s="35"/>
      <c r="D228" s="35"/>
      <c r="E228" s="35"/>
      <c r="F228" s="35"/>
      <c r="G228" s="35"/>
      <c r="H228" s="35"/>
      <c r="I228" s="35"/>
      <c r="J228" s="35"/>
    </row>
    <row r="229" spans="1:10" s="8" customFormat="1" ht="15.75" customHeight="1" x14ac:dyDescent="0.2">
      <c r="E229" s="12"/>
      <c r="F229" s="12"/>
      <c r="G229" s="12"/>
      <c r="H229" s="12"/>
      <c r="I229" s="13"/>
    </row>
    <row r="230" spans="1:10" s="8" customFormat="1" ht="20.100000000000001" customHeight="1" x14ac:dyDescent="0.2">
      <c r="A230" s="36" t="s">
        <v>1</v>
      </c>
      <c r="B230" s="39" t="s">
        <v>2</v>
      </c>
      <c r="C230" s="39"/>
      <c r="D230" s="39"/>
      <c r="E230" s="39"/>
      <c r="F230" s="39"/>
      <c r="G230" s="39"/>
      <c r="H230" s="39"/>
      <c r="I230" s="39"/>
      <c r="J230" s="40"/>
    </row>
    <row r="231" spans="1:10" s="8" customFormat="1" ht="20.100000000000001" customHeight="1" x14ac:dyDescent="0.2">
      <c r="A231" s="37"/>
      <c r="B231" s="39" t="s">
        <v>3</v>
      </c>
      <c r="C231" s="39" t="s">
        <v>4</v>
      </c>
      <c r="D231" s="39" t="s">
        <v>5</v>
      </c>
      <c r="E231" s="39" t="s">
        <v>6</v>
      </c>
      <c r="F231" s="39"/>
      <c r="G231" s="39"/>
      <c r="H231" s="41" t="s">
        <v>7</v>
      </c>
      <c r="I231" s="42"/>
      <c r="J231" s="42"/>
    </row>
    <row r="232" spans="1:10" s="8" customFormat="1" ht="20.100000000000001" customHeight="1" x14ac:dyDescent="0.2">
      <c r="A232" s="37"/>
      <c r="B232" s="39"/>
      <c r="C232" s="39"/>
      <c r="D232" s="39"/>
      <c r="E232" s="39"/>
      <c r="F232" s="39"/>
      <c r="G232" s="39"/>
      <c r="H232" s="43"/>
      <c r="I232" s="44"/>
      <c r="J232" s="44"/>
    </row>
    <row r="233" spans="1:10" s="8" customFormat="1" ht="20.100000000000001" customHeight="1" x14ac:dyDescent="0.2">
      <c r="A233" s="37"/>
      <c r="B233" s="39"/>
      <c r="C233" s="39"/>
      <c r="D233" s="39"/>
      <c r="E233" s="39" t="s">
        <v>3</v>
      </c>
      <c r="F233" s="45" t="s">
        <v>4</v>
      </c>
      <c r="G233" s="45" t="s">
        <v>5</v>
      </c>
      <c r="H233" s="45" t="s">
        <v>3</v>
      </c>
      <c r="I233" s="45" t="s">
        <v>4</v>
      </c>
      <c r="J233" s="42" t="s">
        <v>5</v>
      </c>
    </row>
    <row r="234" spans="1:10" s="8" customFormat="1" ht="20.100000000000001" customHeight="1" x14ac:dyDescent="0.2">
      <c r="A234" s="37"/>
      <c r="B234" s="39"/>
      <c r="C234" s="39"/>
      <c r="D234" s="39"/>
      <c r="E234" s="39"/>
      <c r="F234" s="46"/>
      <c r="G234" s="46"/>
      <c r="H234" s="46"/>
      <c r="I234" s="46"/>
      <c r="J234" s="48"/>
    </row>
    <row r="235" spans="1:10" s="8" customFormat="1" ht="15" customHeight="1" x14ac:dyDescent="0.2">
      <c r="A235" s="38"/>
      <c r="B235" s="39"/>
      <c r="C235" s="39"/>
      <c r="D235" s="39"/>
      <c r="E235" s="39"/>
      <c r="F235" s="47"/>
      <c r="G235" s="47"/>
      <c r="H235" s="47"/>
      <c r="I235" s="47"/>
      <c r="J235" s="44"/>
    </row>
    <row r="236" spans="1:10" s="8" customFormat="1" ht="15.75" customHeight="1" x14ac:dyDescent="0.2">
      <c r="B236" s="14"/>
      <c r="C236" s="14"/>
      <c r="D236" s="14"/>
      <c r="E236" s="14"/>
      <c r="F236" s="14"/>
      <c r="G236" s="14"/>
      <c r="H236" s="14"/>
      <c r="I236" s="14"/>
      <c r="J236" s="16"/>
    </row>
    <row r="237" spans="1:10" s="8" customFormat="1" ht="15.75" customHeight="1" x14ac:dyDescent="0.2">
      <c r="A237" s="8" t="s">
        <v>59</v>
      </c>
      <c r="B237" s="2">
        <f>SUM(B239:B244)</f>
        <v>91411</v>
      </c>
      <c r="C237" s="2">
        <f t="shared" ref="C237:J237" si="132">SUM(C239:C244)</f>
        <v>47409</v>
      </c>
      <c r="D237" s="2">
        <f t="shared" si="132"/>
        <v>44002</v>
      </c>
      <c r="E237" s="2">
        <f t="shared" si="132"/>
        <v>88644</v>
      </c>
      <c r="F237" s="2">
        <f t="shared" si="132"/>
        <v>45626</v>
      </c>
      <c r="G237" s="2">
        <f t="shared" si="132"/>
        <v>43018</v>
      </c>
      <c r="H237" s="2">
        <f t="shared" si="132"/>
        <v>2767</v>
      </c>
      <c r="I237" s="2">
        <f t="shared" si="132"/>
        <v>1783</v>
      </c>
      <c r="J237" s="3">
        <f t="shared" si="132"/>
        <v>984</v>
      </c>
    </row>
    <row r="238" spans="1:10" s="8" customFormat="1" ht="15.75" customHeight="1" x14ac:dyDescent="0.2">
      <c r="B238" s="14"/>
      <c r="C238" s="14"/>
      <c r="D238" s="14"/>
      <c r="E238" s="14"/>
      <c r="F238" s="14"/>
      <c r="G238" s="14"/>
      <c r="H238" s="14"/>
      <c r="I238" s="14"/>
      <c r="J238" s="16"/>
    </row>
    <row r="239" spans="1:10" s="8" customFormat="1" ht="15.75" customHeight="1" x14ac:dyDescent="0.2">
      <c r="A239" s="8" t="s">
        <v>61</v>
      </c>
      <c r="B239" s="14">
        <f t="shared" ref="B239:B244" si="133">SUM(C239:D239)</f>
        <v>361</v>
      </c>
      <c r="C239" s="14">
        <f t="shared" ref="C239:C244" si="134">SUM(F239,I239)</f>
        <v>191</v>
      </c>
      <c r="D239" s="14">
        <f t="shared" ref="D239:D244" si="135">SUM(G239,J239)</f>
        <v>170</v>
      </c>
      <c r="E239" s="14">
        <f t="shared" ref="E239:E244" si="136">SUM(F239:G239)</f>
        <v>338</v>
      </c>
      <c r="F239" s="14">
        <v>173</v>
      </c>
      <c r="G239" s="14">
        <v>165</v>
      </c>
      <c r="H239" s="14">
        <f t="shared" ref="H239:H244" si="137">SUM(I239:J239)</f>
        <v>23</v>
      </c>
      <c r="I239" s="9">
        <v>18</v>
      </c>
      <c r="J239" s="10">
        <v>5</v>
      </c>
    </row>
    <row r="240" spans="1:10" s="8" customFormat="1" ht="15.75" customHeight="1" x14ac:dyDescent="0.2">
      <c r="A240" s="8" t="s">
        <v>64</v>
      </c>
      <c r="B240" s="14">
        <f t="shared" si="133"/>
        <v>6596</v>
      </c>
      <c r="C240" s="14">
        <f t="shared" si="134"/>
        <v>3439</v>
      </c>
      <c r="D240" s="14">
        <f t="shared" si="135"/>
        <v>3157</v>
      </c>
      <c r="E240" s="14">
        <f t="shared" si="136"/>
        <v>6335</v>
      </c>
      <c r="F240" s="14">
        <v>3284</v>
      </c>
      <c r="G240" s="14">
        <v>3051</v>
      </c>
      <c r="H240" s="14">
        <f t="shared" si="137"/>
        <v>261</v>
      </c>
      <c r="I240" s="14">
        <v>155</v>
      </c>
      <c r="J240" s="16">
        <v>106</v>
      </c>
    </row>
    <row r="241" spans="1:10" s="8" customFormat="1" ht="15.75" customHeight="1" x14ac:dyDescent="0.2">
      <c r="A241" s="8" t="s">
        <v>65</v>
      </c>
      <c r="B241" s="14">
        <f t="shared" si="133"/>
        <v>546</v>
      </c>
      <c r="C241" s="14">
        <f t="shared" si="134"/>
        <v>286</v>
      </c>
      <c r="D241" s="14">
        <f t="shared" si="135"/>
        <v>260</v>
      </c>
      <c r="E241" s="14">
        <f t="shared" si="136"/>
        <v>530</v>
      </c>
      <c r="F241" s="14">
        <v>276</v>
      </c>
      <c r="G241" s="14">
        <v>254</v>
      </c>
      <c r="H241" s="14">
        <f t="shared" si="137"/>
        <v>16</v>
      </c>
      <c r="I241" s="9">
        <v>10</v>
      </c>
      <c r="J241" s="10">
        <v>6</v>
      </c>
    </row>
    <row r="242" spans="1:10" s="8" customFormat="1" ht="15.75" customHeight="1" x14ac:dyDescent="0.2">
      <c r="A242" s="8" t="s">
        <v>67</v>
      </c>
      <c r="B242" s="14">
        <f t="shared" si="133"/>
        <v>61352</v>
      </c>
      <c r="C242" s="14">
        <f t="shared" si="134"/>
        <v>31863</v>
      </c>
      <c r="D242" s="14">
        <f t="shared" si="135"/>
        <v>29489</v>
      </c>
      <c r="E242" s="14">
        <f t="shared" si="136"/>
        <v>59623</v>
      </c>
      <c r="F242" s="14">
        <v>30714</v>
      </c>
      <c r="G242" s="14">
        <v>28909</v>
      </c>
      <c r="H242" s="14">
        <f t="shared" si="137"/>
        <v>1729</v>
      </c>
      <c r="I242" s="9">
        <v>1149</v>
      </c>
      <c r="J242" s="10">
        <v>580</v>
      </c>
    </row>
    <row r="243" spans="1:10" s="8" customFormat="1" ht="15.75" customHeight="1" x14ac:dyDescent="0.2">
      <c r="A243" s="8" t="s">
        <v>69</v>
      </c>
      <c r="B243" s="14">
        <f t="shared" si="133"/>
        <v>22473</v>
      </c>
      <c r="C243" s="14">
        <f t="shared" si="134"/>
        <v>11588</v>
      </c>
      <c r="D243" s="14">
        <f t="shared" si="135"/>
        <v>10885</v>
      </c>
      <c r="E243" s="14">
        <f t="shared" si="136"/>
        <v>21738</v>
      </c>
      <c r="F243" s="14">
        <v>11138</v>
      </c>
      <c r="G243" s="14">
        <v>10600</v>
      </c>
      <c r="H243" s="14">
        <f t="shared" si="137"/>
        <v>735</v>
      </c>
      <c r="I243" s="9">
        <v>450</v>
      </c>
      <c r="J243" s="10">
        <v>285</v>
      </c>
    </row>
    <row r="244" spans="1:10" s="8" customFormat="1" ht="15.75" customHeight="1" x14ac:dyDescent="0.2">
      <c r="A244" s="8" t="s">
        <v>70</v>
      </c>
      <c r="B244" s="14">
        <f t="shared" si="133"/>
        <v>83</v>
      </c>
      <c r="C244" s="14">
        <f t="shared" si="134"/>
        <v>42</v>
      </c>
      <c r="D244" s="14">
        <f t="shared" si="135"/>
        <v>41</v>
      </c>
      <c r="E244" s="14">
        <f t="shared" si="136"/>
        <v>80</v>
      </c>
      <c r="F244" s="14">
        <v>41</v>
      </c>
      <c r="G244" s="14">
        <v>39</v>
      </c>
      <c r="H244" s="14">
        <f t="shared" si="137"/>
        <v>3</v>
      </c>
      <c r="I244" s="9">
        <v>1</v>
      </c>
      <c r="J244" s="10">
        <v>2</v>
      </c>
    </row>
    <row r="245" spans="1:10" s="8" customFormat="1" ht="15.75" customHeight="1" x14ac:dyDescent="0.2">
      <c r="B245" s="14"/>
      <c r="C245" s="14"/>
      <c r="D245" s="14"/>
      <c r="E245" s="14"/>
      <c r="F245" s="14"/>
      <c r="G245" s="14"/>
      <c r="H245" s="14"/>
      <c r="I245" s="9"/>
      <c r="J245" s="10"/>
    </row>
    <row r="246" spans="1:10" s="8" customFormat="1" ht="15.75" customHeight="1" x14ac:dyDescent="0.2">
      <c r="A246" s="8" t="s">
        <v>126</v>
      </c>
      <c r="B246" s="2">
        <f>SUM(B248:B252)</f>
        <v>44144</v>
      </c>
      <c r="C246" s="2">
        <f t="shared" ref="C246:J246" si="138">SUM(C248:C252)</f>
        <v>22763</v>
      </c>
      <c r="D246" s="2">
        <f t="shared" si="138"/>
        <v>21381</v>
      </c>
      <c r="E246" s="2">
        <f t="shared" si="138"/>
        <v>42954</v>
      </c>
      <c r="F246" s="2">
        <f t="shared" si="138"/>
        <v>21944</v>
      </c>
      <c r="G246" s="2">
        <f t="shared" si="138"/>
        <v>21010</v>
      </c>
      <c r="H246" s="2">
        <f t="shared" si="138"/>
        <v>1190</v>
      </c>
      <c r="I246" s="2">
        <f t="shared" si="138"/>
        <v>819</v>
      </c>
      <c r="J246" s="3">
        <f t="shared" si="138"/>
        <v>371</v>
      </c>
    </row>
    <row r="247" spans="1:10" s="8" customFormat="1" ht="15.75" customHeight="1" x14ac:dyDescent="0.2">
      <c r="B247" s="14"/>
      <c r="C247" s="14"/>
      <c r="D247" s="14"/>
      <c r="E247" s="14"/>
      <c r="F247" s="14"/>
      <c r="G247" s="14"/>
      <c r="H247" s="14"/>
      <c r="I247" s="9"/>
      <c r="J247" s="10"/>
    </row>
    <row r="248" spans="1:10" s="8" customFormat="1" ht="15.75" customHeight="1" x14ac:dyDescent="0.2">
      <c r="A248" s="8" t="s">
        <v>60</v>
      </c>
      <c r="B248" s="14">
        <f>SUM(C248:D248)</f>
        <v>19465</v>
      </c>
      <c r="C248" s="14">
        <f t="shared" ref="C248:D252" si="139">SUM(F248,I248)</f>
        <v>10147</v>
      </c>
      <c r="D248" s="14">
        <f t="shared" si="139"/>
        <v>9318</v>
      </c>
      <c r="E248" s="14">
        <f>SUM(F248:G248)</f>
        <v>18833</v>
      </c>
      <c r="F248" s="14">
        <v>9712</v>
      </c>
      <c r="G248" s="14">
        <v>9121</v>
      </c>
      <c r="H248" s="14">
        <f t="shared" ref="H248:H252" si="140">SUM(I248:J248)</f>
        <v>632</v>
      </c>
      <c r="I248" s="9">
        <v>435</v>
      </c>
      <c r="J248" s="10">
        <v>197</v>
      </c>
    </row>
    <row r="249" spans="1:10" s="8" customFormat="1" ht="15.75" customHeight="1" x14ac:dyDescent="0.2">
      <c r="A249" s="8" t="s">
        <v>62</v>
      </c>
      <c r="B249" s="14">
        <f>SUM(C249:D249)</f>
        <v>4672</v>
      </c>
      <c r="C249" s="14">
        <f>SUM(F249,I249)</f>
        <v>2428</v>
      </c>
      <c r="D249" s="14">
        <f t="shared" si="139"/>
        <v>2244</v>
      </c>
      <c r="E249" s="14">
        <f>SUM(F249:G249)</f>
        <v>4590</v>
      </c>
      <c r="F249" s="14">
        <v>2372</v>
      </c>
      <c r="G249" s="14">
        <v>2218</v>
      </c>
      <c r="H249" s="14">
        <f t="shared" si="140"/>
        <v>82</v>
      </c>
      <c r="I249" s="9">
        <v>56</v>
      </c>
      <c r="J249" s="10">
        <v>26</v>
      </c>
    </row>
    <row r="250" spans="1:10" s="8" customFormat="1" ht="15.75" customHeight="1" x14ac:dyDescent="0.2">
      <c r="A250" s="8" t="s">
        <v>63</v>
      </c>
      <c r="B250" s="14">
        <f>SUM(C250:D250)</f>
        <v>2697</v>
      </c>
      <c r="C250" s="14">
        <f t="shared" si="139"/>
        <v>1377</v>
      </c>
      <c r="D250" s="14">
        <f t="shared" si="139"/>
        <v>1320</v>
      </c>
      <c r="E250" s="14">
        <f>SUM(F250:G250)</f>
        <v>2636</v>
      </c>
      <c r="F250" s="14">
        <v>1330</v>
      </c>
      <c r="G250" s="14">
        <v>1306</v>
      </c>
      <c r="H250" s="14">
        <f t="shared" si="140"/>
        <v>61</v>
      </c>
      <c r="I250" s="9">
        <v>47</v>
      </c>
      <c r="J250" s="10">
        <v>14</v>
      </c>
    </row>
    <row r="251" spans="1:10" s="8" customFormat="1" ht="15.75" customHeight="1" x14ac:dyDescent="0.2">
      <c r="A251" s="8" t="s">
        <v>66</v>
      </c>
      <c r="B251" s="14">
        <f>SUM(C251:D251)</f>
        <v>15370</v>
      </c>
      <c r="C251" s="14">
        <f t="shared" si="139"/>
        <v>7800</v>
      </c>
      <c r="D251" s="14">
        <f t="shared" si="139"/>
        <v>7570</v>
      </c>
      <c r="E251" s="14">
        <f>SUM(F251:G251)</f>
        <v>14985</v>
      </c>
      <c r="F251" s="14">
        <v>7542</v>
      </c>
      <c r="G251" s="14">
        <v>7443</v>
      </c>
      <c r="H251" s="14">
        <f t="shared" si="140"/>
        <v>385</v>
      </c>
      <c r="I251" s="9">
        <v>258</v>
      </c>
      <c r="J251" s="10">
        <v>127</v>
      </c>
    </row>
    <row r="252" spans="1:10" s="8" customFormat="1" ht="15.75" customHeight="1" x14ac:dyDescent="0.2">
      <c r="A252" s="8" t="s">
        <v>68</v>
      </c>
      <c r="B252" s="14">
        <f>SUM(C252:D252)</f>
        <v>1940</v>
      </c>
      <c r="C252" s="14">
        <f t="shared" si="139"/>
        <v>1011</v>
      </c>
      <c r="D252" s="14">
        <f t="shared" si="139"/>
        <v>929</v>
      </c>
      <c r="E252" s="14">
        <f>SUM(F252:G252)</f>
        <v>1910</v>
      </c>
      <c r="F252" s="14">
        <v>988</v>
      </c>
      <c r="G252" s="14">
        <v>922</v>
      </c>
      <c r="H252" s="14">
        <f t="shared" si="140"/>
        <v>30</v>
      </c>
      <c r="I252" s="9">
        <v>23</v>
      </c>
      <c r="J252" s="10">
        <v>7</v>
      </c>
    </row>
    <row r="253" spans="1:10" s="8" customFormat="1" ht="15.75" customHeight="1" x14ac:dyDescent="0.2">
      <c r="B253" s="17"/>
      <c r="C253" s="17"/>
      <c r="D253" s="17"/>
      <c r="E253" s="17"/>
      <c r="F253" s="17"/>
      <c r="G253" s="17"/>
      <c r="H253" s="17"/>
      <c r="I253" s="17"/>
      <c r="J253" s="17"/>
    </row>
    <row r="254" spans="1:10" s="8" customFormat="1" ht="15.75" customHeight="1" x14ac:dyDescent="0.2">
      <c r="A254" s="8" t="s">
        <v>71</v>
      </c>
      <c r="B254" s="2">
        <f>SUM(B256:B267)</f>
        <v>25767</v>
      </c>
      <c r="C254" s="2">
        <f t="shared" ref="C254:J254" si="141">SUM(C256:C267)</f>
        <v>13338</v>
      </c>
      <c r="D254" s="2">
        <f t="shared" si="141"/>
        <v>12429</v>
      </c>
      <c r="E254" s="2">
        <f t="shared" si="141"/>
        <v>24801</v>
      </c>
      <c r="F254" s="2">
        <f t="shared" si="141"/>
        <v>12689</v>
      </c>
      <c r="G254" s="2">
        <f t="shared" si="141"/>
        <v>12112</v>
      </c>
      <c r="H254" s="2">
        <f t="shared" si="141"/>
        <v>966</v>
      </c>
      <c r="I254" s="2">
        <f t="shared" si="141"/>
        <v>649</v>
      </c>
      <c r="J254" s="3">
        <f t="shared" si="141"/>
        <v>317</v>
      </c>
    </row>
    <row r="255" spans="1:10" s="8" customFormat="1" ht="15.75" customHeight="1" x14ac:dyDescent="0.2">
      <c r="B255" s="14"/>
      <c r="C255" s="14"/>
      <c r="D255" s="21"/>
      <c r="E255" s="5"/>
      <c r="F255" s="21"/>
      <c r="G255" s="21"/>
      <c r="H255" s="21"/>
      <c r="I255" s="14"/>
      <c r="J255" s="16"/>
    </row>
    <row r="256" spans="1:10" s="8" customFormat="1" ht="15.75" customHeight="1" x14ac:dyDescent="0.2">
      <c r="A256" s="8" t="s">
        <v>72</v>
      </c>
      <c r="B256" s="14">
        <f>SUM(C256:D256)</f>
        <v>686</v>
      </c>
      <c r="C256" s="14">
        <f>SUM(F256,I256)</f>
        <v>338</v>
      </c>
      <c r="D256" s="14">
        <f>SUM(G256,J256)</f>
        <v>348</v>
      </c>
      <c r="E256" s="14">
        <f>SUM(F256:G256)</f>
        <v>658</v>
      </c>
      <c r="F256" s="14">
        <v>319</v>
      </c>
      <c r="G256" s="14">
        <v>339</v>
      </c>
      <c r="H256" s="14">
        <f t="shared" ref="H256:H267" si="142">SUM(I256:J256)</f>
        <v>28</v>
      </c>
      <c r="I256" s="9">
        <v>19</v>
      </c>
      <c r="J256" s="10">
        <v>9</v>
      </c>
    </row>
    <row r="257" spans="1:10" s="8" customFormat="1" ht="15.75" customHeight="1" x14ac:dyDescent="0.2">
      <c r="A257" s="8" t="s">
        <v>73</v>
      </c>
      <c r="B257" s="14">
        <f t="shared" ref="B257:B264" si="143">SUM(C257:D257)</f>
        <v>1288</v>
      </c>
      <c r="C257" s="14">
        <f t="shared" ref="C257:C264" si="144">SUM(F257,I257)</f>
        <v>665</v>
      </c>
      <c r="D257" s="14">
        <f t="shared" ref="D257:D264" si="145">SUM(G257,J257)</f>
        <v>623</v>
      </c>
      <c r="E257" s="14">
        <f t="shared" ref="E257:E264" si="146">SUM(F257:G257)</f>
        <v>1255</v>
      </c>
      <c r="F257" s="14">
        <v>638</v>
      </c>
      <c r="G257" s="14">
        <v>617</v>
      </c>
      <c r="H257" s="14">
        <f t="shared" si="142"/>
        <v>33</v>
      </c>
      <c r="I257" s="9">
        <v>27</v>
      </c>
      <c r="J257" s="10">
        <v>6</v>
      </c>
    </row>
    <row r="258" spans="1:10" s="8" customFormat="1" ht="15.75" customHeight="1" x14ac:dyDescent="0.2">
      <c r="A258" s="8" t="s">
        <v>74</v>
      </c>
      <c r="B258" s="14">
        <f t="shared" si="143"/>
        <v>2852</v>
      </c>
      <c r="C258" s="14">
        <f t="shared" si="144"/>
        <v>1439</v>
      </c>
      <c r="D258" s="14">
        <f t="shared" si="145"/>
        <v>1413</v>
      </c>
      <c r="E258" s="14">
        <f t="shared" si="146"/>
        <v>2707</v>
      </c>
      <c r="F258" s="14">
        <v>1356</v>
      </c>
      <c r="G258" s="14">
        <v>1351</v>
      </c>
      <c r="H258" s="14">
        <f t="shared" si="142"/>
        <v>145</v>
      </c>
      <c r="I258" s="9">
        <v>83</v>
      </c>
      <c r="J258" s="10">
        <v>62</v>
      </c>
    </row>
    <row r="259" spans="1:10" s="8" customFormat="1" ht="15.75" customHeight="1" x14ac:dyDescent="0.2">
      <c r="A259" s="8" t="s">
        <v>75</v>
      </c>
      <c r="B259" s="14">
        <f t="shared" si="143"/>
        <v>1186</v>
      </c>
      <c r="C259" s="14">
        <f t="shared" si="144"/>
        <v>611</v>
      </c>
      <c r="D259" s="14">
        <f t="shared" si="145"/>
        <v>575</v>
      </c>
      <c r="E259" s="14">
        <f t="shared" si="146"/>
        <v>1154</v>
      </c>
      <c r="F259" s="14">
        <v>591</v>
      </c>
      <c r="G259" s="14">
        <v>563</v>
      </c>
      <c r="H259" s="14">
        <f t="shared" si="142"/>
        <v>32</v>
      </c>
      <c r="I259" s="9">
        <v>20</v>
      </c>
      <c r="J259" s="10">
        <v>12</v>
      </c>
    </row>
    <row r="260" spans="1:10" s="8" customFormat="1" ht="15.75" customHeight="1" x14ac:dyDescent="0.2">
      <c r="A260" s="8" t="s">
        <v>76</v>
      </c>
      <c r="B260" s="14">
        <f t="shared" si="143"/>
        <v>2393</v>
      </c>
      <c r="C260" s="14">
        <f t="shared" si="144"/>
        <v>1253</v>
      </c>
      <c r="D260" s="14">
        <f t="shared" si="145"/>
        <v>1140</v>
      </c>
      <c r="E260" s="14">
        <f t="shared" si="146"/>
        <v>2270</v>
      </c>
      <c r="F260" s="14">
        <v>1166</v>
      </c>
      <c r="G260" s="14">
        <v>1104</v>
      </c>
      <c r="H260" s="14">
        <f t="shared" si="142"/>
        <v>123</v>
      </c>
      <c r="I260" s="9">
        <v>87</v>
      </c>
      <c r="J260" s="10">
        <v>36</v>
      </c>
    </row>
    <row r="261" spans="1:10" s="8" customFormat="1" ht="15.75" customHeight="1" x14ac:dyDescent="0.2">
      <c r="A261" s="8" t="s">
        <v>77</v>
      </c>
      <c r="B261" s="14">
        <f t="shared" si="143"/>
        <v>611</v>
      </c>
      <c r="C261" s="14">
        <f t="shared" si="144"/>
        <v>315</v>
      </c>
      <c r="D261" s="14">
        <f t="shared" si="145"/>
        <v>296</v>
      </c>
      <c r="E261" s="14">
        <f t="shared" si="146"/>
        <v>597</v>
      </c>
      <c r="F261" s="14">
        <v>305</v>
      </c>
      <c r="G261" s="14">
        <v>292</v>
      </c>
      <c r="H261" s="14">
        <f t="shared" si="142"/>
        <v>14</v>
      </c>
      <c r="I261" s="9">
        <v>10</v>
      </c>
      <c r="J261" s="10">
        <v>4</v>
      </c>
    </row>
    <row r="262" spans="1:10" s="8" customFormat="1" ht="15.75" customHeight="1" x14ac:dyDescent="0.2">
      <c r="A262" s="8" t="s">
        <v>78</v>
      </c>
      <c r="B262" s="14">
        <f t="shared" si="143"/>
        <v>629</v>
      </c>
      <c r="C262" s="14">
        <f t="shared" si="144"/>
        <v>344</v>
      </c>
      <c r="D262" s="14">
        <f t="shared" si="145"/>
        <v>285</v>
      </c>
      <c r="E262" s="14">
        <f t="shared" si="146"/>
        <v>614</v>
      </c>
      <c r="F262" s="14">
        <v>332</v>
      </c>
      <c r="G262" s="14">
        <v>282</v>
      </c>
      <c r="H262" s="14">
        <f t="shared" si="142"/>
        <v>15</v>
      </c>
      <c r="I262" s="9">
        <v>12</v>
      </c>
      <c r="J262" s="10">
        <v>3</v>
      </c>
    </row>
    <row r="263" spans="1:10" s="8" customFormat="1" ht="15.75" customHeight="1" x14ac:dyDescent="0.2">
      <c r="A263" s="8" t="s">
        <v>79</v>
      </c>
      <c r="B263" s="14">
        <f t="shared" si="143"/>
        <v>435</v>
      </c>
      <c r="C263" s="14">
        <f t="shared" si="144"/>
        <v>225</v>
      </c>
      <c r="D263" s="14">
        <f t="shared" si="145"/>
        <v>210</v>
      </c>
      <c r="E263" s="14">
        <f t="shared" si="146"/>
        <v>432</v>
      </c>
      <c r="F263" s="14">
        <v>222</v>
      </c>
      <c r="G263" s="14">
        <v>210</v>
      </c>
      <c r="H263" s="14">
        <f t="shared" si="142"/>
        <v>3</v>
      </c>
      <c r="I263" s="9">
        <v>3</v>
      </c>
      <c r="J263" s="10" t="s">
        <v>127</v>
      </c>
    </row>
    <row r="264" spans="1:10" s="8" customFormat="1" ht="15.75" customHeight="1" x14ac:dyDescent="0.2">
      <c r="A264" s="8" t="s">
        <v>80</v>
      </c>
      <c r="B264" s="14">
        <f t="shared" si="143"/>
        <v>1098</v>
      </c>
      <c r="C264" s="14">
        <f t="shared" si="144"/>
        <v>577</v>
      </c>
      <c r="D264" s="14">
        <f t="shared" si="145"/>
        <v>521</v>
      </c>
      <c r="E264" s="14">
        <f t="shared" si="146"/>
        <v>1080</v>
      </c>
      <c r="F264" s="14">
        <v>562</v>
      </c>
      <c r="G264" s="14">
        <v>518</v>
      </c>
      <c r="H264" s="14">
        <f t="shared" si="142"/>
        <v>18</v>
      </c>
      <c r="I264" s="9">
        <v>15</v>
      </c>
      <c r="J264" s="10">
        <v>3</v>
      </c>
    </row>
    <row r="265" spans="1:10" s="8" customFormat="1" ht="15.75" customHeight="1" x14ac:dyDescent="0.2">
      <c r="A265" s="8" t="s">
        <v>81</v>
      </c>
      <c r="B265" s="14">
        <f t="shared" ref="B265:B267" si="147">SUM(C265:D265)</f>
        <v>2665</v>
      </c>
      <c r="C265" s="14">
        <f t="shared" ref="C265:C267" si="148">SUM(F265,I265)</f>
        <v>1380</v>
      </c>
      <c r="D265" s="14">
        <f t="shared" ref="D265:D267" si="149">SUM(G265,J265)</f>
        <v>1285</v>
      </c>
      <c r="E265" s="14">
        <f t="shared" ref="E265:E267" si="150">SUM(F265:G265)</f>
        <v>2385</v>
      </c>
      <c r="F265" s="14">
        <v>1208</v>
      </c>
      <c r="G265" s="14">
        <v>1177</v>
      </c>
      <c r="H265" s="14">
        <f t="shared" si="142"/>
        <v>280</v>
      </c>
      <c r="I265" s="9">
        <v>172</v>
      </c>
      <c r="J265" s="10">
        <v>108</v>
      </c>
    </row>
    <row r="266" spans="1:10" s="8" customFormat="1" ht="15.75" customHeight="1" x14ac:dyDescent="0.2">
      <c r="A266" s="8" t="s">
        <v>82</v>
      </c>
      <c r="B266" s="14">
        <f t="shared" si="147"/>
        <v>8773</v>
      </c>
      <c r="C266" s="14">
        <f t="shared" si="148"/>
        <v>4545</v>
      </c>
      <c r="D266" s="14">
        <f t="shared" si="149"/>
        <v>4228</v>
      </c>
      <c r="E266" s="14">
        <f t="shared" si="150"/>
        <v>8600</v>
      </c>
      <c r="F266" s="14">
        <v>4417</v>
      </c>
      <c r="G266" s="14">
        <v>4183</v>
      </c>
      <c r="H266" s="14">
        <f t="shared" si="142"/>
        <v>173</v>
      </c>
      <c r="I266" s="9">
        <v>128</v>
      </c>
      <c r="J266" s="10">
        <v>45</v>
      </c>
    </row>
    <row r="267" spans="1:10" s="8" customFormat="1" ht="15.75" customHeight="1" x14ac:dyDescent="0.2">
      <c r="A267" s="8" t="s">
        <v>83</v>
      </c>
      <c r="B267" s="14">
        <f t="shared" si="147"/>
        <v>3151</v>
      </c>
      <c r="C267" s="14">
        <f t="shared" si="148"/>
        <v>1646</v>
      </c>
      <c r="D267" s="14">
        <f t="shared" si="149"/>
        <v>1505</v>
      </c>
      <c r="E267" s="14">
        <f t="shared" si="150"/>
        <v>3049</v>
      </c>
      <c r="F267" s="14">
        <v>1573</v>
      </c>
      <c r="G267" s="14">
        <v>1476</v>
      </c>
      <c r="H267" s="14">
        <f t="shared" si="142"/>
        <v>102</v>
      </c>
      <c r="I267" s="9">
        <v>73</v>
      </c>
      <c r="J267" s="10">
        <v>29</v>
      </c>
    </row>
    <row r="268" spans="1:10" s="8" customFormat="1" ht="15.75" customHeight="1" x14ac:dyDescent="0.2">
      <c r="B268" s="14"/>
      <c r="C268" s="14"/>
      <c r="D268" s="14"/>
      <c r="E268" s="14"/>
      <c r="F268" s="14"/>
      <c r="G268" s="14"/>
      <c r="H268" s="14"/>
      <c r="I268" s="9"/>
      <c r="J268" s="10"/>
    </row>
    <row r="269" spans="1:10" s="8" customFormat="1" ht="15.75" customHeight="1" x14ac:dyDescent="0.2">
      <c r="A269" s="8" t="s">
        <v>99</v>
      </c>
      <c r="B269" s="14">
        <f t="shared" ref="B269" si="151">SUM(C269:D269)</f>
        <v>5037</v>
      </c>
      <c r="C269" s="14">
        <f t="shared" ref="C269" si="152">SUM(F269,I269)</f>
        <v>2605</v>
      </c>
      <c r="D269" s="14">
        <f t="shared" ref="D269" si="153">SUM(G269,J269)</f>
        <v>2432</v>
      </c>
      <c r="E269" s="14">
        <f t="shared" ref="E269" si="154">SUM(F269:G269)</f>
        <v>4539</v>
      </c>
      <c r="F269" s="14">
        <v>2335</v>
      </c>
      <c r="G269" s="14">
        <v>2204</v>
      </c>
      <c r="H269" s="14">
        <f t="shared" ref="H269" si="155">SUM(I269:J269)</f>
        <v>498</v>
      </c>
      <c r="I269" s="14">
        <v>270</v>
      </c>
      <c r="J269" s="16">
        <v>228</v>
      </c>
    </row>
    <row r="270" spans="1:10" s="8" customFormat="1" ht="15.75" customHeight="1" x14ac:dyDescent="0.2">
      <c r="B270" s="14"/>
      <c r="C270" s="14"/>
      <c r="D270" s="14"/>
      <c r="E270" s="14"/>
      <c r="F270" s="14"/>
      <c r="G270" s="14"/>
      <c r="H270" s="14"/>
      <c r="I270" s="9"/>
      <c r="J270" s="10"/>
    </row>
    <row r="271" spans="1:10" s="8" customFormat="1" ht="15.75" customHeight="1" x14ac:dyDescent="0.2">
      <c r="A271" s="8" t="s">
        <v>100</v>
      </c>
      <c r="B271" s="2">
        <f>SUM(B273:B274)</f>
        <v>2055</v>
      </c>
      <c r="C271" s="2">
        <f t="shared" ref="C271:J271" si="156">SUM(C273:C274)</f>
        <v>1098</v>
      </c>
      <c r="D271" s="2">
        <f t="shared" si="156"/>
        <v>957</v>
      </c>
      <c r="E271" s="2">
        <f t="shared" si="156"/>
        <v>1866</v>
      </c>
      <c r="F271" s="2">
        <f t="shared" si="156"/>
        <v>977</v>
      </c>
      <c r="G271" s="2">
        <f t="shared" si="156"/>
        <v>889</v>
      </c>
      <c r="H271" s="2">
        <f t="shared" si="156"/>
        <v>189</v>
      </c>
      <c r="I271" s="2">
        <f t="shared" si="156"/>
        <v>121</v>
      </c>
      <c r="J271" s="3">
        <f t="shared" si="156"/>
        <v>68</v>
      </c>
    </row>
    <row r="272" spans="1:10" s="8" customFormat="1" ht="15.75" customHeight="1" x14ac:dyDescent="0.2">
      <c r="B272" s="14"/>
      <c r="C272" s="14"/>
      <c r="D272" s="14"/>
      <c r="E272" s="21"/>
      <c r="F272" s="21"/>
      <c r="G272" s="21"/>
      <c r="H272" s="21"/>
      <c r="I272" s="14"/>
      <c r="J272" s="16"/>
    </row>
    <row r="273" spans="1:10" s="8" customFormat="1" ht="15.75" customHeight="1" x14ac:dyDescent="0.2">
      <c r="A273" s="8" t="s">
        <v>86</v>
      </c>
      <c r="B273" s="14">
        <f t="shared" ref="B273:B274" si="157">SUM(C273:D273)</f>
        <v>1594</v>
      </c>
      <c r="C273" s="14">
        <f t="shared" ref="C273:C274" si="158">SUM(F273,I273)</f>
        <v>843</v>
      </c>
      <c r="D273" s="14">
        <f t="shared" ref="D273:D274" si="159">SUM(G273,J273)</f>
        <v>751</v>
      </c>
      <c r="E273" s="14">
        <f t="shared" ref="E273:E274" si="160">SUM(F273:G273)</f>
        <v>1443</v>
      </c>
      <c r="F273" s="14">
        <v>746</v>
      </c>
      <c r="G273" s="14">
        <v>697</v>
      </c>
      <c r="H273" s="14">
        <f t="shared" ref="H273:H274" si="161">SUM(I273:J273)</f>
        <v>151</v>
      </c>
      <c r="I273" s="14">
        <v>97</v>
      </c>
      <c r="J273" s="16">
        <v>54</v>
      </c>
    </row>
    <row r="274" spans="1:10" s="8" customFormat="1" ht="15.75" customHeight="1" x14ac:dyDescent="0.2">
      <c r="A274" s="8" t="s">
        <v>87</v>
      </c>
      <c r="B274" s="14">
        <f t="shared" si="157"/>
        <v>461</v>
      </c>
      <c r="C274" s="14">
        <f t="shared" si="158"/>
        <v>255</v>
      </c>
      <c r="D274" s="14">
        <f t="shared" si="159"/>
        <v>206</v>
      </c>
      <c r="E274" s="14">
        <f t="shared" si="160"/>
        <v>423</v>
      </c>
      <c r="F274" s="14">
        <v>231</v>
      </c>
      <c r="G274" s="14">
        <v>192</v>
      </c>
      <c r="H274" s="14">
        <f t="shared" si="161"/>
        <v>38</v>
      </c>
      <c r="I274" s="14">
        <v>24</v>
      </c>
      <c r="J274" s="16">
        <v>14</v>
      </c>
    </row>
    <row r="275" spans="1:10" s="8" customFormat="1" ht="15.75" customHeight="1" x14ac:dyDescent="0.2">
      <c r="B275" s="14"/>
      <c r="C275" s="14"/>
      <c r="D275" s="14"/>
      <c r="E275" s="14"/>
      <c r="F275" s="14"/>
      <c r="G275" s="14"/>
      <c r="H275" s="14"/>
      <c r="I275" s="9"/>
      <c r="J275" s="10"/>
    </row>
    <row r="276" spans="1:10" s="8" customFormat="1" ht="15.75" customHeight="1" x14ac:dyDescent="0.2">
      <c r="A276" s="8" t="s">
        <v>101</v>
      </c>
      <c r="B276" s="2">
        <f>SUM(B278:B300)</f>
        <v>47996</v>
      </c>
      <c r="C276" s="2">
        <f t="shared" ref="B276:J276" si="162">SUM(C278:C300)</f>
        <v>25270</v>
      </c>
      <c r="D276" s="2">
        <f t="shared" si="162"/>
        <v>22726</v>
      </c>
      <c r="E276" s="2">
        <f t="shared" si="162"/>
        <v>42306</v>
      </c>
      <c r="F276" s="2">
        <f t="shared" si="162"/>
        <v>22067</v>
      </c>
      <c r="G276" s="2">
        <f t="shared" si="162"/>
        <v>20239</v>
      </c>
      <c r="H276" s="2">
        <f t="shared" si="162"/>
        <v>5690</v>
      </c>
      <c r="I276" s="2">
        <f t="shared" si="162"/>
        <v>3203</v>
      </c>
      <c r="J276" s="3">
        <f t="shared" si="162"/>
        <v>2487</v>
      </c>
    </row>
    <row r="277" spans="1:10" s="8" customFormat="1" ht="15.75" customHeight="1" x14ac:dyDescent="0.2">
      <c r="B277" s="14"/>
      <c r="C277" s="14"/>
      <c r="D277" s="14"/>
      <c r="E277" s="21"/>
      <c r="F277" s="21"/>
      <c r="G277" s="21"/>
      <c r="H277" s="21"/>
      <c r="I277" s="14"/>
      <c r="J277" s="16"/>
    </row>
    <row r="278" spans="1:10" s="8" customFormat="1" ht="15.75" customHeight="1" x14ac:dyDescent="0.2">
      <c r="A278" s="8" t="s">
        <v>89</v>
      </c>
      <c r="B278" s="14">
        <f t="shared" ref="B278:B300" si="163">SUM(C278:D278)</f>
        <v>8030</v>
      </c>
      <c r="C278" s="14">
        <f t="shared" ref="C278:C299" si="164">SUM(F278,I278)</f>
        <v>4244</v>
      </c>
      <c r="D278" s="14">
        <f t="shared" ref="D278:D299" si="165">SUM(G278,J278)</f>
        <v>3786</v>
      </c>
      <c r="E278" s="14">
        <f t="shared" ref="E278:E299" si="166">SUM(F278:G278)</f>
        <v>6887</v>
      </c>
      <c r="F278" s="14">
        <v>3591</v>
      </c>
      <c r="G278" s="14">
        <v>3296</v>
      </c>
      <c r="H278" s="14">
        <f t="shared" ref="H278:H300" si="167">SUM(I278:J278)</f>
        <v>1143</v>
      </c>
      <c r="I278" s="14">
        <v>653</v>
      </c>
      <c r="J278" s="16">
        <v>490</v>
      </c>
    </row>
    <row r="279" spans="1:10" s="8" customFormat="1" ht="15.75" customHeight="1" x14ac:dyDescent="0.2">
      <c r="A279" s="8" t="s">
        <v>90</v>
      </c>
      <c r="B279" s="14">
        <f t="shared" si="163"/>
        <v>4680</v>
      </c>
      <c r="C279" s="14">
        <f t="shared" si="164"/>
        <v>2436</v>
      </c>
      <c r="D279" s="14">
        <f t="shared" si="165"/>
        <v>2244</v>
      </c>
      <c r="E279" s="14">
        <f t="shared" si="166"/>
        <v>4080</v>
      </c>
      <c r="F279" s="14">
        <v>2096</v>
      </c>
      <c r="G279" s="14">
        <v>1984</v>
      </c>
      <c r="H279" s="14">
        <f t="shared" si="167"/>
        <v>600</v>
      </c>
      <c r="I279" s="14">
        <v>340</v>
      </c>
      <c r="J279" s="16">
        <v>260</v>
      </c>
    </row>
    <row r="280" spans="1:10" s="8" customFormat="1" ht="15.75" customHeight="1" x14ac:dyDescent="0.2">
      <c r="A280" s="8" t="s">
        <v>91</v>
      </c>
      <c r="B280" s="14">
        <f t="shared" si="163"/>
        <v>10518</v>
      </c>
      <c r="C280" s="14">
        <f t="shared" si="164"/>
        <v>5510</v>
      </c>
      <c r="D280" s="14">
        <f t="shared" si="165"/>
        <v>5008</v>
      </c>
      <c r="E280" s="14">
        <f t="shared" si="166"/>
        <v>9192</v>
      </c>
      <c r="F280" s="14">
        <v>4746</v>
      </c>
      <c r="G280" s="14">
        <v>4446</v>
      </c>
      <c r="H280" s="14">
        <f t="shared" si="167"/>
        <v>1326</v>
      </c>
      <c r="I280" s="14">
        <v>764</v>
      </c>
      <c r="J280" s="16">
        <v>562</v>
      </c>
    </row>
    <row r="281" spans="1:10" s="8" customFormat="1" ht="15.75" customHeight="1" x14ac:dyDescent="0.2">
      <c r="A281" s="8" t="s">
        <v>92</v>
      </c>
      <c r="B281" s="14">
        <f t="shared" si="163"/>
        <v>4206</v>
      </c>
      <c r="C281" s="14">
        <f t="shared" si="164"/>
        <v>2177</v>
      </c>
      <c r="D281" s="14">
        <f t="shared" si="165"/>
        <v>2029</v>
      </c>
      <c r="E281" s="14">
        <f t="shared" si="166"/>
        <v>3867</v>
      </c>
      <c r="F281" s="14">
        <v>1986</v>
      </c>
      <c r="G281" s="14">
        <v>1881</v>
      </c>
      <c r="H281" s="14">
        <f t="shared" si="167"/>
        <v>339</v>
      </c>
      <c r="I281" s="14">
        <v>191</v>
      </c>
      <c r="J281" s="16">
        <v>148</v>
      </c>
    </row>
    <row r="282" spans="1:10" s="8" customFormat="1" ht="15.75" customHeight="1" x14ac:dyDescent="0.2">
      <c r="B282" s="16"/>
      <c r="C282" s="16"/>
      <c r="D282" s="16"/>
      <c r="E282" s="16"/>
      <c r="F282" s="16"/>
      <c r="G282" s="16"/>
      <c r="H282" s="16"/>
      <c r="I282" s="16"/>
      <c r="J282" s="16"/>
    </row>
    <row r="283" spans="1:10" s="8" customFormat="1" ht="15.75" customHeight="1" x14ac:dyDescent="0.2">
      <c r="A283" s="35" t="s">
        <v>0</v>
      </c>
      <c r="B283" s="35"/>
      <c r="C283" s="35"/>
      <c r="D283" s="35"/>
      <c r="E283" s="35"/>
      <c r="F283" s="35"/>
      <c r="G283" s="35"/>
      <c r="H283" s="35"/>
      <c r="I283" s="35"/>
      <c r="J283" s="35"/>
    </row>
    <row r="284" spans="1:10" s="8" customFormat="1" ht="15.75" customHeight="1" x14ac:dyDescent="0.2">
      <c r="A284" s="35" t="s">
        <v>125</v>
      </c>
      <c r="B284" s="35"/>
      <c r="C284" s="35"/>
      <c r="D284" s="35"/>
      <c r="E284" s="35"/>
      <c r="F284" s="35"/>
      <c r="G284" s="35"/>
      <c r="H284" s="35"/>
      <c r="I284" s="35"/>
      <c r="J284" s="35"/>
    </row>
    <row r="285" spans="1:10" s="8" customFormat="1" ht="15.75" customHeight="1" x14ac:dyDescent="0.2">
      <c r="E285" s="12"/>
      <c r="F285" s="12"/>
      <c r="G285" s="12"/>
      <c r="H285" s="12"/>
      <c r="I285" s="13"/>
    </row>
    <row r="286" spans="1:10" s="8" customFormat="1" ht="20.100000000000001" customHeight="1" x14ac:dyDescent="0.2">
      <c r="A286" s="36" t="s">
        <v>1</v>
      </c>
      <c r="B286" s="39" t="s">
        <v>2</v>
      </c>
      <c r="C286" s="39"/>
      <c r="D286" s="39"/>
      <c r="E286" s="39"/>
      <c r="F286" s="39"/>
      <c r="G286" s="39"/>
      <c r="H286" s="39"/>
      <c r="I286" s="39"/>
      <c r="J286" s="40"/>
    </row>
    <row r="287" spans="1:10" s="8" customFormat="1" ht="20.100000000000001" customHeight="1" x14ac:dyDescent="0.2">
      <c r="A287" s="37"/>
      <c r="B287" s="39" t="s">
        <v>3</v>
      </c>
      <c r="C287" s="39" t="s">
        <v>4</v>
      </c>
      <c r="D287" s="39" t="s">
        <v>5</v>
      </c>
      <c r="E287" s="39" t="s">
        <v>6</v>
      </c>
      <c r="F287" s="39"/>
      <c r="G287" s="39"/>
      <c r="H287" s="41" t="s">
        <v>7</v>
      </c>
      <c r="I287" s="42"/>
      <c r="J287" s="42"/>
    </row>
    <row r="288" spans="1:10" s="8" customFormat="1" ht="20.100000000000001" customHeight="1" x14ac:dyDescent="0.2">
      <c r="A288" s="37"/>
      <c r="B288" s="39"/>
      <c r="C288" s="39"/>
      <c r="D288" s="39"/>
      <c r="E288" s="39"/>
      <c r="F288" s="39"/>
      <c r="G288" s="39"/>
      <c r="H288" s="43"/>
      <c r="I288" s="44"/>
      <c r="J288" s="44"/>
    </row>
    <row r="289" spans="1:10" s="8" customFormat="1" ht="20.100000000000001" customHeight="1" x14ac:dyDescent="0.2">
      <c r="A289" s="37"/>
      <c r="B289" s="39"/>
      <c r="C289" s="39"/>
      <c r="D289" s="39"/>
      <c r="E289" s="39" t="s">
        <v>3</v>
      </c>
      <c r="F289" s="45" t="s">
        <v>4</v>
      </c>
      <c r="G289" s="45" t="s">
        <v>5</v>
      </c>
      <c r="H289" s="45" t="s">
        <v>3</v>
      </c>
      <c r="I289" s="45" t="s">
        <v>4</v>
      </c>
      <c r="J289" s="42" t="s">
        <v>5</v>
      </c>
    </row>
    <row r="290" spans="1:10" s="8" customFormat="1" ht="20.100000000000001" customHeight="1" x14ac:dyDescent="0.2">
      <c r="A290" s="37"/>
      <c r="B290" s="39"/>
      <c r="C290" s="39"/>
      <c r="D290" s="39"/>
      <c r="E290" s="39"/>
      <c r="F290" s="46"/>
      <c r="G290" s="46"/>
      <c r="H290" s="46"/>
      <c r="I290" s="46"/>
      <c r="J290" s="48"/>
    </row>
    <row r="291" spans="1:10" s="8" customFormat="1" ht="20.100000000000001" customHeight="1" x14ac:dyDescent="0.2">
      <c r="A291" s="38"/>
      <c r="B291" s="39"/>
      <c r="C291" s="39"/>
      <c r="D291" s="39"/>
      <c r="E291" s="39"/>
      <c r="F291" s="47"/>
      <c r="G291" s="47"/>
      <c r="H291" s="47"/>
      <c r="I291" s="47"/>
      <c r="J291" s="44"/>
    </row>
    <row r="292" spans="1:10" s="8" customFormat="1" ht="15.75" customHeight="1" x14ac:dyDescent="0.2">
      <c r="A292" s="32"/>
      <c r="B292" s="31"/>
      <c r="C292" s="31"/>
      <c r="D292" s="31"/>
      <c r="E292" s="31"/>
      <c r="F292" s="31"/>
      <c r="G292" s="31"/>
      <c r="H292" s="31"/>
      <c r="I292" s="31"/>
      <c r="J292" s="32"/>
    </row>
    <row r="293" spans="1:10" s="8" customFormat="1" ht="15.75" customHeight="1" x14ac:dyDescent="0.2">
      <c r="A293" s="8" t="s">
        <v>134</v>
      </c>
      <c r="B293" s="31"/>
      <c r="C293" s="31"/>
      <c r="D293" s="31"/>
      <c r="E293" s="31"/>
      <c r="F293" s="31"/>
      <c r="G293" s="31"/>
      <c r="H293" s="31"/>
      <c r="I293" s="31"/>
      <c r="J293" s="32"/>
    </row>
    <row r="294" spans="1:10" s="8" customFormat="1" ht="15.75" customHeight="1" x14ac:dyDescent="0.2">
      <c r="A294" s="29" t="s">
        <v>128</v>
      </c>
      <c r="B294" s="31"/>
      <c r="C294" s="31"/>
      <c r="D294" s="31"/>
      <c r="E294" s="31"/>
      <c r="F294" s="31"/>
      <c r="G294" s="31"/>
      <c r="H294" s="31"/>
      <c r="I294" s="31"/>
      <c r="J294" s="32"/>
    </row>
    <row r="295" spans="1:10" s="8" customFormat="1" ht="15.75" customHeight="1" x14ac:dyDescent="0.2">
      <c r="A295" s="29"/>
      <c r="B295" s="31"/>
      <c r="C295" s="31"/>
      <c r="D295" s="31"/>
      <c r="E295" s="31"/>
      <c r="F295" s="31"/>
      <c r="G295" s="31"/>
      <c r="H295" s="31"/>
      <c r="I295" s="31"/>
      <c r="J295" s="32"/>
    </row>
    <row r="296" spans="1:10" s="8" customFormat="1" ht="15.75" customHeight="1" x14ac:dyDescent="0.2">
      <c r="A296" s="8" t="s">
        <v>93</v>
      </c>
      <c r="B296" s="14">
        <f t="shared" ref="B296" si="168">SUM(C296:D296)</f>
        <v>3072</v>
      </c>
      <c r="C296" s="14">
        <f t="shared" ref="C296" si="169">SUM(F296,I296)</f>
        <v>1578</v>
      </c>
      <c r="D296" s="14">
        <f t="shared" ref="D296" si="170">SUM(G296,J296)</f>
        <v>1494</v>
      </c>
      <c r="E296" s="14">
        <f t="shared" ref="E296" si="171">SUM(F296:G296)</f>
        <v>2806</v>
      </c>
      <c r="F296" s="14">
        <v>1435</v>
      </c>
      <c r="G296" s="14">
        <v>1371</v>
      </c>
      <c r="H296" s="14">
        <f t="shared" ref="H296" si="172">SUM(I296:J296)</f>
        <v>266</v>
      </c>
      <c r="I296" s="14">
        <v>143</v>
      </c>
      <c r="J296" s="16">
        <v>123</v>
      </c>
    </row>
    <row r="297" spans="1:10" s="8" customFormat="1" ht="15.75" customHeight="1" x14ac:dyDescent="0.2">
      <c r="A297" s="8" t="s">
        <v>94</v>
      </c>
      <c r="B297" s="14">
        <f t="shared" si="163"/>
        <v>5823</v>
      </c>
      <c r="C297" s="14">
        <f t="shared" si="164"/>
        <v>3121</v>
      </c>
      <c r="D297" s="14">
        <f t="shared" si="165"/>
        <v>2702</v>
      </c>
      <c r="E297" s="14">
        <f t="shared" si="166"/>
        <v>5240</v>
      </c>
      <c r="F297" s="14">
        <v>2823</v>
      </c>
      <c r="G297" s="14">
        <v>2417</v>
      </c>
      <c r="H297" s="14">
        <f t="shared" si="167"/>
        <v>583</v>
      </c>
      <c r="I297" s="14">
        <v>298</v>
      </c>
      <c r="J297" s="16">
        <v>285</v>
      </c>
    </row>
    <row r="298" spans="1:10" s="8" customFormat="1" ht="15.75" customHeight="1" x14ac:dyDescent="0.2">
      <c r="A298" s="8" t="s">
        <v>95</v>
      </c>
      <c r="B298" s="14">
        <f t="shared" si="163"/>
        <v>4787</v>
      </c>
      <c r="C298" s="14">
        <f t="shared" si="164"/>
        <v>2528</v>
      </c>
      <c r="D298" s="14">
        <f t="shared" si="165"/>
        <v>2259</v>
      </c>
      <c r="E298" s="14">
        <f t="shared" si="166"/>
        <v>4283</v>
      </c>
      <c r="F298" s="14">
        <v>2257</v>
      </c>
      <c r="G298" s="14">
        <v>2026</v>
      </c>
      <c r="H298" s="14">
        <f t="shared" si="167"/>
        <v>504</v>
      </c>
      <c r="I298" s="14">
        <v>271</v>
      </c>
      <c r="J298" s="16">
        <v>233</v>
      </c>
    </row>
    <row r="299" spans="1:10" s="8" customFormat="1" ht="15.75" customHeight="1" x14ac:dyDescent="0.2">
      <c r="A299" s="8" t="s">
        <v>102</v>
      </c>
      <c r="B299" s="14">
        <f t="shared" si="163"/>
        <v>5144</v>
      </c>
      <c r="C299" s="14">
        <f t="shared" si="164"/>
        <v>2753</v>
      </c>
      <c r="D299" s="14">
        <f t="shared" si="165"/>
        <v>2391</v>
      </c>
      <c r="E299" s="14">
        <f t="shared" si="166"/>
        <v>4458</v>
      </c>
      <c r="F299" s="14">
        <v>2338</v>
      </c>
      <c r="G299" s="14">
        <v>2120</v>
      </c>
      <c r="H299" s="14">
        <f t="shared" si="167"/>
        <v>686</v>
      </c>
      <c r="I299" s="14">
        <v>415</v>
      </c>
      <c r="J299" s="16">
        <v>271</v>
      </c>
    </row>
    <row r="300" spans="1:10" s="8" customFormat="1" ht="15.75" customHeight="1" x14ac:dyDescent="0.2">
      <c r="A300" s="8" t="s">
        <v>136</v>
      </c>
      <c r="B300" s="14">
        <f t="shared" si="163"/>
        <v>1736</v>
      </c>
      <c r="C300" s="14">
        <f t="shared" ref="C300" si="173">SUM(F300,I300)</f>
        <v>923</v>
      </c>
      <c r="D300" s="14">
        <f t="shared" ref="D300" si="174">SUM(G300,J300)</f>
        <v>813</v>
      </c>
      <c r="E300" s="14">
        <f t="shared" ref="E300" si="175">SUM(F300:G300)</f>
        <v>1493</v>
      </c>
      <c r="F300" s="14">
        <v>795</v>
      </c>
      <c r="G300" s="14">
        <v>698</v>
      </c>
      <c r="H300" s="14">
        <f t="shared" si="167"/>
        <v>243</v>
      </c>
      <c r="I300" s="14">
        <v>128</v>
      </c>
      <c r="J300" s="16">
        <v>115</v>
      </c>
    </row>
    <row r="301" spans="1:10" s="8" customFormat="1" ht="15.75" customHeight="1" x14ac:dyDescent="0.2">
      <c r="B301" s="14"/>
      <c r="C301" s="14"/>
      <c r="D301" s="14"/>
      <c r="E301" s="14"/>
      <c r="F301" s="14"/>
      <c r="G301" s="14"/>
      <c r="H301" s="14"/>
      <c r="I301" s="14"/>
      <c r="J301" s="16"/>
    </row>
    <row r="302" spans="1:10" s="8" customFormat="1" ht="15.75" customHeight="1" x14ac:dyDescent="0.2">
      <c r="A302" s="8" t="s">
        <v>103</v>
      </c>
      <c r="B302" s="2">
        <f>SUM(B304,B309,B314,B316,B324,B326,B331,B349,B356,B361)</f>
        <v>60424</v>
      </c>
      <c r="C302" s="2">
        <f t="shared" ref="C302:J302" si="176">SUM(C304,C309,C314,C316,C324,C326,C331,C349,C356,C361)</f>
        <v>29685</v>
      </c>
      <c r="D302" s="2">
        <f t="shared" si="176"/>
        <v>30739</v>
      </c>
      <c r="E302" s="2">
        <f>SUM(E304,E309,E314,E316,E324,E326,E331,E349,E356,E361)</f>
        <v>60266</v>
      </c>
      <c r="F302" s="2">
        <f t="shared" si="176"/>
        <v>29574</v>
      </c>
      <c r="G302" s="2">
        <f t="shared" si="176"/>
        <v>30692</v>
      </c>
      <c r="H302" s="2">
        <f>SUM(H304,H309,H314,H316,H324,H326,H331,H349,H356,H361)</f>
        <v>158</v>
      </c>
      <c r="I302" s="2">
        <f t="shared" si="176"/>
        <v>111</v>
      </c>
      <c r="J302" s="3">
        <f t="shared" si="176"/>
        <v>47</v>
      </c>
    </row>
    <row r="303" spans="1:10" s="8" customFormat="1" ht="15.75" customHeight="1" x14ac:dyDescent="0.2">
      <c r="B303" s="14"/>
      <c r="C303" s="14"/>
      <c r="D303" s="14"/>
      <c r="E303" s="14"/>
      <c r="F303" s="14"/>
      <c r="G303" s="14"/>
      <c r="H303" s="14"/>
      <c r="I303" s="14"/>
      <c r="J303" s="16"/>
    </row>
    <row r="304" spans="1:10" s="8" customFormat="1" ht="15.75" customHeight="1" x14ac:dyDescent="0.2">
      <c r="A304" s="8" t="s">
        <v>104</v>
      </c>
      <c r="B304" s="6">
        <f t="shared" ref="B304:H304" si="177">SUM(B306:B307)</f>
        <v>613</v>
      </c>
      <c r="C304" s="6">
        <f t="shared" si="177"/>
        <v>279</v>
      </c>
      <c r="D304" s="6">
        <f t="shared" si="177"/>
        <v>334</v>
      </c>
      <c r="E304" s="6">
        <f t="shared" si="177"/>
        <v>612</v>
      </c>
      <c r="F304" s="6">
        <f t="shared" si="177"/>
        <v>279</v>
      </c>
      <c r="G304" s="6">
        <f t="shared" si="177"/>
        <v>333</v>
      </c>
      <c r="H304" s="6">
        <f t="shared" si="177"/>
        <v>1</v>
      </c>
      <c r="I304" s="6" t="s">
        <v>127</v>
      </c>
      <c r="J304" s="11">
        <f>SUM(J306:J307)</f>
        <v>1</v>
      </c>
    </row>
    <row r="305" spans="1:10" s="8" customFormat="1" ht="15.75" customHeight="1" x14ac:dyDescent="0.2">
      <c r="B305" s="14"/>
      <c r="C305" s="14"/>
      <c r="D305" s="14"/>
      <c r="E305" s="9"/>
      <c r="F305" s="9"/>
      <c r="G305" s="9"/>
      <c r="H305" s="9"/>
      <c r="I305" s="9"/>
      <c r="J305" s="10"/>
    </row>
    <row r="306" spans="1:10" s="8" customFormat="1" ht="15.75" customHeight="1" x14ac:dyDescent="0.2">
      <c r="A306" s="8" t="s">
        <v>105</v>
      </c>
      <c r="B306" s="9">
        <f t="shared" ref="B306:B307" si="178">SUM(C306:D306)</f>
        <v>26</v>
      </c>
      <c r="C306" s="9">
        <f t="shared" ref="C306:C307" si="179">SUM(F306,I306)</f>
        <v>11</v>
      </c>
      <c r="D306" s="9">
        <f t="shared" ref="D306:D307" si="180">SUM(G306,J306)</f>
        <v>15</v>
      </c>
      <c r="E306" s="9">
        <f t="shared" ref="E306:E307" si="181">SUM(F306:G306)</f>
        <v>26</v>
      </c>
      <c r="F306" s="9">
        <v>11</v>
      </c>
      <c r="G306" s="9">
        <v>15</v>
      </c>
      <c r="H306" s="9" t="s">
        <v>127</v>
      </c>
      <c r="I306" s="9" t="s">
        <v>127</v>
      </c>
      <c r="J306" s="10" t="s">
        <v>127</v>
      </c>
    </row>
    <row r="307" spans="1:10" s="8" customFormat="1" ht="15.75" customHeight="1" x14ac:dyDescent="0.2">
      <c r="A307" s="8" t="s">
        <v>106</v>
      </c>
      <c r="B307" s="9">
        <f t="shared" si="178"/>
        <v>587</v>
      </c>
      <c r="C307" s="9">
        <f t="shared" si="179"/>
        <v>268</v>
      </c>
      <c r="D307" s="9">
        <f t="shared" si="180"/>
        <v>319</v>
      </c>
      <c r="E307" s="9">
        <f t="shared" si="181"/>
        <v>586</v>
      </c>
      <c r="F307" s="9">
        <v>268</v>
      </c>
      <c r="G307" s="9">
        <v>318</v>
      </c>
      <c r="H307" s="9">
        <f t="shared" ref="H307" si="182">SUM(I307:J307)</f>
        <v>1</v>
      </c>
      <c r="I307" s="9" t="s">
        <v>127</v>
      </c>
      <c r="J307" s="10">
        <v>1</v>
      </c>
    </row>
    <row r="308" spans="1:10" s="8" customFormat="1" ht="15.75" customHeight="1" x14ac:dyDescent="0.2">
      <c r="B308" s="14"/>
      <c r="C308" s="14"/>
      <c r="D308" s="14"/>
      <c r="E308" s="14"/>
      <c r="F308" s="9"/>
      <c r="G308" s="9"/>
      <c r="H308" s="9"/>
      <c r="I308" s="9"/>
      <c r="J308" s="10"/>
    </row>
    <row r="309" spans="1:10" s="8" customFormat="1" ht="15.75" customHeight="1" x14ac:dyDescent="0.2">
      <c r="A309" s="8" t="s">
        <v>13</v>
      </c>
      <c r="B309" s="6">
        <f>SUM(B311:B312)</f>
        <v>1623</v>
      </c>
      <c r="C309" s="6">
        <f t="shared" ref="C309:I309" si="183">SUM(C311:C312)</f>
        <v>803</v>
      </c>
      <c r="D309" s="6">
        <f t="shared" si="183"/>
        <v>820</v>
      </c>
      <c r="E309" s="6">
        <f t="shared" si="183"/>
        <v>1622</v>
      </c>
      <c r="F309" s="6">
        <f t="shared" si="183"/>
        <v>802</v>
      </c>
      <c r="G309" s="6">
        <f t="shared" si="183"/>
        <v>820</v>
      </c>
      <c r="H309" s="6">
        <f t="shared" si="183"/>
        <v>1</v>
      </c>
      <c r="I309" s="6">
        <f t="shared" si="183"/>
        <v>1</v>
      </c>
      <c r="J309" s="11" t="s">
        <v>127</v>
      </c>
    </row>
    <row r="310" spans="1:10" s="8" customFormat="1" ht="15.75" customHeight="1" x14ac:dyDescent="0.2">
      <c r="B310" s="14"/>
      <c r="C310" s="14"/>
      <c r="D310" s="9"/>
      <c r="E310" s="9"/>
      <c r="F310" s="9"/>
      <c r="G310" s="9"/>
      <c r="H310" s="9"/>
      <c r="I310" s="9"/>
      <c r="J310" s="10"/>
    </row>
    <row r="311" spans="1:10" s="8" customFormat="1" ht="15.75" customHeight="1" x14ac:dyDescent="0.2">
      <c r="A311" s="8" t="s">
        <v>107</v>
      </c>
      <c r="B311" s="14">
        <f t="shared" ref="B311:B312" si="184">SUM(C311:D311)</f>
        <v>646</v>
      </c>
      <c r="C311" s="14">
        <f t="shared" ref="C311:C312" si="185">SUM(F311,I311)</f>
        <v>337</v>
      </c>
      <c r="D311" s="14">
        <f t="shared" ref="D311:D312" si="186">SUM(G311,J311)</f>
        <v>309</v>
      </c>
      <c r="E311" s="14">
        <f t="shared" ref="E311:E312" si="187">SUM(F311:G311)</f>
        <v>646</v>
      </c>
      <c r="F311" s="9">
        <v>337</v>
      </c>
      <c r="G311" s="9">
        <v>309</v>
      </c>
      <c r="H311" s="9" t="s">
        <v>127</v>
      </c>
      <c r="I311" s="9" t="s">
        <v>127</v>
      </c>
      <c r="J311" s="10" t="s">
        <v>127</v>
      </c>
    </row>
    <row r="312" spans="1:10" s="8" customFormat="1" ht="15.75" customHeight="1" x14ac:dyDescent="0.2">
      <c r="A312" s="8" t="s">
        <v>108</v>
      </c>
      <c r="B312" s="14">
        <f t="shared" si="184"/>
        <v>977</v>
      </c>
      <c r="C312" s="14">
        <f t="shared" si="185"/>
        <v>466</v>
      </c>
      <c r="D312" s="14">
        <f t="shared" si="186"/>
        <v>511</v>
      </c>
      <c r="E312" s="14">
        <f t="shared" si="187"/>
        <v>976</v>
      </c>
      <c r="F312" s="9">
        <v>465</v>
      </c>
      <c r="G312" s="9">
        <v>511</v>
      </c>
      <c r="H312" s="14">
        <f t="shared" ref="H312:H314" si="188">SUM(I312:J312)</f>
        <v>1</v>
      </c>
      <c r="I312" s="9">
        <v>1</v>
      </c>
      <c r="J312" s="10" t="s">
        <v>127</v>
      </c>
    </row>
    <row r="313" spans="1:10" s="8" customFormat="1" ht="15.75" customHeight="1" x14ac:dyDescent="0.2">
      <c r="B313" s="14"/>
      <c r="C313" s="14"/>
      <c r="D313" s="14"/>
      <c r="E313" s="14"/>
      <c r="F313" s="9"/>
      <c r="G313" s="9"/>
      <c r="H313" s="14"/>
      <c r="I313" s="9"/>
      <c r="J313" s="10"/>
    </row>
    <row r="314" spans="1:10" s="8" customFormat="1" ht="15.75" customHeight="1" x14ac:dyDescent="0.2">
      <c r="A314" s="8" t="s">
        <v>109</v>
      </c>
      <c r="B314" s="14">
        <f t="shared" ref="B314" si="189">SUM(C314:D314)</f>
        <v>2967</v>
      </c>
      <c r="C314" s="14">
        <f t="shared" ref="C314" si="190">SUM(F314,I314)</f>
        <v>1456</v>
      </c>
      <c r="D314" s="14">
        <f t="shared" ref="D314" si="191">SUM(G314,J314)</f>
        <v>1511</v>
      </c>
      <c r="E314" s="14">
        <f t="shared" ref="E314" si="192">SUM(F314:G314)</f>
        <v>2957</v>
      </c>
      <c r="F314" s="9">
        <v>1450</v>
      </c>
      <c r="G314" s="9">
        <v>1507</v>
      </c>
      <c r="H314" s="14">
        <f t="shared" si="188"/>
        <v>10</v>
      </c>
      <c r="I314" s="9">
        <v>6</v>
      </c>
      <c r="J314" s="10">
        <v>4</v>
      </c>
    </row>
    <row r="315" spans="1:10" s="8" customFormat="1" ht="15.75" customHeight="1" x14ac:dyDescent="0.2">
      <c r="B315" s="14"/>
      <c r="C315" s="14"/>
      <c r="D315" s="21"/>
      <c r="E315" s="22"/>
      <c r="F315" s="22"/>
      <c r="G315" s="22"/>
      <c r="H315" s="22"/>
      <c r="I315" s="9"/>
      <c r="J315" s="10"/>
    </row>
    <row r="316" spans="1:10" s="8" customFormat="1" ht="15.75" customHeight="1" x14ac:dyDescent="0.2">
      <c r="A316" s="8" t="s">
        <v>110</v>
      </c>
      <c r="B316" s="6">
        <f t="shared" ref="B316:I316" si="193">SUM(B318:B322)</f>
        <v>6139</v>
      </c>
      <c r="C316" s="6">
        <f t="shared" si="193"/>
        <v>3028</v>
      </c>
      <c r="D316" s="6">
        <f t="shared" si="193"/>
        <v>3111</v>
      </c>
      <c r="E316" s="6">
        <f t="shared" si="193"/>
        <v>6135</v>
      </c>
      <c r="F316" s="6">
        <f t="shared" si="193"/>
        <v>3024</v>
      </c>
      <c r="G316" s="6">
        <f t="shared" si="193"/>
        <v>3111</v>
      </c>
      <c r="H316" s="6">
        <f t="shared" si="193"/>
        <v>4</v>
      </c>
      <c r="I316" s="6">
        <f t="shared" si="193"/>
        <v>4</v>
      </c>
      <c r="J316" s="11" t="s">
        <v>127</v>
      </c>
    </row>
    <row r="317" spans="1:10" s="8" customFormat="1" ht="15.75" customHeight="1" x14ac:dyDescent="0.2">
      <c r="B317" s="14"/>
      <c r="C317" s="14"/>
      <c r="D317" s="14"/>
      <c r="E317" s="9"/>
      <c r="F317" s="9"/>
      <c r="G317" s="9"/>
      <c r="H317" s="9"/>
      <c r="I317" s="9"/>
      <c r="J317" s="10"/>
    </row>
    <row r="318" spans="1:10" s="8" customFormat="1" ht="15.75" customHeight="1" x14ac:dyDescent="0.2">
      <c r="A318" s="8" t="s">
        <v>111</v>
      </c>
      <c r="B318" s="14">
        <f t="shared" ref="B318:B322" si="194">SUM(C318:D318)</f>
        <v>461</v>
      </c>
      <c r="C318" s="14">
        <f t="shared" ref="C318:C322" si="195">SUM(F318,I318)</f>
        <v>239</v>
      </c>
      <c r="D318" s="14">
        <f t="shared" ref="D318:D322" si="196">SUM(G318,J318)</f>
        <v>222</v>
      </c>
      <c r="E318" s="14">
        <f t="shared" ref="E318:E322" si="197">SUM(F318:G318)</f>
        <v>461</v>
      </c>
      <c r="F318" s="9">
        <v>239</v>
      </c>
      <c r="G318" s="9">
        <v>222</v>
      </c>
      <c r="H318" s="9" t="s">
        <v>127</v>
      </c>
      <c r="I318" s="9" t="s">
        <v>127</v>
      </c>
      <c r="J318" s="7" t="s">
        <v>127</v>
      </c>
    </row>
    <row r="319" spans="1:10" s="8" customFormat="1" ht="15.75" customHeight="1" x14ac:dyDescent="0.2">
      <c r="A319" s="8" t="s">
        <v>112</v>
      </c>
      <c r="B319" s="14">
        <f t="shared" si="194"/>
        <v>509</v>
      </c>
      <c r="C319" s="14">
        <f t="shared" si="195"/>
        <v>239</v>
      </c>
      <c r="D319" s="14">
        <f t="shared" si="196"/>
        <v>270</v>
      </c>
      <c r="E319" s="14">
        <f t="shared" si="197"/>
        <v>508</v>
      </c>
      <c r="F319" s="9">
        <v>238</v>
      </c>
      <c r="G319" s="9">
        <v>270</v>
      </c>
      <c r="H319" s="9">
        <f t="shared" ref="H319:H324" si="198">SUM(I319:J319)</f>
        <v>1</v>
      </c>
      <c r="I319" s="9">
        <v>1</v>
      </c>
      <c r="J319" s="7" t="s">
        <v>127</v>
      </c>
    </row>
    <row r="320" spans="1:10" s="8" customFormat="1" ht="15.75" customHeight="1" x14ac:dyDescent="0.2">
      <c r="A320" s="8" t="s">
        <v>113</v>
      </c>
      <c r="B320" s="14">
        <f t="shared" si="194"/>
        <v>1130</v>
      </c>
      <c r="C320" s="14">
        <f t="shared" si="195"/>
        <v>571</v>
      </c>
      <c r="D320" s="14">
        <f t="shared" si="196"/>
        <v>559</v>
      </c>
      <c r="E320" s="14">
        <f t="shared" si="197"/>
        <v>1130</v>
      </c>
      <c r="F320" s="9">
        <v>571</v>
      </c>
      <c r="G320" s="9">
        <v>559</v>
      </c>
      <c r="H320" s="9" t="s">
        <v>127</v>
      </c>
      <c r="I320" s="9" t="s">
        <v>127</v>
      </c>
      <c r="J320" s="7" t="s">
        <v>127</v>
      </c>
    </row>
    <row r="321" spans="1:10" s="8" customFormat="1" ht="15.75" customHeight="1" x14ac:dyDescent="0.2">
      <c r="A321" s="8" t="s">
        <v>114</v>
      </c>
      <c r="B321" s="14">
        <f t="shared" si="194"/>
        <v>3954</v>
      </c>
      <c r="C321" s="14">
        <f t="shared" si="195"/>
        <v>1937</v>
      </c>
      <c r="D321" s="14">
        <f t="shared" si="196"/>
        <v>2017</v>
      </c>
      <c r="E321" s="14">
        <f t="shared" si="197"/>
        <v>3951</v>
      </c>
      <c r="F321" s="9">
        <v>1934</v>
      </c>
      <c r="G321" s="9">
        <v>2017</v>
      </c>
      <c r="H321" s="9">
        <f t="shared" si="198"/>
        <v>3</v>
      </c>
      <c r="I321" s="9">
        <v>3</v>
      </c>
      <c r="J321" s="7" t="s">
        <v>127</v>
      </c>
    </row>
    <row r="322" spans="1:10" s="8" customFormat="1" ht="15.75" customHeight="1" x14ac:dyDescent="0.2">
      <c r="A322" s="8" t="s">
        <v>115</v>
      </c>
      <c r="B322" s="14">
        <f t="shared" si="194"/>
        <v>85</v>
      </c>
      <c r="C322" s="14">
        <f t="shared" si="195"/>
        <v>42</v>
      </c>
      <c r="D322" s="14">
        <f t="shared" si="196"/>
        <v>43</v>
      </c>
      <c r="E322" s="14">
        <f t="shared" si="197"/>
        <v>85</v>
      </c>
      <c r="F322" s="9">
        <v>42</v>
      </c>
      <c r="G322" s="9">
        <v>43</v>
      </c>
      <c r="H322" s="9" t="s">
        <v>127</v>
      </c>
      <c r="I322" s="9" t="s">
        <v>127</v>
      </c>
      <c r="J322" s="7" t="s">
        <v>127</v>
      </c>
    </row>
    <row r="323" spans="1:10" s="8" customFormat="1" ht="15.75" customHeight="1" x14ac:dyDescent="0.2">
      <c r="B323" s="14"/>
      <c r="C323" s="14"/>
      <c r="D323" s="14"/>
      <c r="E323" s="9"/>
      <c r="F323" s="9"/>
      <c r="G323" s="9"/>
      <c r="H323" s="9"/>
      <c r="I323" s="9"/>
      <c r="J323" s="10"/>
    </row>
    <row r="324" spans="1:10" s="8" customFormat="1" ht="15.75" customHeight="1" x14ac:dyDescent="0.2">
      <c r="A324" s="8" t="s">
        <v>116</v>
      </c>
      <c r="B324" s="14">
        <f t="shared" ref="B324" si="199">SUM(C324:D324)</f>
        <v>872</v>
      </c>
      <c r="C324" s="14">
        <f t="shared" ref="C324" si="200">SUM(F324,I324)</f>
        <v>444</v>
      </c>
      <c r="D324" s="14">
        <f t="shared" ref="D324" si="201">SUM(G324,J324)</f>
        <v>428</v>
      </c>
      <c r="E324" s="14">
        <f t="shared" ref="E324" si="202">SUM(F324:G324)</f>
        <v>871</v>
      </c>
      <c r="F324" s="9">
        <v>443</v>
      </c>
      <c r="G324" s="9">
        <v>428</v>
      </c>
      <c r="H324" s="14">
        <f t="shared" si="198"/>
        <v>1</v>
      </c>
      <c r="I324" s="9">
        <v>1</v>
      </c>
      <c r="J324" s="7" t="s">
        <v>127</v>
      </c>
    </row>
    <row r="325" spans="1:10" s="8" customFormat="1" ht="15.75" customHeight="1" x14ac:dyDescent="0.2">
      <c r="B325" s="14"/>
      <c r="C325" s="14"/>
      <c r="D325" s="14"/>
      <c r="E325" s="9"/>
      <c r="F325" s="9"/>
      <c r="G325" s="9"/>
      <c r="H325" s="9"/>
      <c r="I325" s="9"/>
      <c r="J325" s="10"/>
    </row>
    <row r="326" spans="1:10" s="8" customFormat="1" ht="15.75" customHeight="1" x14ac:dyDescent="0.2">
      <c r="A326" s="8" t="s">
        <v>124</v>
      </c>
      <c r="B326" s="6">
        <f>SUM(B328:B329)</f>
        <v>161</v>
      </c>
      <c r="C326" s="6">
        <f t="shared" ref="C326:G326" si="203">SUM(C328:C329)</f>
        <v>82</v>
      </c>
      <c r="D326" s="6">
        <f t="shared" si="203"/>
        <v>79</v>
      </c>
      <c r="E326" s="6">
        <f t="shared" si="203"/>
        <v>161</v>
      </c>
      <c r="F326" s="6">
        <f t="shared" si="203"/>
        <v>82</v>
      </c>
      <c r="G326" s="6">
        <f t="shared" si="203"/>
        <v>79</v>
      </c>
      <c r="H326" s="6" t="s">
        <v>127</v>
      </c>
      <c r="I326" s="6" t="s">
        <v>127</v>
      </c>
      <c r="J326" s="11" t="s">
        <v>127</v>
      </c>
    </row>
    <row r="327" spans="1:10" s="8" customFormat="1" ht="15.75" customHeight="1" x14ac:dyDescent="0.2">
      <c r="B327" s="9"/>
      <c r="C327" s="9"/>
      <c r="D327" s="9"/>
      <c r="E327" s="9"/>
      <c r="F327" s="9"/>
      <c r="G327" s="9"/>
      <c r="H327" s="9"/>
      <c r="I327" s="9"/>
      <c r="J327" s="10"/>
    </row>
    <row r="328" spans="1:10" s="8" customFormat="1" ht="15.75" customHeight="1" x14ac:dyDescent="0.2">
      <c r="A328" s="8" t="s">
        <v>53</v>
      </c>
      <c r="B328" s="14">
        <f t="shared" ref="B328:B329" si="204">SUM(C328:D328)</f>
        <v>130</v>
      </c>
      <c r="C328" s="14">
        <f t="shared" ref="C328:C329" si="205">SUM(F328,I328)</f>
        <v>71</v>
      </c>
      <c r="D328" s="14">
        <f t="shared" ref="D328:D329" si="206">SUM(G328,J328)</f>
        <v>59</v>
      </c>
      <c r="E328" s="14">
        <f t="shared" ref="E328:E329" si="207">SUM(F328:G328)</f>
        <v>130</v>
      </c>
      <c r="F328" s="9">
        <v>71</v>
      </c>
      <c r="G328" s="9">
        <v>59</v>
      </c>
      <c r="H328" s="9" t="s">
        <v>127</v>
      </c>
      <c r="I328" s="9" t="s">
        <v>127</v>
      </c>
      <c r="J328" s="7" t="s">
        <v>127</v>
      </c>
    </row>
    <row r="329" spans="1:10" s="8" customFormat="1" ht="15.75" customHeight="1" x14ac:dyDescent="0.2">
      <c r="A329" s="8" t="s">
        <v>54</v>
      </c>
      <c r="B329" s="14">
        <f t="shared" si="204"/>
        <v>31</v>
      </c>
      <c r="C329" s="14">
        <f t="shared" si="205"/>
        <v>11</v>
      </c>
      <c r="D329" s="14">
        <f t="shared" si="206"/>
        <v>20</v>
      </c>
      <c r="E329" s="14">
        <f t="shared" si="207"/>
        <v>31</v>
      </c>
      <c r="F329" s="23">
        <v>11</v>
      </c>
      <c r="G329" s="23">
        <v>20</v>
      </c>
      <c r="H329" s="9" t="s">
        <v>127</v>
      </c>
      <c r="I329" s="9" t="s">
        <v>127</v>
      </c>
      <c r="J329" s="7" t="s">
        <v>127</v>
      </c>
    </row>
    <row r="330" spans="1:10" s="8" customFormat="1" ht="15.75" customHeight="1" x14ac:dyDescent="0.2">
      <c r="B330" s="14"/>
      <c r="C330" s="14"/>
      <c r="D330" s="24"/>
      <c r="E330" s="23"/>
      <c r="F330" s="23"/>
      <c r="G330" s="23"/>
      <c r="H330" s="23"/>
      <c r="I330" s="9"/>
      <c r="J330" s="10"/>
    </row>
    <row r="331" spans="1:10" s="8" customFormat="1" ht="15.75" customHeight="1" x14ac:dyDescent="0.2">
      <c r="A331" s="8" t="s">
        <v>59</v>
      </c>
      <c r="B331" s="6">
        <f>SUM(B333:B335)</f>
        <v>36759</v>
      </c>
      <c r="C331" s="6">
        <f t="shared" ref="C331:J331" si="208">SUM(C333:C335)</f>
        <v>18076</v>
      </c>
      <c r="D331" s="6">
        <f t="shared" si="208"/>
        <v>18683</v>
      </c>
      <c r="E331" s="6">
        <f t="shared" si="208"/>
        <v>36655</v>
      </c>
      <c r="F331" s="6">
        <f t="shared" si="208"/>
        <v>18000</v>
      </c>
      <c r="G331" s="6">
        <f t="shared" si="208"/>
        <v>18655</v>
      </c>
      <c r="H331" s="6">
        <f t="shared" si="208"/>
        <v>104</v>
      </c>
      <c r="I331" s="6">
        <f t="shared" si="208"/>
        <v>76</v>
      </c>
      <c r="J331" s="11">
        <f t="shared" si="208"/>
        <v>28</v>
      </c>
    </row>
    <row r="332" spans="1:10" s="8" customFormat="1" ht="15.75" customHeight="1" x14ac:dyDescent="0.2">
      <c r="B332" s="14"/>
      <c r="C332" s="14"/>
      <c r="D332" s="24"/>
      <c r="E332" s="23"/>
      <c r="F332" s="23"/>
      <c r="G332" s="23"/>
      <c r="H332" s="23"/>
      <c r="I332" s="9"/>
      <c r="J332" s="10"/>
    </row>
    <row r="333" spans="1:10" s="8" customFormat="1" ht="15.75" customHeight="1" x14ac:dyDescent="0.2">
      <c r="A333" s="8" t="s">
        <v>119</v>
      </c>
      <c r="B333" s="14">
        <f t="shared" ref="B333:B335" si="209">SUM(C333:D333)</f>
        <v>139</v>
      </c>
      <c r="C333" s="14">
        <f t="shared" ref="C333:C335" si="210">SUM(F333,I333)</f>
        <v>72</v>
      </c>
      <c r="D333" s="14">
        <f t="shared" ref="D333:D335" si="211">SUM(G333,J333)</f>
        <v>67</v>
      </c>
      <c r="E333" s="14">
        <f t="shared" ref="E333:E335" si="212">SUM(F333:G333)</f>
        <v>139</v>
      </c>
      <c r="F333" s="9">
        <v>72</v>
      </c>
      <c r="G333" s="9">
        <v>67</v>
      </c>
      <c r="H333" s="9" t="s">
        <v>127</v>
      </c>
      <c r="I333" s="9" t="s">
        <v>127</v>
      </c>
      <c r="J333" s="10" t="s">
        <v>127</v>
      </c>
    </row>
    <row r="334" spans="1:10" s="8" customFormat="1" ht="15.75" customHeight="1" x14ac:dyDescent="0.2">
      <c r="A334" s="8" t="s">
        <v>67</v>
      </c>
      <c r="B334" s="14">
        <f t="shared" si="209"/>
        <v>24618</v>
      </c>
      <c r="C334" s="14">
        <f t="shared" si="210"/>
        <v>12033</v>
      </c>
      <c r="D334" s="14">
        <f t="shared" si="211"/>
        <v>12585</v>
      </c>
      <c r="E334" s="14">
        <f t="shared" si="212"/>
        <v>24540</v>
      </c>
      <c r="F334" s="9">
        <v>11977</v>
      </c>
      <c r="G334" s="9">
        <v>12563</v>
      </c>
      <c r="H334" s="14">
        <f t="shared" ref="H334:H335" si="213">SUM(I334:J334)</f>
        <v>78</v>
      </c>
      <c r="I334" s="9">
        <v>56</v>
      </c>
      <c r="J334" s="10">
        <v>22</v>
      </c>
    </row>
    <row r="335" spans="1:10" s="8" customFormat="1" ht="15.75" customHeight="1" x14ac:dyDescent="0.2">
      <c r="A335" s="8" t="s">
        <v>69</v>
      </c>
      <c r="B335" s="14">
        <f t="shared" si="209"/>
        <v>12002</v>
      </c>
      <c r="C335" s="14">
        <f t="shared" si="210"/>
        <v>5971</v>
      </c>
      <c r="D335" s="14">
        <f t="shared" si="211"/>
        <v>6031</v>
      </c>
      <c r="E335" s="14">
        <f t="shared" si="212"/>
        <v>11976</v>
      </c>
      <c r="F335" s="9">
        <v>5951</v>
      </c>
      <c r="G335" s="9">
        <v>6025</v>
      </c>
      <c r="H335" s="14">
        <f t="shared" si="213"/>
        <v>26</v>
      </c>
      <c r="I335" s="9">
        <v>20</v>
      </c>
      <c r="J335" s="10">
        <v>6</v>
      </c>
    </row>
    <row r="336" spans="1:10" s="8" customFormat="1" ht="15.75" customHeight="1" x14ac:dyDescent="0.2">
      <c r="B336" s="16"/>
      <c r="C336" s="16"/>
      <c r="D336" s="16"/>
      <c r="E336" s="16"/>
      <c r="F336" s="10"/>
      <c r="G336" s="10"/>
      <c r="H336" s="16"/>
      <c r="I336" s="10"/>
      <c r="J336" s="10"/>
    </row>
    <row r="337" spans="1:10" s="8" customFormat="1" ht="15.75" customHeight="1" x14ac:dyDescent="0.2">
      <c r="B337" s="4"/>
      <c r="C337" s="4"/>
      <c r="D337" s="4"/>
      <c r="E337" s="4"/>
      <c r="F337" s="4"/>
      <c r="G337" s="4"/>
      <c r="H337" s="4"/>
      <c r="I337" s="4"/>
      <c r="J337" s="4"/>
    </row>
    <row r="338" spans="1:10" s="8" customFormat="1" ht="15.75" customHeight="1" x14ac:dyDescent="0.2">
      <c r="B338" s="16"/>
      <c r="C338" s="16"/>
      <c r="D338" s="16"/>
      <c r="E338" s="16"/>
      <c r="F338" s="10"/>
      <c r="G338" s="10"/>
      <c r="H338" s="16"/>
      <c r="I338" s="10"/>
      <c r="J338" s="10"/>
    </row>
    <row r="339" spans="1:10" s="8" customFormat="1" ht="15.75" customHeight="1" x14ac:dyDescent="0.2">
      <c r="A339" s="35" t="s">
        <v>0</v>
      </c>
      <c r="B339" s="35"/>
      <c r="C339" s="35"/>
      <c r="D339" s="35"/>
      <c r="E339" s="35"/>
      <c r="F339" s="35"/>
      <c r="G339" s="35"/>
      <c r="H339" s="35"/>
      <c r="I339" s="35"/>
      <c r="J339" s="35"/>
    </row>
    <row r="340" spans="1:10" s="8" customFormat="1" ht="15.75" customHeight="1" x14ac:dyDescent="0.2">
      <c r="A340" s="35" t="s">
        <v>125</v>
      </c>
      <c r="B340" s="35"/>
      <c r="C340" s="35"/>
      <c r="D340" s="35"/>
      <c r="E340" s="35"/>
      <c r="F340" s="35"/>
      <c r="G340" s="35"/>
      <c r="H340" s="35"/>
      <c r="I340" s="35"/>
      <c r="J340" s="35"/>
    </row>
    <row r="341" spans="1:10" s="8" customFormat="1" ht="15.75" customHeight="1" x14ac:dyDescent="0.2">
      <c r="E341" s="12"/>
      <c r="F341" s="12"/>
      <c r="G341" s="12"/>
      <c r="H341" s="12"/>
      <c r="I341" s="13"/>
    </row>
    <row r="342" spans="1:10" s="8" customFormat="1" ht="20.100000000000001" customHeight="1" x14ac:dyDescent="0.2">
      <c r="A342" s="36" t="s">
        <v>1</v>
      </c>
      <c r="B342" s="39" t="s">
        <v>2</v>
      </c>
      <c r="C342" s="39"/>
      <c r="D342" s="39"/>
      <c r="E342" s="39"/>
      <c r="F342" s="39"/>
      <c r="G342" s="39"/>
      <c r="H342" s="39"/>
      <c r="I342" s="39"/>
      <c r="J342" s="40"/>
    </row>
    <row r="343" spans="1:10" s="8" customFormat="1" ht="20.100000000000001" customHeight="1" x14ac:dyDescent="0.2">
      <c r="A343" s="37"/>
      <c r="B343" s="39" t="s">
        <v>3</v>
      </c>
      <c r="C343" s="39" t="s">
        <v>4</v>
      </c>
      <c r="D343" s="39" t="s">
        <v>5</v>
      </c>
      <c r="E343" s="39" t="s">
        <v>6</v>
      </c>
      <c r="F343" s="39"/>
      <c r="G343" s="39"/>
      <c r="H343" s="41" t="s">
        <v>7</v>
      </c>
      <c r="I343" s="42"/>
      <c r="J343" s="42"/>
    </row>
    <row r="344" spans="1:10" s="8" customFormat="1" ht="20.100000000000001" customHeight="1" x14ac:dyDescent="0.2">
      <c r="A344" s="37"/>
      <c r="B344" s="39"/>
      <c r="C344" s="39"/>
      <c r="D344" s="39"/>
      <c r="E344" s="39"/>
      <c r="F344" s="39"/>
      <c r="G344" s="39"/>
      <c r="H344" s="43"/>
      <c r="I344" s="44"/>
      <c r="J344" s="44"/>
    </row>
    <row r="345" spans="1:10" s="8" customFormat="1" ht="20.100000000000001" customHeight="1" x14ac:dyDescent="0.2">
      <c r="A345" s="37"/>
      <c r="B345" s="39"/>
      <c r="C345" s="39"/>
      <c r="D345" s="39"/>
      <c r="E345" s="39" t="s">
        <v>3</v>
      </c>
      <c r="F345" s="45" t="s">
        <v>4</v>
      </c>
      <c r="G345" s="45" t="s">
        <v>5</v>
      </c>
      <c r="H345" s="45" t="s">
        <v>3</v>
      </c>
      <c r="I345" s="45" t="s">
        <v>4</v>
      </c>
      <c r="J345" s="42" t="s">
        <v>5</v>
      </c>
    </row>
    <row r="346" spans="1:10" s="8" customFormat="1" ht="20.100000000000001" customHeight="1" x14ac:dyDescent="0.2">
      <c r="A346" s="37"/>
      <c r="B346" s="39"/>
      <c r="C346" s="39"/>
      <c r="D346" s="39"/>
      <c r="E346" s="39"/>
      <c r="F346" s="46"/>
      <c r="G346" s="46"/>
      <c r="H346" s="46"/>
      <c r="I346" s="46"/>
      <c r="J346" s="48"/>
    </row>
    <row r="347" spans="1:10" s="8" customFormat="1" ht="20.100000000000001" customHeight="1" x14ac:dyDescent="0.2">
      <c r="A347" s="38"/>
      <c r="B347" s="39"/>
      <c r="C347" s="39"/>
      <c r="D347" s="39"/>
      <c r="E347" s="39"/>
      <c r="F347" s="47"/>
      <c r="G347" s="47"/>
      <c r="H347" s="47"/>
      <c r="I347" s="47"/>
      <c r="J347" s="44"/>
    </row>
    <row r="348" spans="1:10" s="8" customFormat="1" ht="15.75" customHeight="1" x14ac:dyDescent="0.2">
      <c r="B348" s="14"/>
      <c r="C348" s="14"/>
      <c r="D348" s="14"/>
      <c r="E348" s="14"/>
      <c r="F348" s="9"/>
      <c r="G348" s="9"/>
      <c r="H348" s="14"/>
      <c r="I348" s="9"/>
      <c r="J348" s="10"/>
    </row>
    <row r="349" spans="1:10" s="8" customFormat="1" ht="15.75" customHeight="1" x14ac:dyDescent="0.2">
      <c r="A349" s="8" t="s">
        <v>126</v>
      </c>
      <c r="B349" s="2">
        <f t="shared" ref="B349:J349" si="214">SUM(B351:B354)</f>
        <v>9847</v>
      </c>
      <c r="C349" s="2">
        <f t="shared" si="214"/>
        <v>4784</v>
      </c>
      <c r="D349" s="2">
        <f t="shared" si="214"/>
        <v>5063</v>
      </c>
      <c r="E349" s="2">
        <f t="shared" si="214"/>
        <v>9832</v>
      </c>
      <c r="F349" s="2">
        <f t="shared" si="214"/>
        <v>4774</v>
      </c>
      <c r="G349" s="2">
        <f t="shared" si="214"/>
        <v>5058</v>
      </c>
      <c r="H349" s="2">
        <f t="shared" si="214"/>
        <v>15</v>
      </c>
      <c r="I349" s="2">
        <f t="shared" si="214"/>
        <v>10</v>
      </c>
      <c r="J349" s="3">
        <f t="shared" si="214"/>
        <v>5</v>
      </c>
    </row>
    <row r="350" spans="1:10" s="8" customFormat="1" ht="15.75" customHeight="1" x14ac:dyDescent="0.2">
      <c r="B350" s="14"/>
      <c r="C350" s="14"/>
      <c r="D350" s="14"/>
      <c r="E350" s="14"/>
      <c r="F350" s="9"/>
      <c r="G350" s="9"/>
      <c r="H350" s="14"/>
      <c r="I350" s="9"/>
      <c r="J350" s="10"/>
    </row>
    <row r="351" spans="1:10" s="8" customFormat="1" ht="15.75" customHeight="1" x14ac:dyDescent="0.2">
      <c r="A351" s="8" t="s">
        <v>60</v>
      </c>
      <c r="B351" s="14">
        <f t="shared" ref="B351:B354" si="215">SUM(C351:D351)</f>
        <v>6227</v>
      </c>
      <c r="C351" s="14">
        <f t="shared" ref="C351:C354" si="216">SUM(F351,I351)</f>
        <v>3018</v>
      </c>
      <c r="D351" s="14">
        <f t="shared" ref="D351:D354" si="217">SUM(G351,J351)</f>
        <v>3209</v>
      </c>
      <c r="E351" s="14">
        <f t="shared" ref="E351:E354" si="218">SUM(F351:G351)</f>
        <v>6215</v>
      </c>
      <c r="F351" s="9">
        <v>3008</v>
      </c>
      <c r="G351" s="9">
        <v>3207</v>
      </c>
      <c r="H351" s="14">
        <f t="shared" ref="H351:H352" si="219">SUM(I351:J351)</f>
        <v>12</v>
      </c>
      <c r="I351" s="9">
        <v>10</v>
      </c>
      <c r="J351" s="10">
        <v>2</v>
      </c>
    </row>
    <row r="352" spans="1:10" s="8" customFormat="1" ht="15.75" customHeight="1" x14ac:dyDescent="0.2">
      <c r="A352" s="8" t="s">
        <v>117</v>
      </c>
      <c r="B352" s="14">
        <f t="shared" si="215"/>
        <v>148</v>
      </c>
      <c r="C352" s="14">
        <f t="shared" si="216"/>
        <v>71</v>
      </c>
      <c r="D352" s="14">
        <f t="shared" si="217"/>
        <v>77</v>
      </c>
      <c r="E352" s="14">
        <f t="shared" si="218"/>
        <v>145</v>
      </c>
      <c r="F352" s="9">
        <v>71</v>
      </c>
      <c r="G352" s="9">
        <v>74</v>
      </c>
      <c r="H352" s="14">
        <f t="shared" si="219"/>
        <v>3</v>
      </c>
      <c r="I352" s="9" t="s">
        <v>127</v>
      </c>
      <c r="J352" s="10">
        <v>3</v>
      </c>
    </row>
    <row r="353" spans="1:10" s="8" customFormat="1" ht="15.75" customHeight="1" x14ac:dyDescent="0.2">
      <c r="A353" s="8" t="s">
        <v>118</v>
      </c>
      <c r="B353" s="14">
        <f t="shared" si="215"/>
        <v>169</v>
      </c>
      <c r="C353" s="14">
        <f t="shared" si="216"/>
        <v>80</v>
      </c>
      <c r="D353" s="14">
        <f t="shared" si="217"/>
        <v>89</v>
      </c>
      <c r="E353" s="14">
        <f t="shared" si="218"/>
        <v>169</v>
      </c>
      <c r="F353" s="9">
        <v>80</v>
      </c>
      <c r="G353" s="9">
        <v>89</v>
      </c>
      <c r="H353" s="9" t="s">
        <v>127</v>
      </c>
      <c r="I353" s="9" t="s">
        <v>127</v>
      </c>
      <c r="J353" s="7" t="s">
        <v>127</v>
      </c>
    </row>
    <row r="354" spans="1:10" s="8" customFormat="1" ht="15.75" customHeight="1" x14ac:dyDescent="0.2">
      <c r="A354" s="8" t="s">
        <v>120</v>
      </c>
      <c r="B354" s="14">
        <f t="shared" si="215"/>
        <v>3303</v>
      </c>
      <c r="C354" s="14">
        <f t="shared" si="216"/>
        <v>1615</v>
      </c>
      <c r="D354" s="14">
        <f t="shared" si="217"/>
        <v>1688</v>
      </c>
      <c r="E354" s="14">
        <f t="shared" si="218"/>
        <v>3303</v>
      </c>
      <c r="F354" s="9">
        <v>1615</v>
      </c>
      <c r="G354" s="9">
        <v>1688</v>
      </c>
      <c r="H354" s="9" t="s">
        <v>127</v>
      </c>
      <c r="I354" s="9" t="s">
        <v>127</v>
      </c>
      <c r="J354" s="7" t="s">
        <v>127</v>
      </c>
    </row>
    <row r="355" spans="1:10" s="8" customFormat="1" ht="15.75" customHeight="1" x14ac:dyDescent="0.2">
      <c r="B355" s="14"/>
      <c r="C355" s="14"/>
      <c r="D355" s="14"/>
      <c r="E355" s="14"/>
      <c r="F355" s="9"/>
      <c r="G355" s="9"/>
      <c r="H355" s="14"/>
      <c r="I355" s="9"/>
      <c r="J355" s="10"/>
    </row>
    <row r="356" spans="1:10" s="8" customFormat="1" ht="15.75" customHeight="1" x14ac:dyDescent="0.2">
      <c r="A356" s="8" t="s">
        <v>121</v>
      </c>
      <c r="B356" s="6">
        <f>SUM(B358:B359)</f>
        <v>1129</v>
      </c>
      <c r="C356" s="6">
        <f t="shared" ref="C356:G356" si="220">SUM(C358:C359)</f>
        <v>587</v>
      </c>
      <c r="D356" s="6">
        <f t="shared" si="220"/>
        <v>542</v>
      </c>
      <c r="E356" s="6">
        <f t="shared" si="220"/>
        <v>1129</v>
      </c>
      <c r="F356" s="6">
        <f t="shared" si="220"/>
        <v>587</v>
      </c>
      <c r="G356" s="6">
        <f t="shared" si="220"/>
        <v>542</v>
      </c>
      <c r="H356" s="6" t="s">
        <v>127</v>
      </c>
      <c r="I356" s="6" t="s">
        <v>127</v>
      </c>
      <c r="J356" s="11" t="s">
        <v>127</v>
      </c>
    </row>
    <row r="357" spans="1:10" ht="15.75" customHeight="1" x14ac:dyDescent="0.2">
      <c r="A357" s="8"/>
      <c r="B357" s="14"/>
      <c r="C357" s="14"/>
      <c r="D357" s="24"/>
      <c r="E357" s="23"/>
      <c r="F357" s="23"/>
      <c r="G357" s="23"/>
      <c r="H357" s="23"/>
      <c r="I357" s="9"/>
      <c r="J357" s="10"/>
    </row>
    <row r="358" spans="1:10" ht="15.75" customHeight="1" x14ac:dyDescent="0.2">
      <c r="A358" s="8" t="s">
        <v>122</v>
      </c>
      <c r="B358" s="14">
        <f t="shared" ref="B358:B359" si="221">SUM(C358:D358)</f>
        <v>1046</v>
      </c>
      <c r="C358" s="14">
        <f t="shared" ref="C358:C359" si="222">SUM(F358,I358)</f>
        <v>530</v>
      </c>
      <c r="D358" s="14">
        <f t="shared" ref="D358:D359" si="223">SUM(G358,J358)</f>
        <v>516</v>
      </c>
      <c r="E358" s="14">
        <f t="shared" ref="E358:E359" si="224">SUM(F358:G358)</f>
        <v>1046</v>
      </c>
      <c r="F358" s="23">
        <v>530</v>
      </c>
      <c r="G358" s="23">
        <v>516</v>
      </c>
      <c r="H358" s="9" t="s">
        <v>127</v>
      </c>
      <c r="I358" s="9" t="s">
        <v>127</v>
      </c>
      <c r="J358" s="7" t="s">
        <v>127</v>
      </c>
    </row>
    <row r="359" spans="1:10" ht="15.75" customHeight="1" x14ac:dyDescent="0.2">
      <c r="A359" s="8" t="s">
        <v>83</v>
      </c>
      <c r="B359" s="14">
        <f t="shared" si="221"/>
        <v>83</v>
      </c>
      <c r="C359" s="14">
        <f t="shared" si="222"/>
        <v>57</v>
      </c>
      <c r="D359" s="14">
        <f t="shared" si="223"/>
        <v>26</v>
      </c>
      <c r="E359" s="14">
        <f t="shared" si="224"/>
        <v>83</v>
      </c>
      <c r="F359" s="23">
        <v>57</v>
      </c>
      <c r="G359" s="23">
        <v>26</v>
      </c>
      <c r="H359" s="9" t="s">
        <v>127</v>
      </c>
      <c r="I359" s="9" t="s">
        <v>127</v>
      </c>
      <c r="J359" s="7" t="s">
        <v>127</v>
      </c>
    </row>
    <row r="360" spans="1:10" ht="15.75" customHeight="1" x14ac:dyDescent="0.2">
      <c r="A360" s="8"/>
      <c r="B360" s="14"/>
      <c r="C360" s="14"/>
      <c r="D360" s="24"/>
      <c r="E360" s="23"/>
      <c r="F360" s="23"/>
      <c r="G360" s="23"/>
      <c r="H360" s="23"/>
      <c r="I360" s="9"/>
      <c r="J360" s="10"/>
    </row>
    <row r="361" spans="1:10" ht="15.75" customHeight="1" x14ac:dyDescent="0.2">
      <c r="A361" s="8" t="s">
        <v>123</v>
      </c>
      <c r="B361" s="6">
        <f>SUM(B363:B364)</f>
        <v>314</v>
      </c>
      <c r="C361" s="6">
        <f t="shared" ref="C361:J361" si="225">SUM(C363:C364)</f>
        <v>146</v>
      </c>
      <c r="D361" s="6">
        <f t="shared" si="225"/>
        <v>168</v>
      </c>
      <c r="E361" s="6">
        <f t="shared" si="225"/>
        <v>292</v>
      </c>
      <c r="F361" s="6">
        <f t="shared" si="225"/>
        <v>133</v>
      </c>
      <c r="G361" s="6">
        <f t="shared" si="225"/>
        <v>159</v>
      </c>
      <c r="H361" s="6">
        <f t="shared" si="225"/>
        <v>22</v>
      </c>
      <c r="I361" s="6">
        <f t="shared" si="225"/>
        <v>13</v>
      </c>
      <c r="J361" s="11">
        <f t="shared" si="225"/>
        <v>9</v>
      </c>
    </row>
    <row r="362" spans="1:10" ht="15.75" customHeight="1" x14ac:dyDescent="0.2">
      <c r="A362" s="8"/>
      <c r="B362" s="14"/>
      <c r="C362" s="14"/>
      <c r="D362" s="14"/>
      <c r="E362" s="9"/>
      <c r="F362" s="9"/>
      <c r="G362" s="9"/>
      <c r="H362" s="9"/>
      <c r="I362" s="9"/>
      <c r="J362" s="10"/>
    </row>
    <row r="363" spans="1:10" ht="15.75" customHeight="1" x14ac:dyDescent="0.2">
      <c r="A363" s="8" t="s">
        <v>89</v>
      </c>
      <c r="B363" s="14">
        <f t="shared" ref="B363:B364" si="226">SUM(C363:D363)</f>
        <v>166</v>
      </c>
      <c r="C363" s="14">
        <f t="shared" ref="C363:C364" si="227">SUM(F363,I363)</f>
        <v>77</v>
      </c>
      <c r="D363" s="14">
        <f t="shared" ref="D363:D364" si="228">SUM(G363,J363)</f>
        <v>89</v>
      </c>
      <c r="E363" s="14">
        <f t="shared" ref="E363:E364" si="229">SUM(F363:G363)</f>
        <v>149</v>
      </c>
      <c r="F363" s="9">
        <v>68</v>
      </c>
      <c r="G363" s="9">
        <v>81</v>
      </c>
      <c r="H363" s="14">
        <f t="shared" ref="H363:H364" si="230">SUM(I363:J363)</f>
        <v>17</v>
      </c>
      <c r="I363" s="9">
        <v>9</v>
      </c>
      <c r="J363" s="10">
        <v>8</v>
      </c>
    </row>
    <row r="364" spans="1:10" ht="15.75" customHeight="1" x14ac:dyDescent="0.2">
      <c r="A364" s="8" t="s">
        <v>92</v>
      </c>
      <c r="B364" s="14">
        <f t="shared" si="226"/>
        <v>148</v>
      </c>
      <c r="C364" s="14">
        <f t="shared" si="227"/>
        <v>69</v>
      </c>
      <c r="D364" s="14">
        <f t="shared" si="228"/>
        <v>79</v>
      </c>
      <c r="E364" s="14">
        <f t="shared" si="229"/>
        <v>143</v>
      </c>
      <c r="F364" s="14">
        <v>65</v>
      </c>
      <c r="G364" s="9">
        <v>78</v>
      </c>
      <c r="H364" s="14">
        <f t="shared" si="230"/>
        <v>5</v>
      </c>
      <c r="I364" s="14">
        <v>4</v>
      </c>
      <c r="J364" s="10">
        <v>1</v>
      </c>
    </row>
    <row r="365" spans="1:10" ht="15.75" customHeight="1" x14ac:dyDescent="0.2">
      <c r="A365" s="13"/>
      <c r="B365" s="25"/>
      <c r="C365" s="26"/>
      <c r="D365" s="25"/>
      <c r="E365" s="26"/>
      <c r="F365" s="26"/>
      <c r="G365" s="26"/>
      <c r="H365" s="26"/>
      <c r="I365" s="26"/>
      <c r="J365" s="27"/>
    </row>
    <row r="366" spans="1:10" ht="15.75" customHeight="1" x14ac:dyDescent="0.2"/>
    <row r="367" spans="1:10" ht="15.75" customHeight="1" x14ac:dyDescent="0.2">
      <c r="A367" s="12" t="s">
        <v>129</v>
      </c>
    </row>
    <row r="368" spans="1:10" ht="15.75" customHeight="1" x14ac:dyDescent="0.2">
      <c r="A368" s="33" t="s">
        <v>131</v>
      </c>
      <c r="B368" s="33"/>
      <c r="C368" s="33"/>
      <c r="D368" s="33"/>
      <c r="E368" s="33"/>
      <c r="F368" s="33"/>
      <c r="G368" s="33"/>
      <c r="H368" s="33"/>
      <c r="I368" s="33"/>
      <c r="J368" s="33"/>
    </row>
    <row r="369" spans="1:10" ht="15.75" customHeight="1" x14ac:dyDescent="0.2">
      <c r="A369" s="34" t="s">
        <v>135</v>
      </c>
      <c r="B369" s="34"/>
      <c r="C369" s="34"/>
      <c r="D369" s="34"/>
      <c r="E369" s="34"/>
      <c r="F369" s="34"/>
      <c r="G369" s="34"/>
      <c r="H369" s="34"/>
      <c r="I369" s="34"/>
      <c r="J369" s="34"/>
    </row>
    <row r="370" spans="1:10" ht="15.75" customHeight="1" x14ac:dyDescent="0.2">
      <c r="A370" s="28" t="s">
        <v>130</v>
      </c>
    </row>
    <row r="371" spans="1:10" ht="15.75" customHeight="1" x14ac:dyDescent="0.2"/>
    <row r="372" spans="1:10" ht="15.75" customHeight="1" x14ac:dyDescent="0.2"/>
    <row r="373" spans="1:10" ht="15.75" customHeight="1" x14ac:dyDescent="0.2"/>
    <row r="374" spans="1:10" ht="15.75" customHeight="1" x14ac:dyDescent="0.2"/>
  </sheetData>
  <mergeCells count="107">
    <mergeCell ref="A227:J227"/>
    <mergeCell ref="A228:J228"/>
    <mergeCell ref="A230:A235"/>
    <mergeCell ref="B230:J230"/>
    <mergeCell ref="B231:B235"/>
    <mergeCell ref="C231:C235"/>
    <mergeCell ref="D231:D235"/>
    <mergeCell ref="E231:G232"/>
    <mergeCell ref="H231:J232"/>
    <mergeCell ref="E233:E235"/>
    <mergeCell ref="F233:F235"/>
    <mergeCell ref="G233:G235"/>
    <mergeCell ref="H233:H235"/>
    <mergeCell ref="I233:I235"/>
    <mergeCell ref="J233:J235"/>
    <mergeCell ref="A171:J171"/>
    <mergeCell ref="A172:J172"/>
    <mergeCell ref="A174:A179"/>
    <mergeCell ref="B174:J174"/>
    <mergeCell ref="B175:B179"/>
    <mergeCell ref="C175:C179"/>
    <mergeCell ref="D175:D179"/>
    <mergeCell ref="E175:G176"/>
    <mergeCell ref="H175:J176"/>
    <mergeCell ref="E177:E179"/>
    <mergeCell ref="F177:F179"/>
    <mergeCell ref="G177:G179"/>
    <mergeCell ref="H177:H179"/>
    <mergeCell ref="I177:I179"/>
    <mergeCell ref="J177:J179"/>
    <mergeCell ref="H117:J118"/>
    <mergeCell ref="E117:G118"/>
    <mergeCell ref="A113:J113"/>
    <mergeCell ref="A114:J114"/>
    <mergeCell ref="H119:H121"/>
    <mergeCell ref="I119:I121"/>
    <mergeCell ref="J119:J121"/>
    <mergeCell ref="A116:A121"/>
    <mergeCell ref="B116:J116"/>
    <mergeCell ref="B117:B121"/>
    <mergeCell ref="E119:E121"/>
    <mergeCell ref="F119:F121"/>
    <mergeCell ref="G119:G121"/>
    <mergeCell ref="C117:C121"/>
    <mergeCell ref="D117:D121"/>
    <mergeCell ref="A58:J58"/>
    <mergeCell ref="A60:A65"/>
    <mergeCell ref="B60:J60"/>
    <mergeCell ref="B61:B65"/>
    <mergeCell ref="C61:C65"/>
    <mergeCell ref="D61:D65"/>
    <mergeCell ref="E61:G62"/>
    <mergeCell ref="H61:J62"/>
    <mergeCell ref="E63:E65"/>
    <mergeCell ref="F63:F65"/>
    <mergeCell ref="I63:I65"/>
    <mergeCell ref="J63:J65"/>
    <mergeCell ref="G63:G65"/>
    <mergeCell ref="H63:H65"/>
    <mergeCell ref="A57:J57"/>
    <mergeCell ref="A1:J1"/>
    <mergeCell ref="A2:J2"/>
    <mergeCell ref="A4:A9"/>
    <mergeCell ref="B4:J4"/>
    <mergeCell ref="B5:B9"/>
    <mergeCell ref="C5:C9"/>
    <mergeCell ref="D5:D9"/>
    <mergeCell ref="E5:G6"/>
    <mergeCell ref="H5:J6"/>
    <mergeCell ref="E7:E9"/>
    <mergeCell ref="F7:F9"/>
    <mergeCell ref="G7:G9"/>
    <mergeCell ref="H7:H9"/>
    <mergeCell ref="I7:I9"/>
    <mergeCell ref="J7:J9"/>
    <mergeCell ref="A283:J283"/>
    <mergeCell ref="A284:J284"/>
    <mergeCell ref="A286:A291"/>
    <mergeCell ref="B286:J286"/>
    <mergeCell ref="B287:B291"/>
    <mergeCell ref="C287:C291"/>
    <mergeCell ref="D287:D291"/>
    <mergeCell ref="E287:G288"/>
    <mergeCell ref="H287:J288"/>
    <mergeCell ref="E289:E291"/>
    <mergeCell ref="F289:F291"/>
    <mergeCell ref="G289:G291"/>
    <mergeCell ref="H289:H291"/>
    <mergeCell ref="I289:I291"/>
    <mergeCell ref="J289:J291"/>
    <mergeCell ref="A368:J368"/>
    <mergeCell ref="A369:J369"/>
    <mergeCell ref="A339:J339"/>
    <mergeCell ref="A340:J340"/>
    <mergeCell ref="A342:A347"/>
    <mergeCell ref="B342:J342"/>
    <mergeCell ref="B343:B347"/>
    <mergeCell ref="C343:C347"/>
    <mergeCell ref="D343:D347"/>
    <mergeCell ref="E343:G344"/>
    <mergeCell ref="H343:J344"/>
    <mergeCell ref="E345:E347"/>
    <mergeCell ref="F345:F347"/>
    <mergeCell ref="G345:G347"/>
    <mergeCell ref="H345:H347"/>
    <mergeCell ref="I345:I347"/>
    <mergeCell ref="J345:J347"/>
  </mergeCells>
  <printOptions horizontalCentered="1"/>
  <pageMargins left="0.70866141732283472" right="0.70866141732283472" top="0.98425196850393704" bottom="0.98425196850393704" header="0" footer="0"/>
  <pageSetup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511-15(2014)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EPADILLA</dc:creator>
  <cp:lastModifiedBy>ENISEL PADILLA</cp:lastModifiedBy>
  <cp:lastPrinted>2017-03-30T14:36:46Z</cp:lastPrinted>
  <dcterms:created xsi:type="dcterms:W3CDTF">2015-02-04T16:36:36Z</dcterms:created>
  <dcterms:modified xsi:type="dcterms:W3CDTF">2017-03-30T14:39:17Z</dcterms:modified>
</cp:coreProperties>
</file>