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690" windowWidth="15480" windowHeight="7845" firstSheet="5" activeTab="5"/>
  </bookViews>
  <sheets>
    <sheet name="221-09" sheetId="5" state="hidden" r:id="rId1"/>
    <sheet name="221-07 " sheetId="18" state="hidden" r:id="rId2"/>
    <sheet name="221-07 con form" sheetId="15" state="hidden" r:id="rId3"/>
    <sheet name="tabla - copia" sheetId="10" state="hidden" r:id="rId4"/>
    <sheet name="Tabla dinamica Walter" sheetId="16" state="hidden" r:id="rId5"/>
    <sheet name="221-04 " sheetId="32" r:id="rId6"/>
  </sheets>
  <definedNames>
    <definedName name="_xlnm.Print_Area" localSheetId="5">'221-04 '!$A$1:$J$116</definedName>
    <definedName name="_xlnm.Print_Area" localSheetId="1">'221-07 '!$A$1:$J$164</definedName>
    <definedName name="_xlnm.Print_Area" localSheetId="2">'221-07 con form'!$A$1:$J$165</definedName>
    <definedName name="_xlnm.Print_Area" localSheetId="0">'221-09'!$A$1:$J$160</definedName>
    <definedName name="_xlnm.Database" localSheetId="5">#REF!</definedName>
    <definedName name="_xlnm.Database" localSheetId="1">#REF!</definedName>
    <definedName name="_xlnm.Database" localSheetId="2">#REF!</definedName>
    <definedName name="_xlnm.Database">#REF!</definedName>
    <definedName name="_xlnm.Print_Titles" localSheetId="5">'221-04 '!$1:$10</definedName>
  </definedNames>
  <calcPr calcId="152511"/>
</workbook>
</file>

<file path=xl/calcChain.xml><?xml version="1.0" encoding="utf-8"?>
<calcChain xmlns="http://schemas.openxmlformats.org/spreadsheetml/2006/main">
  <c r="G106" i="32" l="1"/>
  <c r="C106" i="32"/>
  <c r="G105" i="32"/>
  <c r="C105" i="32"/>
  <c r="B105" i="32" s="1"/>
  <c r="G104" i="32"/>
  <c r="C104" i="32"/>
  <c r="B104" i="32" s="1"/>
  <c r="G103" i="32"/>
  <c r="C103" i="32"/>
  <c r="B103" i="32" s="1"/>
  <c r="G102" i="32"/>
  <c r="C102" i="32"/>
  <c r="G101" i="32"/>
  <c r="C101" i="32"/>
  <c r="B101" i="32" s="1"/>
  <c r="G100" i="32"/>
  <c r="C100" i="32"/>
  <c r="G99" i="32"/>
  <c r="C99" i="32"/>
  <c r="G98" i="32"/>
  <c r="C98" i="32"/>
  <c r="J97" i="32"/>
  <c r="I97" i="32"/>
  <c r="H97" i="32"/>
  <c r="F97" i="32"/>
  <c r="E97" i="32"/>
  <c r="D97" i="32"/>
  <c r="G96" i="32"/>
  <c r="C96" i="32"/>
  <c r="G95" i="32"/>
  <c r="C95" i="32"/>
  <c r="J94" i="32"/>
  <c r="I94" i="32"/>
  <c r="H94" i="32"/>
  <c r="F94" i="32"/>
  <c r="E94" i="32"/>
  <c r="D94" i="32"/>
  <c r="C94" i="32" s="1"/>
  <c r="G93" i="32"/>
  <c r="C93" i="32"/>
  <c r="G92" i="32"/>
  <c r="C92" i="32"/>
  <c r="G91" i="32"/>
  <c r="C91" i="32"/>
  <c r="G90" i="32"/>
  <c r="C90" i="32"/>
  <c r="G89" i="32"/>
  <c r="C89" i="32"/>
  <c r="G88" i="32"/>
  <c r="C88" i="32"/>
  <c r="G87" i="32"/>
  <c r="C87" i="32"/>
  <c r="G86" i="32"/>
  <c r="C86" i="32"/>
  <c r="G84" i="32"/>
  <c r="C84" i="32"/>
  <c r="G83" i="32"/>
  <c r="C83" i="32"/>
  <c r="G82" i="32"/>
  <c r="C82" i="32"/>
  <c r="G81" i="32"/>
  <c r="C81" i="32"/>
  <c r="G80" i="32"/>
  <c r="C80" i="32"/>
  <c r="J79" i="32"/>
  <c r="I79" i="32"/>
  <c r="H79" i="32"/>
  <c r="F79" i="32"/>
  <c r="E79" i="32"/>
  <c r="D79" i="32"/>
  <c r="G78" i="32"/>
  <c r="C78" i="32"/>
  <c r="B78" i="32" s="1"/>
  <c r="G77" i="32"/>
  <c r="C77" i="32"/>
  <c r="G76" i="32"/>
  <c r="C76" i="32"/>
  <c r="G75" i="32"/>
  <c r="C75" i="32"/>
  <c r="G74" i="32"/>
  <c r="C74" i="32"/>
  <c r="J73" i="32"/>
  <c r="I73" i="32"/>
  <c r="H73" i="32"/>
  <c r="F73" i="32"/>
  <c r="E73" i="32"/>
  <c r="D73" i="32"/>
  <c r="G72" i="32"/>
  <c r="C72" i="32"/>
  <c r="G71" i="32"/>
  <c r="C71" i="32"/>
  <c r="G70" i="32"/>
  <c r="C70" i="32"/>
  <c r="G69" i="32"/>
  <c r="C69" i="32"/>
  <c r="G68" i="32"/>
  <c r="C68" i="32"/>
  <c r="G67" i="32"/>
  <c r="C67" i="32"/>
  <c r="J66" i="32"/>
  <c r="I66" i="32"/>
  <c r="H66" i="32"/>
  <c r="F66" i="32"/>
  <c r="E66" i="32"/>
  <c r="D66" i="32"/>
  <c r="G65" i="32"/>
  <c r="C65" i="32"/>
  <c r="G64" i="32"/>
  <c r="C64" i="32"/>
  <c r="G63" i="32"/>
  <c r="C63" i="32"/>
  <c r="G62" i="32"/>
  <c r="C62" i="32"/>
  <c r="G61" i="32"/>
  <c r="C61" i="32"/>
  <c r="G60" i="32"/>
  <c r="C60" i="32"/>
  <c r="G59" i="32"/>
  <c r="C59" i="32"/>
  <c r="J58" i="32"/>
  <c r="I58" i="32"/>
  <c r="H58" i="32"/>
  <c r="F58" i="32"/>
  <c r="E58" i="32"/>
  <c r="D58" i="32"/>
  <c r="G57" i="32"/>
  <c r="C57" i="32"/>
  <c r="G56" i="32"/>
  <c r="C56" i="32"/>
  <c r="G55" i="32"/>
  <c r="C55" i="32"/>
  <c r="G54" i="32"/>
  <c r="C54" i="32"/>
  <c r="G53" i="32"/>
  <c r="C53" i="32"/>
  <c r="G52" i="32"/>
  <c r="C52" i="32"/>
  <c r="G51" i="32"/>
  <c r="C51" i="32"/>
  <c r="J50" i="32"/>
  <c r="I50" i="32"/>
  <c r="H50" i="32"/>
  <c r="F50" i="32"/>
  <c r="E50" i="32"/>
  <c r="D50" i="32"/>
  <c r="G49" i="32"/>
  <c r="C49" i="32"/>
  <c r="G48" i="32"/>
  <c r="C48" i="32"/>
  <c r="J47" i="32"/>
  <c r="I47" i="32"/>
  <c r="H47" i="32"/>
  <c r="F47" i="32"/>
  <c r="E47" i="32"/>
  <c r="D47" i="32"/>
  <c r="G46" i="32"/>
  <c r="C46" i="32"/>
  <c r="G45" i="32"/>
  <c r="C45" i="32"/>
  <c r="G44" i="32"/>
  <c r="C44" i="32"/>
  <c r="G43" i="32"/>
  <c r="C43" i="32"/>
  <c r="G42" i="32"/>
  <c r="C42" i="32"/>
  <c r="G41" i="32"/>
  <c r="C41" i="32"/>
  <c r="G40" i="32"/>
  <c r="C40" i="32"/>
  <c r="G39" i="32"/>
  <c r="C39" i="32"/>
  <c r="G38" i="32"/>
  <c r="C38" i="32"/>
  <c r="G37" i="32"/>
  <c r="C37" i="32"/>
  <c r="G36" i="32"/>
  <c r="C36" i="32"/>
  <c r="G35" i="32"/>
  <c r="C35" i="32"/>
  <c r="G34" i="32"/>
  <c r="C34" i="32"/>
  <c r="J33" i="32"/>
  <c r="I33" i="32"/>
  <c r="H33" i="32"/>
  <c r="F33" i="32"/>
  <c r="E33" i="32"/>
  <c r="D33" i="32"/>
  <c r="G32" i="32"/>
  <c r="C32" i="32"/>
  <c r="G31" i="32"/>
  <c r="C31" i="32"/>
  <c r="G30" i="32"/>
  <c r="C30" i="32"/>
  <c r="G29" i="32"/>
  <c r="C29" i="32"/>
  <c r="G28" i="32"/>
  <c r="C28" i="32"/>
  <c r="J27" i="32"/>
  <c r="I27" i="32"/>
  <c r="H27" i="32"/>
  <c r="F27" i="32"/>
  <c r="E27" i="32"/>
  <c r="D27" i="32"/>
  <c r="G26" i="32"/>
  <c r="C26" i="32"/>
  <c r="G25" i="32"/>
  <c r="C25" i="32"/>
  <c r="G24" i="32"/>
  <c r="C24" i="32"/>
  <c r="G23" i="32"/>
  <c r="C23" i="32"/>
  <c r="G22" i="32"/>
  <c r="C22" i="32"/>
  <c r="G21" i="32"/>
  <c r="C21" i="32"/>
  <c r="J20" i="32"/>
  <c r="I20" i="32"/>
  <c r="H20" i="32"/>
  <c r="F20" i="32"/>
  <c r="E20" i="32"/>
  <c r="D20" i="32"/>
  <c r="G19" i="32"/>
  <c r="C19" i="32"/>
  <c r="G18" i="32"/>
  <c r="C18" i="32"/>
  <c r="G17" i="32"/>
  <c r="C17" i="32"/>
  <c r="J16" i="32"/>
  <c r="I16" i="32"/>
  <c r="I11" i="32" s="1"/>
  <c r="H16" i="32"/>
  <c r="F16" i="32"/>
  <c r="F11" i="32" s="1"/>
  <c r="E16" i="32"/>
  <c r="D16" i="32"/>
  <c r="C15" i="32"/>
  <c r="B15" i="32" s="1"/>
  <c r="C14" i="32"/>
  <c r="B14" i="32" s="1"/>
  <c r="G13" i="32"/>
  <c r="C13" i="32"/>
  <c r="G12" i="32"/>
  <c r="C12" i="32"/>
  <c r="B95" i="32" l="1"/>
  <c r="G27" i="32"/>
  <c r="B40" i="32"/>
  <c r="B60" i="32"/>
  <c r="B70" i="32"/>
  <c r="C73" i="32"/>
  <c r="B74" i="32"/>
  <c r="B76" i="32"/>
  <c r="B77" i="32"/>
  <c r="C27" i="32"/>
  <c r="B27" i="32" s="1"/>
  <c r="B36" i="32"/>
  <c r="B38" i="32"/>
  <c r="B39" i="32"/>
  <c r="G47" i="32"/>
  <c r="B47" i="32" s="1"/>
  <c r="G79" i="32"/>
  <c r="G94" i="32"/>
  <c r="B94" i="32" s="1"/>
  <c r="C47" i="32"/>
  <c r="B48" i="32"/>
  <c r="B54" i="32"/>
  <c r="B56" i="32"/>
  <c r="B57" i="32"/>
  <c r="C58" i="32"/>
  <c r="B59" i="32"/>
  <c r="B87" i="32"/>
  <c r="B91" i="32"/>
  <c r="B93" i="32"/>
  <c r="G97" i="32"/>
  <c r="B12" i="32"/>
  <c r="B13" i="32"/>
  <c r="C16" i="32"/>
  <c r="B17" i="32"/>
  <c r="B22" i="32"/>
  <c r="B23" i="32"/>
  <c r="B26" i="32"/>
  <c r="B28" i="32"/>
  <c r="B32" i="32"/>
  <c r="B44" i="32"/>
  <c r="B46" i="32"/>
  <c r="G50" i="32"/>
  <c r="B64" i="32"/>
  <c r="B68" i="32"/>
  <c r="B69" i="32"/>
  <c r="G73" i="32"/>
  <c r="B82" i="32"/>
  <c r="B84" i="32"/>
  <c r="B86" i="32"/>
  <c r="B73" i="32"/>
  <c r="G33" i="32"/>
  <c r="B18" i="32"/>
  <c r="E11" i="32"/>
  <c r="G20" i="32"/>
  <c r="B20" i="32" s="1"/>
  <c r="B24" i="32"/>
  <c r="B30" i="32"/>
  <c r="B31" i="32"/>
  <c r="C33" i="32"/>
  <c r="B34" i="32"/>
  <c r="B35" i="32"/>
  <c r="B42" i="32"/>
  <c r="B43" i="32"/>
  <c r="B52" i="32"/>
  <c r="B53" i="32"/>
  <c r="B62" i="32"/>
  <c r="B63" i="32"/>
  <c r="G66" i="32"/>
  <c r="B72" i="32"/>
  <c r="C79" i="32"/>
  <c r="B79" i="32" s="1"/>
  <c r="B80" i="32"/>
  <c r="B81" i="32"/>
  <c r="B89" i="32"/>
  <c r="B90" i="32"/>
  <c r="B99" i="32"/>
  <c r="B100" i="32"/>
  <c r="G16" i="32"/>
  <c r="J11" i="32"/>
  <c r="B19" i="32"/>
  <c r="C20" i="32"/>
  <c r="B21" i="32"/>
  <c r="B25" i="32"/>
  <c r="B29" i="32"/>
  <c r="B37" i="32"/>
  <c r="B41" i="32"/>
  <c r="B45" i="32"/>
  <c r="B49" i="32"/>
  <c r="C50" i="32"/>
  <c r="B51" i="32"/>
  <c r="B55" i="32"/>
  <c r="G58" i="32"/>
  <c r="B58" i="32" s="1"/>
  <c r="B61" i="32"/>
  <c r="B65" i="32"/>
  <c r="C66" i="32"/>
  <c r="B67" i="32"/>
  <c r="B71" i="32"/>
  <c r="B75" i="32"/>
  <c r="B83" i="32"/>
  <c r="B88" i="32"/>
  <c r="B92" i="32"/>
  <c r="B96" i="32"/>
  <c r="C97" i="32"/>
  <c r="B98" i="32"/>
  <c r="B102" i="32"/>
  <c r="B106" i="32"/>
  <c r="D11" i="32"/>
  <c r="H11" i="32"/>
  <c r="B97" i="32" l="1"/>
  <c r="B50" i="32"/>
  <c r="B33" i="32"/>
  <c r="C11" i="32"/>
  <c r="B16" i="32"/>
  <c r="B66" i="32"/>
  <c r="G11" i="32"/>
  <c r="B11" i="32" l="1"/>
  <c r="G88" i="15" l="1"/>
  <c r="G73" i="15"/>
  <c r="G150" i="15" l="1"/>
  <c r="C150" i="15"/>
  <c r="B150" i="15" s="1"/>
  <c r="G149" i="15"/>
  <c r="C149" i="15"/>
  <c r="G148" i="15"/>
  <c r="C148" i="15"/>
  <c r="B148" i="15" s="1"/>
  <c r="G147" i="15"/>
  <c r="C147" i="15"/>
  <c r="G146" i="15"/>
  <c r="C146" i="15"/>
  <c r="G145" i="15"/>
  <c r="C145" i="15"/>
  <c r="G144" i="15"/>
  <c r="C144" i="15"/>
  <c r="B144" i="15" s="1"/>
  <c r="G143" i="15"/>
  <c r="C143" i="15"/>
  <c r="G142" i="15"/>
  <c r="C142" i="15"/>
  <c r="J140" i="15"/>
  <c r="I140" i="15"/>
  <c r="H140" i="15"/>
  <c r="F140" i="15"/>
  <c r="E140" i="15"/>
  <c r="D140" i="15"/>
  <c r="G138" i="15"/>
  <c r="C138" i="15"/>
  <c r="G137" i="15"/>
  <c r="C137" i="15"/>
  <c r="J135" i="15"/>
  <c r="I135" i="15"/>
  <c r="H135" i="15"/>
  <c r="F135" i="15"/>
  <c r="E135" i="15"/>
  <c r="D135" i="15"/>
  <c r="G133" i="15"/>
  <c r="C133" i="15"/>
  <c r="G131" i="15"/>
  <c r="C131" i="15"/>
  <c r="G130" i="15"/>
  <c r="C130" i="15"/>
  <c r="G129" i="15"/>
  <c r="C129" i="15"/>
  <c r="B129" i="15"/>
  <c r="G128" i="15"/>
  <c r="C128" i="15"/>
  <c r="B128" i="15" s="1"/>
  <c r="G127" i="15"/>
  <c r="C127" i="15"/>
  <c r="B127" i="15" s="1"/>
  <c r="G126" i="15"/>
  <c r="C126" i="15"/>
  <c r="G125" i="15"/>
  <c r="C125" i="15"/>
  <c r="B125" i="15" s="1"/>
  <c r="G113" i="15"/>
  <c r="C113" i="15"/>
  <c r="G112" i="15"/>
  <c r="C112" i="15"/>
  <c r="G111" i="15"/>
  <c r="C111" i="15"/>
  <c r="G110" i="15"/>
  <c r="C110" i="15"/>
  <c r="B110" i="15" s="1"/>
  <c r="G109" i="15"/>
  <c r="C109" i="15"/>
  <c r="J107" i="15"/>
  <c r="I107" i="15"/>
  <c r="H107" i="15"/>
  <c r="F107" i="15"/>
  <c r="E107" i="15"/>
  <c r="D107" i="15"/>
  <c r="G105" i="15"/>
  <c r="C105" i="15"/>
  <c r="G104" i="15"/>
  <c r="C104" i="15"/>
  <c r="G103" i="15"/>
  <c r="C103" i="15"/>
  <c r="G102" i="15"/>
  <c r="C102" i="15"/>
  <c r="G101" i="15"/>
  <c r="C101" i="15"/>
  <c r="J99" i="15"/>
  <c r="I99" i="15"/>
  <c r="H99" i="15"/>
  <c r="F99" i="15"/>
  <c r="E99" i="15"/>
  <c r="D99" i="15"/>
  <c r="G97" i="15"/>
  <c r="C97" i="15"/>
  <c r="G96" i="15"/>
  <c r="C96" i="15"/>
  <c r="G95" i="15"/>
  <c r="C95" i="15"/>
  <c r="G94" i="15"/>
  <c r="C94" i="15"/>
  <c r="B94" i="15"/>
  <c r="G93" i="15"/>
  <c r="C93" i="15"/>
  <c r="B93" i="15" s="1"/>
  <c r="G92" i="15"/>
  <c r="C92" i="15"/>
  <c r="B92" i="15" s="1"/>
  <c r="J90" i="15"/>
  <c r="I90" i="15"/>
  <c r="H90" i="15"/>
  <c r="F90" i="15"/>
  <c r="E90" i="15"/>
  <c r="D90" i="15"/>
  <c r="C90" i="15" s="1"/>
  <c r="C88" i="15"/>
  <c r="B88" i="15" s="1"/>
  <c r="C87" i="15"/>
  <c r="B87" i="15" s="1"/>
  <c r="C86" i="15"/>
  <c r="B86" i="15" s="1"/>
  <c r="C85" i="15"/>
  <c r="B85" i="15" s="1"/>
  <c r="C84" i="15"/>
  <c r="B84" i="15" s="1"/>
  <c r="G83" i="15"/>
  <c r="C83" i="15"/>
  <c r="G82" i="15"/>
  <c r="C82" i="15"/>
  <c r="J80" i="15"/>
  <c r="I80" i="15"/>
  <c r="H80" i="15"/>
  <c r="G80" i="15" s="1"/>
  <c r="F80" i="15"/>
  <c r="E80" i="15"/>
  <c r="D80" i="15"/>
  <c r="G78" i="15"/>
  <c r="C78" i="15"/>
  <c r="G77" i="15"/>
  <c r="C77" i="15"/>
  <c r="B77" i="15"/>
  <c r="G76" i="15"/>
  <c r="C76" i="15"/>
  <c r="B76" i="15" s="1"/>
  <c r="G75" i="15"/>
  <c r="C75" i="15"/>
  <c r="B75" i="15" s="1"/>
  <c r="G74" i="15"/>
  <c r="C74" i="15"/>
  <c r="C73" i="15"/>
  <c r="B73" i="15" s="1"/>
  <c r="G72" i="15"/>
  <c r="C72" i="15"/>
  <c r="J70" i="15"/>
  <c r="I70" i="15"/>
  <c r="H70" i="15"/>
  <c r="G70" i="15" s="1"/>
  <c r="F70" i="15"/>
  <c r="E70" i="15"/>
  <c r="D70" i="15"/>
  <c r="G68" i="15"/>
  <c r="C68" i="15"/>
  <c r="B68" i="15"/>
  <c r="G67" i="15"/>
  <c r="C67" i="15"/>
  <c r="B67" i="15" s="1"/>
  <c r="J65" i="15"/>
  <c r="I65" i="15"/>
  <c r="H65" i="15"/>
  <c r="F65" i="15"/>
  <c r="E65" i="15"/>
  <c r="D65" i="15"/>
  <c r="C65" i="15" s="1"/>
  <c r="G55" i="15"/>
  <c r="C55" i="15"/>
  <c r="B55" i="15" s="1"/>
  <c r="G54" i="15"/>
  <c r="C54" i="15"/>
  <c r="B54" i="15" s="1"/>
  <c r="G53" i="15"/>
  <c r="C53" i="15"/>
  <c r="G52" i="15"/>
  <c r="C52" i="15"/>
  <c r="B52" i="15" s="1"/>
  <c r="G51" i="15"/>
  <c r="C51" i="15"/>
  <c r="G50" i="15"/>
  <c r="C50" i="15"/>
  <c r="G49" i="15"/>
  <c r="C49" i="15"/>
  <c r="G48" i="15"/>
  <c r="C48" i="15"/>
  <c r="B48" i="15" s="1"/>
  <c r="G47" i="15"/>
  <c r="C47" i="15"/>
  <c r="G46" i="15"/>
  <c r="C46" i="15"/>
  <c r="G45" i="15"/>
  <c r="C45" i="15"/>
  <c r="G44" i="15"/>
  <c r="C44" i="15"/>
  <c r="G43" i="15"/>
  <c r="C43" i="15"/>
  <c r="J41" i="15"/>
  <c r="I41" i="15"/>
  <c r="H41" i="15"/>
  <c r="F41" i="15"/>
  <c r="E41" i="15"/>
  <c r="D41" i="15"/>
  <c r="G39" i="15"/>
  <c r="C39" i="15"/>
  <c r="G38" i="15"/>
  <c r="C38" i="15"/>
  <c r="G37" i="15"/>
  <c r="C37" i="15"/>
  <c r="G36" i="15"/>
  <c r="C36" i="15"/>
  <c r="B36" i="15"/>
  <c r="G35" i="15"/>
  <c r="C35" i="15"/>
  <c r="B35" i="15" s="1"/>
  <c r="J33" i="15"/>
  <c r="I33" i="15"/>
  <c r="H33" i="15"/>
  <c r="F33" i="15"/>
  <c r="E33" i="15"/>
  <c r="D33" i="15"/>
  <c r="C33" i="15" s="1"/>
  <c r="G31" i="15"/>
  <c r="C31" i="15"/>
  <c r="B31" i="15" s="1"/>
  <c r="G30" i="15"/>
  <c r="C30" i="15"/>
  <c r="B30" i="15" s="1"/>
  <c r="G29" i="15"/>
  <c r="C29" i="15"/>
  <c r="G28" i="15"/>
  <c r="C28" i="15"/>
  <c r="B28" i="15" s="1"/>
  <c r="G27" i="15"/>
  <c r="C27" i="15"/>
  <c r="G26" i="15"/>
  <c r="C26" i="15"/>
  <c r="J24" i="15"/>
  <c r="I24" i="15"/>
  <c r="H24" i="15"/>
  <c r="F24" i="15"/>
  <c r="E24" i="15"/>
  <c r="D24" i="15"/>
  <c r="G22" i="15"/>
  <c r="C22" i="15"/>
  <c r="B22" i="15" s="1"/>
  <c r="G21" i="15"/>
  <c r="C21" i="15"/>
  <c r="G20" i="15"/>
  <c r="C20" i="15"/>
  <c r="J18" i="15"/>
  <c r="I18" i="15"/>
  <c r="H18" i="15"/>
  <c r="F18" i="15"/>
  <c r="E18" i="15"/>
  <c r="D18" i="15"/>
  <c r="G16" i="15"/>
  <c r="C16" i="15"/>
  <c r="G15" i="15"/>
  <c r="C15" i="15"/>
  <c r="G13" i="15"/>
  <c r="C13" i="15"/>
  <c r="G12" i="15"/>
  <c r="C12" i="15"/>
  <c r="J10" i="15"/>
  <c r="I10" i="15"/>
  <c r="H10" i="15"/>
  <c r="G10" i="15" s="1"/>
  <c r="F10" i="15"/>
  <c r="E10" i="15"/>
  <c r="D10" i="15"/>
  <c r="B16" i="15" l="1"/>
  <c r="C18" i="15"/>
  <c r="B20" i="15"/>
  <c r="B21" i="15"/>
  <c r="G24" i="15"/>
  <c r="B44" i="15"/>
  <c r="B46" i="15"/>
  <c r="B47" i="15"/>
  <c r="B102" i="15"/>
  <c r="B104" i="15"/>
  <c r="B105" i="15"/>
  <c r="C107" i="15"/>
  <c r="B109" i="15"/>
  <c r="B138" i="15"/>
  <c r="C140" i="15"/>
  <c r="B142" i="15"/>
  <c r="B143" i="15"/>
  <c r="B13" i="15"/>
  <c r="B15" i="15"/>
  <c r="G18" i="15"/>
  <c r="C24" i="15"/>
  <c r="B26" i="15"/>
  <c r="B27" i="15"/>
  <c r="B38" i="15"/>
  <c r="B39" i="15"/>
  <c r="C41" i="15"/>
  <c r="B43" i="15"/>
  <c r="B50" i="15"/>
  <c r="B51" i="15"/>
  <c r="C70" i="15"/>
  <c r="B72" i="15"/>
  <c r="B83" i="15"/>
  <c r="G90" i="15"/>
  <c r="B90" i="15" s="1"/>
  <c r="B96" i="15"/>
  <c r="B97" i="15"/>
  <c r="C99" i="15"/>
  <c r="B101" i="15"/>
  <c r="B112" i="15"/>
  <c r="B113" i="15"/>
  <c r="B131" i="15"/>
  <c r="B133" i="15"/>
  <c r="C135" i="15"/>
  <c r="B137" i="15"/>
  <c r="G140" i="15"/>
  <c r="B140" i="15" s="1"/>
  <c r="B146" i="15"/>
  <c r="B147" i="15"/>
  <c r="B24" i="15"/>
  <c r="B70" i="15"/>
  <c r="C10" i="15"/>
  <c r="B10" i="15" s="1"/>
  <c r="B12" i="15"/>
  <c r="B29" i="15"/>
  <c r="G33" i="15"/>
  <c r="B33" i="15" s="1"/>
  <c r="B37" i="15"/>
  <c r="G41" i="15"/>
  <c r="B45" i="15"/>
  <c r="B49" i="15"/>
  <c r="B53" i="15"/>
  <c r="G65" i="15"/>
  <c r="B65" i="15" s="1"/>
  <c r="B74" i="15"/>
  <c r="B78" i="15"/>
  <c r="C80" i="15"/>
  <c r="B80" i="15" s="1"/>
  <c r="B82" i="15"/>
  <c r="B95" i="15"/>
  <c r="G99" i="15"/>
  <c r="B103" i="15"/>
  <c r="G107" i="15"/>
  <c r="B111" i="15"/>
  <c r="B126" i="15"/>
  <c r="B130" i="15"/>
  <c r="G135" i="15"/>
  <c r="B145" i="15"/>
  <c r="B149" i="15"/>
  <c r="B99" i="15"/>
  <c r="B107" i="15" l="1"/>
  <c r="B135" i="15"/>
  <c r="B41" i="15"/>
  <c r="B18" i="15"/>
</calcChain>
</file>

<file path=xl/connections.xml><?xml version="1.0" encoding="utf-8"?>
<connections xmlns="http://schemas.openxmlformats.org/spreadsheetml/2006/main">
  <connection id="1" sourceFile="X:\Nacimientos_y_fetales\2016\Base de datos\Base de datos 2016 - BOLETIN.accdb" keepAlive="1" name="Base de datos 2016 - BOLETIN" type="5" refreshedVersion="4">
    <dbPr connection="Provider=Microsoft.ACE.OLEDB.12.0;User ID=Admin;Data Source=X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\\Dec-app-04\Vitales\Nacimientos y fetales\2013\DBO_BASE DE DATOS DE NAC Y FET 2013.mdb" odcFile="C:\Documents and Settings\joselrodriguez\Mis documentos\Mis archivos de origen de datos\DBO_BASE DE DATOS DE NAC Y FET 2013 dbo_VNACIMIENTOS Consulta.odc" keepAlive="1" name="DBO_BASE DE DATOS DE NAC Y FET 2013 dbo_VNACIMIENTOS Consulta" type="5" refreshedVersion="3">
    <dbPr connection="Provider=Microsoft.ACE.OLEDB.12.0;Password=&quot;&quot;;User ID=Admin;Data Source=\\Dec-app-04\Vitales\Nacimientos y fetales\2013\DBO_BASE DE DATOS DE NAC Y FET 2013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NACIMIENTOS Consulta" commandType="3"/>
  </connection>
  <connection id="3" sourceFile="\\Dec-app-04\Vitales\Nacimientos y fetales\2013\DBO_BASE DE DATOS DE NAC Y FET 2013.mdb" odcFile="C:\Documents and Settings\joselrodriguez\Mis documentos\Mis archivos de origen de datos\DBO_BASE DE DATOS DE NAC Y FET 2013 dbo_VNACIMIENTOS Consulta.odc" keepAlive="1" name="DBO_BASE DE DATOS DE NAC Y FET 2013 dbo_VNACIMIENTOS Consulta1" type="5" refreshedVersion="3">
    <dbPr connection="Provider=Microsoft.ACE.OLEDB.12.0;User ID=Admin;Data Source=\\Dec-app-04\Vitales\Nacimientos y fetales\2013\DBO_BASE DE DATOS DE NAC Y FET 2013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NACIMIENTOS Consulta" commandType="3"/>
  </connection>
</connections>
</file>

<file path=xl/sharedStrings.xml><?xml version="1.0" encoding="utf-8"?>
<sst xmlns="http://schemas.openxmlformats.org/spreadsheetml/2006/main" count="1701" uniqueCount="355">
  <si>
    <t>Nacimientos vivos</t>
  </si>
  <si>
    <t>Total</t>
  </si>
  <si>
    <t>Asistencia profesional</t>
  </si>
  <si>
    <t>Con (1)</t>
  </si>
  <si>
    <t>Sin (2)</t>
  </si>
  <si>
    <t xml:space="preserve">Total </t>
  </si>
  <si>
    <t>Persona que atendió el parto</t>
  </si>
  <si>
    <t>Médico</t>
  </si>
  <si>
    <t>Enfermera/                    Enfermera                  Obstetra</t>
  </si>
  <si>
    <t>Técnico en                        enfermería</t>
  </si>
  <si>
    <t xml:space="preserve"> </t>
  </si>
  <si>
    <t>Comadrona                     sin adies-                              tramiento</t>
  </si>
  <si>
    <t>Otra (3)</t>
  </si>
  <si>
    <t>Comadrona                     con adies-                                            tramiento</t>
  </si>
  <si>
    <t>Área, ciudad, provincia,                                     comarca indígena                                           y distrito de                                               residencia</t>
  </si>
  <si>
    <t xml:space="preserve">                    TOTAL..................................................................</t>
  </si>
  <si>
    <t xml:space="preserve">          Ciudad de Panamá......................................................................</t>
  </si>
  <si>
    <t xml:space="preserve">          Ciudad de Colón.......................................................................</t>
  </si>
  <si>
    <t xml:space="preserve">     Bocas del Toro..............................................................</t>
  </si>
  <si>
    <t xml:space="preserve">     Changuinola..............................................................</t>
  </si>
  <si>
    <t xml:space="preserve">     Chiriquí Grande..............................................................</t>
  </si>
  <si>
    <t xml:space="preserve">     Aguadulce..............................................................</t>
  </si>
  <si>
    <t xml:space="preserve">     Antón..............................................................</t>
  </si>
  <si>
    <t xml:space="preserve">     La Pintada..............................................................</t>
  </si>
  <si>
    <t xml:space="preserve">     Natá..............................................................</t>
  </si>
  <si>
    <t xml:space="preserve">     Olá..............................................................</t>
  </si>
  <si>
    <t xml:space="preserve">     Penonomé..............................................................</t>
  </si>
  <si>
    <t xml:space="preserve">     Colón..............................................................</t>
  </si>
  <si>
    <t xml:space="preserve">     Chagres..............................................................</t>
  </si>
  <si>
    <t xml:space="preserve">     Donoso..............................................................</t>
  </si>
  <si>
    <t xml:space="preserve">     Portobelo..............................................................</t>
  </si>
  <si>
    <t xml:space="preserve">     Santa Isabel..............................................................</t>
  </si>
  <si>
    <t xml:space="preserve">     Alanje................................................................</t>
  </si>
  <si>
    <t xml:space="preserve">     Barú................................................................</t>
  </si>
  <si>
    <t xml:space="preserve">     Boquerón................................................................</t>
  </si>
  <si>
    <t xml:space="preserve">     Boquete................................................................</t>
  </si>
  <si>
    <t xml:space="preserve">     Bugaba................................................................</t>
  </si>
  <si>
    <t xml:space="preserve">     David................................................................</t>
  </si>
  <si>
    <t xml:space="preserve">     Dolega................................................................</t>
  </si>
  <si>
    <t xml:space="preserve">     Gualaca................................................................</t>
  </si>
  <si>
    <t xml:space="preserve">     Remedios................................................................</t>
  </si>
  <si>
    <t xml:space="preserve">     Renacimiento................................................................</t>
  </si>
  <si>
    <t xml:space="preserve">     San Félix................................................................</t>
  </si>
  <si>
    <t xml:space="preserve">     San Lorenzo................................................................</t>
  </si>
  <si>
    <t xml:space="preserve">     Tolé................................................................</t>
  </si>
  <si>
    <t xml:space="preserve">     Chepigana.......................................................................</t>
  </si>
  <si>
    <t xml:space="preserve">     Pinogana.......................................................................</t>
  </si>
  <si>
    <t xml:space="preserve">     Chitré.......................................................................</t>
  </si>
  <si>
    <t xml:space="preserve">     Las Minas.......................................................................</t>
  </si>
  <si>
    <t xml:space="preserve">     Los Pozos.......................................................................</t>
  </si>
  <si>
    <t xml:space="preserve">     Ocú.......................................................................</t>
  </si>
  <si>
    <t xml:space="preserve">     Parita.......................................................................</t>
  </si>
  <si>
    <t xml:space="preserve">     Pesé.......................................................................</t>
  </si>
  <si>
    <t xml:space="preserve">     Santa María.......................................................................</t>
  </si>
  <si>
    <t xml:space="preserve">     Guararé.......................................................................</t>
  </si>
  <si>
    <t xml:space="preserve">     Las Tablas.......................................................................</t>
  </si>
  <si>
    <t xml:space="preserve">     Los Santos.......................................................................</t>
  </si>
  <si>
    <t xml:space="preserve">     Macaracas.......................................................................</t>
  </si>
  <si>
    <t xml:space="preserve">     Pedasí.......................................................................</t>
  </si>
  <si>
    <t xml:space="preserve">     Pocrí.......................................................................</t>
  </si>
  <si>
    <t xml:space="preserve">     Tonosí.......................................................................</t>
  </si>
  <si>
    <t xml:space="preserve">     Arraiján.......................................................................</t>
  </si>
  <si>
    <t xml:space="preserve">     Balboa.......................................................................</t>
  </si>
  <si>
    <t xml:space="preserve">     Capira.......................................................................</t>
  </si>
  <si>
    <t xml:space="preserve">     Chame.......................................................................</t>
  </si>
  <si>
    <t xml:space="preserve">     Chepo.......................................................................</t>
  </si>
  <si>
    <t xml:space="preserve">     Chimán.......................................................................</t>
  </si>
  <si>
    <t xml:space="preserve">     La Chorrera.......................................................................</t>
  </si>
  <si>
    <t xml:space="preserve">     Panamá.......................................................................</t>
  </si>
  <si>
    <t xml:space="preserve">     San Carlos.......................................................................</t>
  </si>
  <si>
    <t xml:space="preserve">     San Miguelito.......................................................................</t>
  </si>
  <si>
    <t xml:space="preserve">     Taboga.......................................................................</t>
  </si>
  <si>
    <t xml:space="preserve">     Atalaya.......................................................................</t>
  </si>
  <si>
    <t xml:space="preserve">     Calobre.......................................................................</t>
  </si>
  <si>
    <t xml:space="preserve">     Cañazas.......................................................................</t>
  </si>
  <si>
    <t xml:space="preserve">     La Mesa.......................................................................</t>
  </si>
  <si>
    <t xml:space="preserve">     Las Palmas.......................................................................</t>
  </si>
  <si>
    <t xml:space="preserve">     Montijo.......................................................................</t>
  </si>
  <si>
    <t xml:space="preserve">     Río de Jesús.......................................................................</t>
  </si>
  <si>
    <t xml:space="preserve">     San Francisco.......................................................................</t>
  </si>
  <si>
    <t xml:space="preserve">     Santa Fe.......................................................................</t>
  </si>
  <si>
    <t xml:space="preserve">     Santiago.......................................................................</t>
  </si>
  <si>
    <t xml:space="preserve">     Soná.......................................................................</t>
  </si>
  <si>
    <t xml:space="preserve">     Mariato.......................................................................</t>
  </si>
  <si>
    <t xml:space="preserve">     Cémaco.......................................................................</t>
  </si>
  <si>
    <t xml:space="preserve">     Sambú.......................................................................</t>
  </si>
  <si>
    <t xml:space="preserve">     Besiko.......................................................................</t>
  </si>
  <si>
    <t xml:space="preserve">     Mironó.......................................................................</t>
  </si>
  <si>
    <t xml:space="preserve">     Müna.......................................................................</t>
  </si>
  <si>
    <t xml:space="preserve">     Nole Duima.......................................................................</t>
  </si>
  <si>
    <t xml:space="preserve">     Nürüm.......................................................................</t>
  </si>
  <si>
    <t xml:space="preserve">     Kankintú.......................................................................</t>
  </si>
  <si>
    <t xml:space="preserve">     Kusapín......................................................................</t>
  </si>
  <si>
    <t xml:space="preserve">     Jirondai......................................................................</t>
  </si>
  <si>
    <t xml:space="preserve">     Santa Catalina o Calovébora......................................................................</t>
  </si>
  <si>
    <t xml:space="preserve">               Área urbana…………………………..</t>
  </si>
  <si>
    <t xml:space="preserve">               Área rural………………………..</t>
  </si>
  <si>
    <t>(1)  Comprende los nacimientos ocurridos en instalaciones de salud y los asistidos por un profesional del campo de la salud, en el hogar.</t>
  </si>
  <si>
    <t>(3)  Partos atendidos fuera de instalaciones de salud, por la madre, amiga, vecina, paramédico, entre otros.</t>
  </si>
  <si>
    <t xml:space="preserve">(2)  Se refiere a los nacimientos ocurridos en el hogar, trayecto al hospital o en cualquier otro sitio, fuera de una instalación de salud, que no </t>
  </si>
  <si>
    <t>Cuadro 221-09.  NACIMIENTOS VIVOS EN LA REPÚBLICA, POR ASISTENCIA PROFESIONAL Y PERSONA QUE ATENDIÓ EL PARTO,</t>
  </si>
  <si>
    <t>Bocas del Toro............................................................</t>
  </si>
  <si>
    <t>Coclé.............................................................</t>
  </si>
  <si>
    <t>Colón.............................................................</t>
  </si>
  <si>
    <t>Chiriquí................................................................</t>
  </si>
  <si>
    <t>Darién.......................................................................</t>
  </si>
  <si>
    <t>Herrera......................................................................</t>
  </si>
  <si>
    <t>Los Santos......................................................................</t>
  </si>
  <si>
    <t>Panamá......................................................................</t>
  </si>
  <si>
    <t>Veraguas......................................................................</t>
  </si>
  <si>
    <t>Veraguas: (Continuación)</t>
  </si>
  <si>
    <t>Comarca Kuna Yala....................................................................................................</t>
  </si>
  <si>
    <t>Comarca Emberá...................................................................................................</t>
  </si>
  <si>
    <t>Comarca Ngäbe Buglé....................................................................................................</t>
  </si>
  <si>
    <t xml:space="preserve">       tuvieron asistencia de un profesional del campo de la salud.</t>
  </si>
  <si>
    <t>SEGÚN ÁREA, CIUDAD, PROVINCIA, COMARCA INDÍGENA Y DISTRITO DE RESIDENCIA:  AÑO 2014</t>
  </si>
  <si>
    <t>SEGÚN ÁREA, CIUDAD, PROVINCIA, COMARCA INDÍGENA Y DISTRITO DE RESIDENCIA:  AÑO 2014 (Continuación)</t>
  </si>
  <si>
    <t>SEGÚN ÁREA, CIUDAD, PROVINCIA, COMARCA INDÍGENA Y DISTRITO DE RESIDENCIA:  AÑO 2014 (Conclusión)</t>
  </si>
  <si>
    <t>Panamá Oeste (4)......................................................................</t>
  </si>
  <si>
    <t>(4)  Provincia creada mediante la Ley 119 del 30 de diciembre de 2013.</t>
  </si>
  <si>
    <t>-</t>
  </si>
  <si>
    <t xml:space="preserve">       asistencia de un profesional del campo de la salud.</t>
  </si>
  <si>
    <t>RES_DIST_DESC</t>
  </si>
  <si>
    <t>(Varios elementos)</t>
  </si>
  <si>
    <t>Cuenta de DESC_PERSONA_ENCARGADA</t>
  </si>
  <si>
    <t>ASISTENCIA</t>
  </si>
  <si>
    <t>DESC_PERSONA_ENCARGADA</t>
  </si>
  <si>
    <t>Con Asistencia</t>
  </si>
  <si>
    <t>Total Con Asistencia</t>
  </si>
  <si>
    <t>Sin Asistencia</t>
  </si>
  <si>
    <t>Total Sin Asistencia</t>
  </si>
  <si>
    <t>Total general</t>
  </si>
  <si>
    <t>RES_AREA_DESC</t>
  </si>
  <si>
    <t>Enfermera/Enfermera obstetra</t>
  </si>
  <si>
    <t>Técnico en enfermería</t>
  </si>
  <si>
    <t>Comadrona con adiestramento</t>
  </si>
  <si>
    <t>Comadrona sin adiestramento</t>
  </si>
  <si>
    <t>Otra</t>
  </si>
  <si>
    <t>URBANA</t>
  </si>
  <si>
    <t>RURAL</t>
  </si>
  <si>
    <t>RES_CIUDAD_DESC</t>
  </si>
  <si>
    <t>CIUDAD DE PANAMÁ</t>
  </si>
  <si>
    <t>CIUDAD DE COLÓN</t>
  </si>
  <si>
    <t>RES_PROV_DESC</t>
  </si>
  <si>
    <t>BOCAS DEL TORO</t>
  </si>
  <si>
    <t>CHANGUINOLA</t>
  </si>
  <si>
    <t>CHIRIQUI GRANDE</t>
  </si>
  <si>
    <t>Total BOCAS DEL TORO</t>
  </si>
  <si>
    <t>COCLE</t>
  </si>
  <si>
    <t>AGUADULCE</t>
  </si>
  <si>
    <t>ANTON</t>
  </si>
  <si>
    <t>LA PINTADA</t>
  </si>
  <si>
    <t>NATA</t>
  </si>
  <si>
    <t>OLA</t>
  </si>
  <si>
    <t>PENONOME</t>
  </si>
  <si>
    <t>Total COCLE</t>
  </si>
  <si>
    <t>COLON</t>
  </si>
  <si>
    <t>CHAGRES</t>
  </si>
  <si>
    <t>DONOSO</t>
  </si>
  <si>
    <t>PORTOBELO</t>
  </si>
  <si>
    <t>SANTA ISABEL</t>
  </si>
  <si>
    <t>Total COLON</t>
  </si>
  <si>
    <t>CHIRIQUI</t>
  </si>
  <si>
    <t>ALANJE</t>
  </si>
  <si>
    <t>BARU</t>
  </si>
  <si>
    <t>BOQUERON</t>
  </si>
  <si>
    <t>BOQUETE</t>
  </si>
  <si>
    <t>BUGABA</t>
  </si>
  <si>
    <t>DAVID</t>
  </si>
  <si>
    <t>DOLEGA</t>
  </si>
  <si>
    <t>GUALACA</t>
  </si>
  <si>
    <t>REMEDIOS</t>
  </si>
  <si>
    <t>RENACIMIENTO</t>
  </si>
  <si>
    <t>SAN FELIX</t>
  </si>
  <si>
    <t>SAN LORENZO</t>
  </si>
  <si>
    <t>TOLE</t>
  </si>
  <si>
    <t>Total CHIRIQUI</t>
  </si>
  <si>
    <t>DARIEN</t>
  </si>
  <si>
    <t>CHEPIGANA</t>
  </si>
  <si>
    <t>PINOGANA</t>
  </si>
  <si>
    <t>Total DARIEN</t>
  </si>
  <si>
    <t>HERRERA</t>
  </si>
  <si>
    <t>CHITRE</t>
  </si>
  <si>
    <t>LAS MINAS</t>
  </si>
  <si>
    <t>LOS POZOS</t>
  </si>
  <si>
    <t>OCU</t>
  </si>
  <si>
    <t>PARITA</t>
  </si>
  <si>
    <t>PESE</t>
  </si>
  <si>
    <t>SANTA MARIA</t>
  </si>
  <si>
    <t>Total HERRERA</t>
  </si>
  <si>
    <t>LOS SANTOS</t>
  </si>
  <si>
    <t>GUARARE</t>
  </si>
  <si>
    <t>LAS TABLAS</t>
  </si>
  <si>
    <t>MACARACAS</t>
  </si>
  <si>
    <t>PEDASI</t>
  </si>
  <si>
    <t>POCRI</t>
  </si>
  <si>
    <t>TONOSI</t>
  </si>
  <si>
    <t>Total LOS SANTOS</t>
  </si>
  <si>
    <t>PANAMA</t>
  </si>
  <si>
    <t>BALBOA</t>
  </si>
  <si>
    <t>CHEPO</t>
  </si>
  <si>
    <t>CHIMAN</t>
  </si>
  <si>
    <t>SAN MIGUELITO</t>
  </si>
  <si>
    <t>TABOGA</t>
  </si>
  <si>
    <t>Total PANAMA</t>
  </si>
  <si>
    <t>PANAMÁ OESTE</t>
  </si>
  <si>
    <t>ARRAIJAN</t>
  </si>
  <si>
    <t>CAPIRA</t>
  </si>
  <si>
    <t>CHAME</t>
  </si>
  <si>
    <t>LA CHORRERA</t>
  </si>
  <si>
    <t>SAN CARLOS</t>
  </si>
  <si>
    <t>Total PANAMÁ OESTE</t>
  </si>
  <si>
    <t>VERAGUAS</t>
  </si>
  <si>
    <t>ATALAYA</t>
  </si>
  <si>
    <t>CALOBRE</t>
  </si>
  <si>
    <t>CAÑAZAS</t>
  </si>
  <si>
    <t>LA MESA</t>
  </si>
  <si>
    <t>LAS PALMAS</t>
  </si>
  <si>
    <t>MONTIJO</t>
  </si>
  <si>
    <t>RIO DE JESUS</t>
  </si>
  <si>
    <t>SAN FRANCISCO</t>
  </si>
  <si>
    <t>SANTA FE</t>
  </si>
  <si>
    <t>SANTIAGO</t>
  </si>
  <si>
    <t>SONA</t>
  </si>
  <si>
    <t>MARIATO</t>
  </si>
  <si>
    <t>Total VERAGUAS</t>
  </si>
  <si>
    <t>COMARCA KUNA YALA</t>
  </si>
  <si>
    <t>Total COMARCA KUNA YALA</t>
  </si>
  <si>
    <t>COMARCA EMBERA</t>
  </si>
  <si>
    <t>CEMACO</t>
  </si>
  <si>
    <t>SAMBU</t>
  </si>
  <si>
    <t>Total COMARCA EMBERA</t>
  </si>
  <si>
    <t>COMARCA NGÄBE BUGLE</t>
  </si>
  <si>
    <t>BESIKO</t>
  </si>
  <si>
    <t>MIRONO</t>
  </si>
  <si>
    <t>MÜNA</t>
  </si>
  <si>
    <t>NOLE DUIMA</t>
  </si>
  <si>
    <t>ÑÜRÜM</t>
  </si>
  <si>
    <t>KANKINTU</t>
  </si>
  <si>
    <t>KUSAPIN</t>
  </si>
  <si>
    <t>JIRONDAI</t>
  </si>
  <si>
    <t>SANTA CATALINA O CALOVÉBORA (BLEDESHIA)</t>
  </si>
  <si>
    <t>Total COMARCA NGÄBE BUGLE</t>
  </si>
  <si>
    <t>SEGÚN ÁREA, CIUDAD, PROVINCIA, COMARCA INDÍGENA Y DISTRITO DE RESIDENCIA:  AÑO 2015</t>
  </si>
  <si>
    <t>(1) Comprende los nacimientos ocurridos en instalaciones de salud y los asistidos por un profesional del campo de la salud, en el hogar.</t>
  </si>
  <si>
    <t>(3) Partos atendidos fuera de instalaciones de salud, por la madre, amiga, vecina, paramédico, entre otros.</t>
  </si>
  <si>
    <t xml:space="preserve">     Panamá Oeste.</t>
  </si>
  <si>
    <t xml:space="preserve">  -  Cantidad nula o cero.</t>
  </si>
  <si>
    <t>Cuadro 221-07.  NACIMIENTOS VIVOS EN LA REPÚBLICA, POR ASISTENCIA PROFESIONAL Y PERSONA QUE ATENDIÓ EL PARTO,</t>
  </si>
  <si>
    <t>(4) Provincia  creada  mediante  la Ley  No. 119 de 30  de diciembre de 2013.  Hasta el 2013, se  incluyeron en la provincia  de  Panamá,  los datos  de</t>
  </si>
  <si>
    <t>(2) Se refiere a los  nacimientos  ocurridos en  el hogar,  trayecto  al hospital o en cualquier otro sitio,  fuera de una instalación de salud, que no tuvieron</t>
  </si>
  <si>
    <t xml:space="preserve">QUE ATENDIÓ EL PARTO, SEGÚN ÁREA, CIUDAD, PROVINCIA, COMARCA </t>
  </si>
  <si>
    <t>Coma-drona                     con adies-                                            tramiento</t>
  </si>
  <si>
    <t>Coma-drona                     sin adies-                              tramiento</t>
  </si>
  <si>
    <t xml:space="preserve">Panamá Oeste </t>
  </si>
  <si>
    <t>Comarca Ngäbe Buglé</t>
  </si>
  <si>
    <t>Comarca Emberá</t>
  </si>
  <si>
    <t>Comarca Kuna Yala</t>
  </si>
  <si>
    <t>Veraguas</t>
  </si>
  <si>
    <t>Panamá</t>
  </si>
  <si>
    <t>Los Santos</t>
  </si>
  <si>
    <t>Herrera</t>
  </si>
  <si>
    <t>Darién</t>
  </si>
  <si>
    <t xml:space="preserve">     Tolé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</si>
  <si>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</si>
  <si>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</si>
  <si>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</si>
  <si>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</si>
  <si>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</si>
  <si>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</si>
  <si>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</si>
  <si>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</si>
  <si>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</si>
  <si>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</si>
  <si>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</si>
  <si>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</si>
  <si>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>Chiriquí</t>
  </si>
  <si>
    <t xml:space="preserve">     Colón</t>
  </si>
  <si>
    <t xml:space="preserve">     Santa Isabel</t>
  </si>
  <si>
    <t xml:space="preserve">     Portobelo</t>
  </si>
  <si>
    <t xml:space="preserve">     Donoso</t>
  </si>
  <si>
    <t xml:space="preserve">     Chagres</t>
  </si>
  <si>
    <t>Colón</t>
  </si>
  <si>
    <t xml:space="preserve">     Penonomé</t>
  </si>
  <si>
    <t xml:space="preserve">     Olá</t>
  </si>
  <si>
    <t xml:space="preserve">     Natá</t>
  </si>
  <si>
    <t xml:space="preserve">     La Pintada</t>
  </si>
  <si>
    <t xml:space="preserve">     Antón</t>
  </si>
  <si>
    <t xml:space="preserve">     Aguadulce</t>
  </si>
  <si>
    <t>Coclé</t>
  </si>
  <si>
    <t xml:space="preserve">     Bocas del Toro</t>
  </si>
  <si>
    <t xml:space="preserve">     Changuinola</t>
  </si>
  <si>
    <t xml:space="preserve">     Chiriquí Grande</t>
  </si>
  <si>
    <t>Bocas del Toro</t>
  </si>
  <si>
    <t xml:space="preserve">          Ciudad de Colón</t>
  </si>
  <si>
    <t xml:space="preserve">          Ciudad de Panamá</t>
  </si>
  <si>
    <t xml:space="preserve">               Área rural</t>
  </si>
  <si>
    <t xml:space="preserve">               Área urbana</t>
  </si>
  <si>
    <t xml:space="preserve">     Chepigana</t>
  </si>
  <si>
    <t xml:space="preserve">     Pinogana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</si>
  <si>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</si>
  <si>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</si>
  <si>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</si>
  <si>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</si>
  <si>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</si>
  <si>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</si>
  <si>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</si>
  <si>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</si>
  <si>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</si>
  <si>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</si>
  <si>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</si>
  <si>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</si>
  <si>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</si>
  <si>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</si>
  <si>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</si>
  <si>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</si>
  <si>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</si>
  <si>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</si>
  <si>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</si>
  <si>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</si>
  <si>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</si>
  <si>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</si>
  <si>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</si>
  <si>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</si>
  <si>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</si>
  <si>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</si>
  <si>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</si>
  <si>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</si>
  <si>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</si>
  <si>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</si>
  <si>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</si>
  <si>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</si>
  <si>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</si>
  <si>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</si>
  <si>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</si>
  <si>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</si>
  <si>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</si>
  <si>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 xml:space="preserve">     Cémaco</t>
  </si>
  <si>
    <t xml:space="preserve">     Sambú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</si>
  <si>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</si>
  <si>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</si>
  <si>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</si>
  <si>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</si>
  <si>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</si>
  <si>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</si>
  <si>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</si>
  <si>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</si>
  <si>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INDÍGENA Y DISTRITO DE RESIDENCIA:  AÑO 2016</t>
  </si>
  <si>
    <t xml:space="preserve">Cuadro 221-04.  NACIMIENTOS VIVOS EN LA REPÚBLICA, POR ASISTENCIA PROFESIONAL Y PERSONA </t>
  </si>
  <si>
    <t>(2) Se refiere a los nacimientos ocurridos en el hogar, trayecto al hospital o  en cualquier otro sitio, fuera de una instalación de salud, que no tuvieron asistencia</t>
  </si>
  <si>
    <t xml:space="preserve">     Ñürüm</t>
  </si>
  <si>
    <t>Enfermera/  Enfermera                  Obstetra</t>
  </si>
  <si>
    <t xml:space="preserve">      de un profesional del campo de la salud.</t>
  </si>
  <si>
    <t>TOTAL</t>
  </si>
  <si>
    <r>
      <t xml:space="preserve">Veraguas: </t>
    </r>
    <r>
      <rPr>
        <sz val="10"/>
        <rFont val="Arial"/>
        <family val="2"/>
      </rPr>
      <t>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</si>
</sst>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([$€]* #,##0.00_);_([$€]* \(#,##0.00\);_([$€]* &quot;-&quot;??_);_(@_)"/>
    <numFmt numFmtId="167" formatCode="#,##0;&quot;-&quot;\,&quot;-&quot;"/>
    <numFmt numFmtId="168" formatCode="#,##0;&quot;-&quot;;&quot;-&quot;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F3FF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FFFFFF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FFFFFF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FFFFFF"/>
      </left>
      <right/>
      <top style="thin">
        <color rgb="FF999999"/>
      </top>
      <bottom style="thin">
        <color rgb="FF999999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6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</cellStyleXfs>
  <cellXfs count="235">
    <xf numFmtId="0" fontId="0" fillId="0" borderId="0" xfId="0"/>
    <xf numFmtId="3" fontId="22" fillId="0" borderId="10" xfId="40" applyNumberFormat="1" applyFont="1" applyBorder="1" applyAlignment="1">
      <alignment horizontal="center" vertical="center" wrapText="1"/>
    </xf>
    <xf numFmtId="49" fontId="22" fillId="0" borderId="10" xfId="40" applyNumberFormat="1" applyFont="1" applyBorder="1" applyAlignment="1">
      <alignment horizontal="center" vertical="center" wrapText="1"/>
    </xf>
    <xf numFmtId="3" fontId="22" fillId="0" borderId="11" xfId="40" applyNumberFormat="1" applyFont="1" applyBorder="1" applyAlignment="1">
      <alignment horizontal="center" vertical="center" wrapText="1"/>
    </xf>
    <xf numFmtId="0" fontId="21" fillId="0" borderId="0" xfId="40" applyFont="1" applyAlignment="1">
      <alignment vertical="center"/>
    </xf>
    <xf numFmtId="3" fontId="21" fillId="0" borderId="12" xfId="43" applyNumberFormat="1" applyFont="1" applyBorder="1" applyAlignment="1">
      <alignment horizontal="right" vertical="center"/>
    </xf>
    <xf numFmtId="3" fontId="21" fillId="0" borderId="13" xfId="43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167" fontId="21" fillId="0" borderId="12" xfId="43" applyNumberFormat="1" applyFont="1" applyBorder="1" applyAlignment="1">
      <alignment horizontal="right" vertical="center"/>
    </xf>
    <xf numFmtId="167" fontId="21" fillId="0" borderId="13" xfId="43" applyNumberFormat="1" applyFont="1" applyBorder="1" applyAlignment="1">
      <alignment horizontal="right" vertical="center"/>
    </xf>
    <xf numFmtId="168" fontId="21" fillId="0" borderId="12" xfId="43" applyNumberFormat="1" applyFont="1" applyBorder="1" applyAlignment="1">
      <alignment horizontal="right" vertical="center"/>
    </xf>
    <xf numFmtId="168" fontId="21" fillId="0" borderId="14" xfId="43" applyNumberFormat="1" applyFont="1" applyBorder="1" applyAlignment="1">
      <alignment horizontal="right" vertical="center"/>
    </xf>
    <xf numFmtId="168" fontId="0" fillId="0" borderId="12" xfId="0" applyNumberFormat="1" applyBorder="1" applyAlignment="1">
      <alignment vertical="center"/>
    </xf>
    <xf numFmtId="168" fontId="0" fillId="0" borderId="12" xfId="0" applyNumberFormat="1" applyBorder="1" applyAlignment="1">
      <alignment horizontal="right" vertical="center"/>
    </xf>
    <xf numFmtId="168" fontId="0" fillId="0" borderId="13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168" fontId="0" fillId="0" borderId="0" xfId="0" applyNumberFormat="1" applyAlignment="1">
      <alignment vertical="center"/>
    </xf>
    <xf numFmtId="168" fontId="0" fillId="0" borderId="13" xfId="0" applyNumberFormat="1" applyBorder="1" applyAlignment="1">
      <alignment vertical="center"/>
    </xf>
    <xf numFmtId="168" fontId="0" fillId="0" borderId="14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168" fontId="21" fillId="0" borderId="12" xfId="0" applyNumberFormat="1" applyFont="1" applyBorder="1" applyAlignment="1">
      <alignment vertical="center"/>
    </xf>
    <xf numFmtId="168" fontId="21" fillId="0" borderId="0" xfId="0" applyNumberFormat="1" applyFont="1" applyAlignment="1">
      <alignment vertical="center"/>
    </xf>
    <xf numFmtId="168" fontId="21" fillId="0" borderId="13" xfId="0" applyNumberFormat="1" applyFont="1" applyBorder="1" applyAlignment="1">
      <alignment vertical="center"/>
    </xf>
    <xf numFmtId="168" fontId="21" fillId="0" borderId="14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40" applyFont="1" applyFill="1"/>
    <xf numFmtId="3" fontId="7" fillId="0" borderId="0" xfId="40" applyNumberFormat="1" applyFont="1" applyFill="1"/>
    <xf numFmtId="164" fontId="7" fillId="0" borderId="0" xfId="40" applyNumberFormat="1" applyFont="1" applyFill="1"/>
    <xf numFmtId="0" fontId="7" fillId="0" borderId="0" xfId="40" applyFont="1" applyAlignment="1">
      <alignment vertical="center"/>
    </xf>
    <xf numFmtId="3" fontId="7" fillId="0" borderId="12" xfId="40" applyNumberFormat="1" applyFont="1" applyFill="1" applyBorder="1" applyAlignment="1">
      <alignment vertical="center"/>
    </xf>
    <xf numFmtId="167" fontId="7" fillId="0" borderId="12" xfId="40" applyNumberFormat="1" applyFont="1" applyFill="1" applyBorder="1" applyAlignment="1">
      <alignment vertical="center"/>
    </xf>
    <xf numFmtId="167" fontId="7" fillId="0" borderId="12" xfId="40" applyNumberFormat="1" applyFont="1" applyBorder="1" applyAlignment="1">
      <alignment vertical="center"/>
    </xf>
    <xf numFmtId="167" fontId="7" fillId="0" borderId="13" xfId="4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7" fontId="7" fillId="0" borderId="12" xfId="43" applyNumberFormat="1" applyFont="1" applyBorder="1" applyAlignment="1">
      <alignment horizontal="right" vertical="center"/>
    </xf>
    <xf numFmtId="3" fontId="7" fillId="0" borderId="12" xfId="43" applyNumberFormat="1" applyFont="1" applyBorder="1" applyAlignment="1">
      <alignment horizontal="right" vertical="center"/>
    </xf>
    <xf numFmtId="168" fontId="7" fillId="0" borderId="12" xfId="43" applyNumberFormat="1" applyFont="1" applyBorder="1" applyAlignment="1">
      <alignment horizontal="right" vertical="center"/>
    </xf>
    <xf numFmtId="168" fontId="7" fillId="0" borderId="12" xfId="40" applyNumberFormat="1" applyFont="1" applyFill="1" applyBorder="1" applyAlignment="1">
      <alignment vertical="center"/>
    </xf>
    <xf numFmtId="168" fontId="7" fillId="0" borderId="14" xfId="43" applyNumberFormat="1" applyFont="1" applyBorder="1" applyAlignment="1">
      <alignment horizontal="right" vertical="center"/>
    </xf>
    <xf numFmtId="168" fontId="7" fillId="0" borderId="13" xfId="40" applyNumberFormat="1" applyFont="1" applyFill="1" applyBorder="1" applyAlignment="1">
      <alignment vertical="center"/>
    </xf>
    <xf numFmtId="168" fontId="7" fillId="0" borderId="12" xfId="0" applyNumberFormat="1" applyFont="1" applyBorder="1" applyAlignment="1">
      <alignment horizontal="right" vertical="center"/>
    </xf>
    <xf numFmtId="168" fontId="7" fillId="0" borderId="0" xfId="43" applyNumberFormat="1" applyFont="1" applyBorder="1" applyAlignment="1">
      <alignment horizontal="right" vertical="center"/>
    </xf>
    <xf numFmtId="168" fontId="7" fillId="0" borderId="13" xfId="43" applyNumberFormat="1" applyFont="1" applyBorder="1" applyAlignment="1">
      <alignment horizontal="right" vertical="center"/>
    </xf>
    <xf numFmtId="167" fontId="7" fillId="0" borderId="13" xfId="43" applyNumberFormat="1" applyFont="1" applyBorder="1" applyAlignment="1">
      <alignment horizontal="right" vertical="center"/>
    </xf>
    <xf numFmtId="3" fontId="7" fillId="0" borderId="0" xfId="43" applyNumberFormat="1" applyFont="1" applyAlignment="1">
      <alignment horizontal="left" vertical="center"/>
    </xf>
    <xf numFmtId="0" fontId="7" fillId="0" borderId="14" xfId="42" applyFont="1" applyBorder="1" applyAlignment="1">
      <alignment vertical="center"/>
    </xf>
    <xf numFmtId="0" fontId="7" fillId="0" borderId="15" xfId="40" applyFont="1" applyBorder="1" applyAlignment="1">
      <alignment vertical="center"/>
    </xf>
    <xf numFmtId="3" fontId="7" fillId="0" borderId="16" xfId="40" applyNumberFormat="1" applyFont="1" applyBorder="1" applyAlignment="1">
      <alignment vertical="center"/>
    </xf>
    <xf numFmtId="167" fontId="7" fillId="0" borderId="16" xfId="40" applyNumberFormat="1" applyFont="1" applyBorder="1" applyAlignment="1">
      <alignment vertical="center"/>
    </xf>
    <xf numFmtId="167" fontId="7" fillId="0" borderId="16" xfId="40" applyNumberFormat="1" applyFont="1" applyFill="1" applyBorder="1" applyAlignment="1">
      <alignment vertical="center"/>
    </xf>
    <xf numFmtId="167" fontId="7" fillId="0" borderId="17" xfId="0" applyNumberFormat="1" applyFont="1" applyBorder="1" applyAlignment="1">
      <alignment vertical="center"/>
    </xf>
    <xf numFmtId="167" fontId="7" fillId="0" borderId="16" xfId="0" applyNumberFormat="1" applyFont="1" applyBorder="1" applyAlignment="1">
      <alignment vertical="center"/>
    </xf>
    <xf numFmtId="167" fontId="7" fillId="0" borderId="15" xfId="40" applyNumberFormat="1" applyFont="1" applyBorder="1" applyAlignment="1">
      <alignment vertical="center"/>
    </xf>
    <xf numFmtId="167" fontId="7" fillId="0" borderId="17" xfId="40" applyNumberFormat="1" applyFont="1" applyFill="1" applyBorder="1" applyAlignment="1">
      <alignment vertical="center"/>
    </xf>
    <xf numFmtId="0" fontId="7" fillId="0" borderId="0" xfId="40" applyFont="1" applyBorder="1"/>
    <xf numFmtId="3" fontId="7" fillId="0" borderId="0" xfId="40" applyNumberFormat="1" applyFont="1" applyBorder="1"/>
    <xf numFmtId="165" fontId="7" fillId="0" borderId="0" xfId="40" applyNumberFormat="1" applyFont="1" applyFill="1" applyBorder="1"/>
    <xf numFmtId="0" fontId="7" fillId="0" borderId="0" xfId="0" applyFont="1" applyBorder="1"/>
    <xf numFmtId="49" fontId="7" fillId="0" borderId="0" xfId="40" applyNumberFormat="1" applyFont="1"/>
    <xf numFmtId="164" fontId="7" fillId="0" borderId="0" xfId="40" applyNumberFormat="1" applyFont="1"/>
    <xf numFmtId="3" fontId="7" fillId="0" borderId="0" xfId="40" applyNumberFormat="1" applyFont="1"/>
    <xf numFmtId="164" fontId="7" fillId="0" borderId="0" xfId="40" applyNumberFormat="1" applyFont="1" applyBorder="1"/>
    <xf numFmtId="0" fontId="7" fillId="0" borderId="0" xfId="40" applyFont="1"/>
    <xf numFmtId="3" fontId="7" fillId="0" borderId="0" xfId="0" applyNumberFormat="1" applyFont="1"/>
    <xf numFmtId="167" fontId="23" fillId="0" borderId="14" xfId="43" applyNumberFormat="1" applyFont="1" applyBorder="1" applyAlignment="1">
      <alignment horizontal="right" vertical="center"/>
    </xf>
    <xf numFmtId="168" fontId="7" fillId="0" borderId="12" xfId="0" applyNumberFormat="1" applyFont="1" applyBorder="1" applyAlignment="1">
      <alignment vertical="center"/>
    </xf>
    <xf numFmtId="168" fontId="7" fillId="0" borderId="14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horizontal="right" vertical="center"/>
    </xf>
    <xf numFmtId="168" fontId="7" fillId="0" borderId="13" xfId="0" applyNumberFormat="1" applyFont="1" applyBorder="1" applyAlignment="1">
      <alignment vertical="center"/>
    </xf>
    <xf numFmtId="168" fontId="21" fillId="0" borderId="12" xfId="0" applyNumberFormat="1" applyFont="1" applyBorder="1" applyAlignment="1">
      <alignment horizontal="right" vertical="center"/>
    </xf>
    <xf numFmtId="3" fontId="21" fillId="0" borderId="12" xfId="43" applyNumberFormat="1" applyFont="1" applyBorder="1" applyAlignment="1">
      <alignment vertical="center"/>
    </xf>
    <xf numFmtId="3" fontId="7" fillId="0" borderId="12" xfId="43" applyNumberFormat="1" applyFont="1" applyBorder="1" applyAlignment="1">
      <alignment vertical="center"/>
    </xf>
    <xf numFmtId="168" fontId="7" fillId="0" borderId="12" xfId="43" applyNumberFormat="1" applyFont="1" applyBorder="1" applyAlignment="1">
      <alignment vertical="center"/>
    </xf>
    <xf numFmtId="0" fontId="0" fillId="0" borderId="21" xfId="0" applyFont="1" applyFill="1" applyBorder="1"/>
    <xf numFmtId="0" fontId="0" fillId="0" borderId="22" xfId="0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/>
    <xf numFmtId="0" fontId="0" fillId="0" borderId="23" xfId="0" applyFont="1" applyFill="1" applyBorder="1"/>
    <xf numFmtId="0" fontId="0" fillId="0" borderId="24" xfId="0" applyFont="1" applyFill="1" applyBorder="1"/>
    <xf numFmtId="0" fontId="0" fillId="0" borderId="25" xfId="0" applyFont="1" applyFill="1" applyBorder="1"/>
    <xf numFmtId="0" fontId="0" fillId="0" borderId="26" xfId="0" applyFont="1" applyFill="1" applyBorder="1"/>
    <xf numFmtId="0" fontId="0" fillId="0" borderId="27" xfId="0" applyFont="1" applyFill="1" applyBorder="1"/>
    <xf numFmtId="0" fontId="0" fillId="0" borderId="28" xfId="0" applyFont="1" applyFill="1" applyBorder="1"/>
    <xf numFmtId="0" fontId="0" fillId="0" borderId="29" xfId="0" applyFont="1" applyFill="1" applyBorder="1"/>
    <xf numFmtId="0" fontId="0" fillId="0" borderId="30" xfId="0" applyFont="1" applyFill="1" applyBorder="1"/>
    <xf numFmtId="0" fontId="0" fillId="0" borderId="24" xfId="0" applyNumberFormat="1" applyFont="1" applyFill="1" applyBorder="1"/>
    <xf numFmtId="0" fontId="0" fillId="0" borderId="29" xfId="0" applyNumberFormat="1" applyFont="1" applyFill="1" applyBorder="1"/>
    <xf numFmtId="0" fontId="0" fillId="0" borderId="28" xfId="0" applyNumberFormat="1" applyFont="1" applyFill="1" applyBorder="1"/>
    <xf numFmtId="0" fontId="0" fillId="0" borderId="31" xfId="0" applyFont="1" applyFill="1" applyBorder="1"/>
    <xf numFmtId="0" fontId="0" fillId="0" borderId="31" xfId="0" applyNumberFormat="1" applyFont="1" applyFill="1" applyBorder="1"/>
    <xf numFmtId="0" fontId="0" fillId="0" borderId="32" xfId="0" applyNumberFormat="1" applyFont="1" applyFill="1" applyBorder="1"/>
    <xf numFmtId="0" fontId="0" fillId="0" borderId="21" xfId="0" applyNumberFormat="1" applyFont="1" applyFill="1" applyBorder="1"/>
    <xf numFmtId="0" fontId="0" fillId="0" borderId="22" xfId="0" applyNumberFormat="1" applyFont="1" applyFill="1" applyBorder="1"/>
    <xf numFmtId="0" fontId="0" fillId="0" borderId="23" xfId="0" applyNumberFormat="1" applyFont="1" applyFill="1" applyBorder="1"/>
    <xf numFmtId="0" fontId="0" fillId="0" borderId="33" xfId="0" applyFont="1" applyFill="1" applyBorder="1"/>
    <xf numFmtId="0" fontId="0" fillId="0" borderId="34" xfId="0" applyFont="1" applyFill="1" applyBorder="1"/>
    <xf numFmtId="3" fontId="7" fillId="0" borderId="19" xfId="40" applyNumberFormat="1" applyFont="1" applyFill="1" applyBorder="1" applyAlignment="1">
      <alignment vertical="center"/>
    </xf>
    <xf numFmtId="167" fontId="7" fillId="0" borderId="19" xfId="40" applyNumberFormat="1" applyFont="1" applyFill="1" applyBorder="1" applyAlignment="1">
      <alignment vertical="center"/>
    </xf>
    <xf numFmtId="168" fontId="21" fillId="0" borderId="19" xfId="43" applyNumberFormat="1" applyFont="1" applyBorder="1" applyAlignment="1">
      <alignment horizontal="right" vertical="center"/>
    </xf>
    <xf numFmtId="167" fontId="7" fillId="0" borderId="19" xfId="40" applyNumberFormat="1" applyFont="1" applyBorder="1" applyAlignment="1">
      <alignment vertical="center"/>
    </xf>
    <xf numFmtId="167" fontId="7" fillId="0" borderId="18" xfId="40" applyNumberFormat="1" applyFont="1" applyFill="1" applyBorder="1" applyAlignment="1">
      <alignment vertical="center"/>
    </xf>
    <xf numFmtId="3" fontId="7" fillId="0" borderId="19" xfId="43" applyNumberFormat="1" applyFont="1" applyBorder="1" applyAlignment="1">
      <alignment horizontal="right" vertical="center"/>
    </xf>
    <xf numFmtId="167" fontId="7" fillId="0" borderId="19" xfId="43" applyNumberFormat="1" applyFont="1" applyBorder="1" applyAlignment="1">
      <alignment horizontal="right" vertical="center"/>
    </xf>
    <xf numFmtId="168" fontId="7" fillId="0" borderId="19" xfId="43" applyNumberFormat="1" applyFont="1" applyBorder="1" applyAlignment="1">
      <alignment horizontal="right" vertical="center"/>
    </xf>
    <xf numFmtId="3" fontId="7" fillId="0" borderId="0" xfId="39" applyNumberFormat="1" applyFont="1" applyFill="1" applyBorder="1" applyAlignment="1">
      <alignment horizontal="left"/>
    </xf>
    <xf numFmtId="0" fontId="7" fillId="0" borderId="0" xfId="39" applyFont="1" applyFill="1" applyBorder="1"/>
    <xf numFmtId="3" fontId="7" fillId="0" borderId="0" xfId="41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7" fillId="0" borderId="0" xfId="41" applyFont="1"/>
    <xf numFmtId="0" fontId="7" fillId="0" borderId="0" xfId="38" applyNumberFormat="1" applyFont="1"/>
    <xf numFmtId="0" fontId="7" fillId="0" borderId="0" xfId="41" applyFont="1" applyBorder="1"/>
    <xf numFmtId="0" fontId="7" fillId="0" borderId="0" xfId="38" applyFont="1"/>
    <xf numFmtId="168" fontId="21" fillId="0" borderId="13" xfId="0" applyNumberFormat="1" applyFont="1" applyBorder="1" applyAlignment="1">
      <alignment horizontal="right" vertical="center"/>
    </xf>
    <xf numFmtId="3" fontId="7" fillId="0" borderId="10" xfId="40" applyNumberFormat="1" applyFont="1" applyBorder="1" applyAlignment="1">
      <alignment horizontal="center" vertical="center" wrapText="1"/>
    </xf>
    <xf numFmtId="49" fontId="7" fillId="0" borderId="10" xfId="40" applyNumberFormat="1" applyFont="1" applyBorder="1" applyAlignment="1">
      <alignment horizontal="center" vertical="center" wrapText="1"/>
    </xf>
    <xf numFmtId="3" fontId="7" fillId="0" borderId="12" xfId="40" applyNumberFormat="1" applyFont="1" applyFill="1" applyBorder="1" applyAlignment="1">
      <alignment horizontal="right" vertical="center"/>
    </xf>
    <xf numFmtId="3" fontId="23" fillId="0" borderId="12" xfId="43" applyNumberFormat="1" applyFont="1" applyBorder="1" applyAlignment="1">
      <alignment horizontal="right" vertical="center"/>
    </xf>
    <xf numFmtId="3" fontId="7" fillId="0" borderId="13" xfId="4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3" xfId="43" applyNumberFormat="1" applyFont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0" fontId="7" fillId="0" borderId="14" xfId="0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3" xfId="0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168" fontId="7" fillId="0" borderId="19" xfId="0" applyNumberFormat="1" applyFont="1" applyBorder="1" applyAlignment="1">
      <alignment vertical="center"/>
    </xf>
    <xf numFmtId="168" fontId="7" fillId="0" borderId="18" xfId="0" applyNumberFormat="1" applyFont="1" applyBorder="1" applyAlignment="1">
      <alignment vertical="center"/>
    </xf>
    <xf numFmtId="3" fontId="7" fillId="0" borderId="11" xfId="40" applyNumberFormat="1" applyFont="1" applyBorder="1" applyAlignment="1">
      <alignment horizontal="center" vertical="center" wrapText="1"/>
    </xf>
    <xf numFmtId="168" fontId="21" fillId="0" borderId="12" xfId="43" applyNumberFormat="1" applyFont="1" applyBorder="1" applyAlignment="1">
      <alignment vertical="center"/>
    </xf>
    <xf numFmtId="168" fontId="21" fillId="0" borderId="13" xfId="43" applyNumberFormat="1" applyFont="1" applyBorder="1" applyAlignment="1">
      <alignment horizontal="right" vertical="center"/>
    </xf>
    <xf numFmtId="0" fontId="0" fillId="0" borderId="35" xfId="0" applyFont="1" applyFill="1" applyBorder="1"/>
    <xf numFmtId="0" fontId="0" fillId="0" borderId="36" xfId="0" applyFont="1" applyFill="1" applyBorder="1"/>
    <xf numFmtId="0" fontId="0" fillId="0" borderId="37" xfId="0" applyFont="1" applyFill="1" applyBorder="1"/>
    <xf numFmtId="0" fontId="0" fillId="0" borderId="38" xfId="0" applyFont="1" applyFill="1" applyBorder="1"/>
    <xf numFmtId="0" fontId="0" fillId="0" borderId="39" xfId="0" applyFont="1" applyFill="1" applyBorder="1"/>
    <xf numFmtId="0" fontId="0" fillId="0" borderId="40" xfId="0" applyFont="1" applyFill="1" applyBorder="1"/>
    <xf numFmtId="0" fontId="0" fillId="0" borderId="41" xfId="0" applyFont="1" applyFill="1" applyBorder="1"/>
    <xf numFmtId="0" fontId="0" fillId="0" borderId="42" xfId="0" applyFont="1" applyFill="1" applyBorder="1"/>
    <xf numFmtId="0" fontId="0" fillId="0" borderId="36" xfId="0" applyNumberFormat="1" applyFont="1" applyFill="1" applyBorder="1"/>
    <xf numFmtId="0" fontId="0" fillId="0" borderId="41" xfId="0" applyNumberFormat="1" applyFont="1" applyFill="1" applyBorder="1"/>
    <xf numFmtId="0" fontId="0" fillId="0" borderId="40" xfId="0" applyNumberFormat="1" applyFont="1" applyFill="1" applyBorder="1"/>
    <xf numFmtId="0" fontId="0" fillId="0" borderId="43" xfId="0" applyFont="1" applyFill="1" applyBorder="1"/>
    <xf numFmtId="0" fontId="0" fillId="0" borderId="44" xfId="0" applyNumberFormat="1" applyFont="1" applyFill="1" applyBorder="1"/>
    <xf numFmtId="0" fontId="0" fillId="0" borderId="45" xfId="0" applyFont="1" applyFill="1" applyBorder="1"/>
    <xf numFmtId="0" fontId="0" fillId="0" borderId="45" xfId="0" applyNumberFormat="1" applyFont="1" applyFill="1" applyBorder="1"/>
    <xf numFmtId="0" fontId="0" fillId="0" borderId="46" xfId="0" applyNumberFormat="1" applyFont="1" applyFill="1" applyBorder="1"/>
    <xf numFmtId="0" fontId="0" fillId="0" borderId="35" xfId="0" applyNumberFormat="1" applyFont="1" applyFill="1" applyBorder="1"/>
    <xf numFmtId="0" fontId="0" fillId="0" borderId="47" xfId="0" applyFont="1" applyFill="1" applyBorder="1"/>
    <xf numFmtId="0" fontId="0" fillId="24" borderId="36" xfId="0" applyNumberFormat="1" applyFont="1" applyFill="1" applyBorder="1"/>
    <xf numFmtId="0" fontId="0" fillId="24" borderId="43" xfId="0" applyNumberFormat="1" applyFont="1" applyFill="1" applyBorder="1"/>
    <xf numFmtId="0" fontId="0" fillId="24" borderId="41" xfId="0" applyNumberFormat="1" applyFont="1" applyFill="1" applyBorder="1"/>
    <xf numFmtId="0" fontId="0" fillId="24" borderId="0" xfId="0" applyNumberFormat="1" applyFont="1" applyFill="1" applyBorder="1"/>
    <xf numFmtId="0" fontId="0" fillId="24" borderId="40" xfId="0" applyNumberFormat="1" applyFont="1" applyFill="1" applyBorder="1"/>
    <xf numFmtId="0" fontId="0" fillId="24" borderId="44" xfId="0" applyNumberFormat="1" applyFont="1" applyFill="1" applyBorder="1"/>
    <xf numFmtId="0" fontId="0" fillId="24" borderId="36" xfId="0" applyNumberFormat="1" applyFont="1" applyFill="1" applyBorder="1" applyAlignment="1">
      <alignment horizontal="right"/>
    </xf>
    <xf numFmtId="0" fontId="0" fillId="24" borderId="43" xfId="0" applyNumberFormat="1" applyFont="1" applyFill="1" applyBorder="1" applyAlignment="1">
      <alignment horizontal="right"/>
    </xf>
    <xf numFmtId="0" fontId="0" fillId="24" borderId="41" xfId="0" applyNumberFormat="1" applyFont="1" applyFill="1" applyBorder="1" applyAlignment="1">
      <alignment horizontal="right"/>
    </xf>
    <xf numFmtId="0" fontId="0" fillId="24" borderId="0" xfId="0" applyNumberFormat="1" applyFont="1" applyFill="1" applyBorder="1" applyAlignment="1">
      <alignment horizontal="right"/>
    </xf>
    <xf numFmtId="0" fontId="0" fillId="25" borderId="44" xfId="0" applyNumberFormat="1" applyFont="1" applyFill="1" applyBorder="1"/>
    <xf numFmtId="3" fontId="7" fillId="0" borderId="10" xfId="40" applyNumberFormat="1" applyFont="1" applyBorder="1" applyAlignment="1">
      <alignment horizontal="center" vertical="center" wrapText="1"/>
    </xf>
    <xf numFmtId="49" fontId="7" fillId="0" borderId="10" xfId="40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/>
    </xf>
    <xf numFmtId="168" fontId="7" fillId="0" borderId="12" xfId="43" applyNumberFormat="1" applyFont="1" applyFill="1" applyBorder="1" applyAlignment="1">
      <alignment horizontal="right" vertical="center"/>
    </xf>
    <xf numFmtId="3" fontId="26" fillId="26" borderId="11" xfId="4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right"/>
    </xf>
    <xf numFmtId="3" fontId="26" fillId="0" borderId="13" xfId="0" applyNumberFormat="1" applyFont="1" applyFill="1" applyBorder="1" applyAlignment="1">
      <alignment horizontal="right"/>
    </xf>
    <xf numFmtId="167" fontId="7" fillId="0" borderId="17" xfId="4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168" fontId="26" fillId="0" borderId="12" xfId="43" applyNumberFormat="1" applyFont="1" applyBorder="1" applyAlignment="1"/>
    <xf numFmtId="168" fontId="26" fillId="0" borderId="12" xfId="43" applyNumberFormat="1" applyFont="1" applyBorder="1" applyAlignment="1">
      <alignment horizontal="right"/>
    </xf>
    <xf numFmtId="3" fontId="7" fillId="0" borderId="12" xfId="0" applyNumberFormat="1" applyFont="1" applyFill="1" applyBorder="1" applyAlignment="1"/>
    <xf numFmtId="168" fontId="7" fillId="0" borderId="12" xfId="43" applyNumberFormat="1" applyFont="1" applyBorder="1" applyAlignment="1">
      <alignment horizontal="right"/>
    </xf>
    <xf numFmtId="3" fontId="7" fillId="0" borderId="13" xfId="0" applyNumberFormat="1" applyFont="1" applyFill="1" applyBorder="1" applyAlignment="1"/>
    <xf numFmtId="3" fontId="7" fillId="0" borderId="12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0" fontId="26" fillId="0" borderId="14" xfId="0" applyFont="1" applyBorder="1" applyAlignment="1"/>
    <xf numFmtId="168" fontId="26" fillId="0" borderId="13" xfId="0" applyNumberFormat="1" applyFont="1" applyBorder="1" applyAlignment="1">
      <alignment horizontal="right"/>
    </xf>
    <xf numFmtId="168" fontId="26" fillId="0" borderId="12" xfId="0" applyNumberFormat="1" applyFont="1" applyBorder="1" applyAlignment="1">
      <alignment horizontal="right"/>
    </xf>
    <xf numFmtId="3" fontId="0" fillId="0" borderId="0" xfId="0" applyNumberFormat="1" applyAlignment="1"/>
    <xf numFmtId="0" fontId="0" fillId="0" borderId="12" xfId="0" applyNumberFormat="1" applyBorder="1" applyAlignment="1"/>
    <xf numFmtId="0" fontId="0" fillId="0" borderId="13" xfId="0" applyNumberFormat="1" applyBorder="1" applyAlignment="1"/>
    <xf numFmtId="168" fontId="26" fillId="0" borderId="12" xfId="0" applyNumberFormat="1" applyFont="1" applyBorder="1" applyAlignment="1"/>
    <xf numFmtId="168" fontId="26" fillId="0" borderId="13" xfId="0" applyNumberFormat="1" applyFont="1" applyBorder="1" applyAlignment="1"/>
    <xf numFmtId="0" fontId="0" fillId="0" borderId="0" xfId="0" applyNumberFormat="1" applyAlignment="1"/>
    <xf numFmtId="0" fontId="26" fillId="0" borderId="14" xfId="42" applyFont="1" applyBorder="1" applyAlignment="1"/>
    <xf numFmtId="3" fontId="26" fillId="0" borderId="12" xfId="43" applyNumberFormat="1" applyFont="1" applyBorder="1" applyAlignment="1">
      <alignment horizontal="right"/>
    </xf>
    <xf numFmtId="3" fontId="26" fillId="0" borderId="12" xfId="43" applyNumberFormat="1" applyFont="1" applyBorder="1" applyAlignment="1"/>
    <xf numFmtId="3" fontId="26" fillId="0" borderId="12" xfId="0" applyNumberFormat="1" applyFont="1" applyFill="1" applyBorder="1" applyAlignment="1"/>
    <xf numFmtId="168" fontId="7" fillId="0" borderId="12" xfId="0" applyNumberFormat="1" applyFont="1" applyBorder="1" applyAlignment="1">
      <alignment horizontal="right"/>
    </xf>
    <xf numFmtId="3" fontId="0" fillId="0" borderId="0" xfId="0" applyNumberFormat="1" applyFill="1" applyAlignment="1"/>
    <xf numFmtId="3" fontId="26" fillId="26" borderId="10" xfId="40" applyNumberFormat="1" applyFont="1" applyFill="1" applyBorder="1" applyAlignment="1">
      <alignment horizontal="center" vertical="center" wrapText="1"/>
    </xf>
    <xf numFmtId="49" fontId="26" fillId="26" borderId="10" xfId="40" applyNumberFormat="1" applyFont="1" applyFill="1" applyBorder="1" applyAlignment="1">
      <alignment horizontal="center" vertical="center" wrapText="1"/>
    </xf>
    <xf numFmtId="168" fontId="25" fillId="0" borderId="12" xfId="43" applyNumberFormat="1" applyFont="1" applyBorder="1" applyAlignment="1"/>
    <xf numFmtId="168" fontId="25" fillId="0" borderId="12" xfId="43" applyNumberFormat="1" applyFont="1" applyBorder="1" applyAlignment="1">
      <alignment horizontal="right"/>
    </xf>
    <xf numFmtId="168" fontId="25" fillId="0" borderId="13" xfId="43" applyNumberFormat="1" applyFont="1" applyBorder="1" applyAlignment="1">
      <alignment horizontal="right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40" applyFont="1" applyAlignment="1">
      <alignment horizontal="center"/>
    </xf>
    <xf numFmtId="0" fontId="28" fillId="0" borderId="0" xfId="40" applyFont="1" applyAlignment="1"/>
    <xf numFmtId="168" fontId="28" fillId="0" borderId="12" xfId="43" applyNumberFormat="1" applyFont="1" applyBorder="1" applyAlignment="1"/>
    <xf numFmtId="0" fontId="28" fillId="0" borderId="14" xfId="0" applyFont="1" applyBorder="1" applyAlignment="1"/>
    <xf numFmtId="168" fontId="28" fillId="0" borderId="12" xfId="43" applyNumberFormat="1" applyFont="1" applyBorder="1" applyAlignment="1">
      <alignment horizontal="right"/>
    </xf>
    <xf numFmtId="0" fontId="28" fillId="0" borderId="14" xfId="0" applyFont="1" applyFill="1" applyBorder="1" applyAlignment="1"/>
    <xf numFmtId="168" fontId="28" fillId="0" borderId="12" xfId="43" applyNumberFormat="1" applyFont="1" applyFill="1" applyBorder="1" applyAlignment="1">
      <alignment horizontal="right"/>
    </xf>
    <xf numFmtId="0" fontId="7" fillId="0" borderId="0" xfId="40" applyFont="1" applyBorder="1" applyAlignment="1">
      <alignment horizontal="center"/>
    </xf>
    <xf numFmtId="3" fontId="7" fillId="0" borderId="10" xfId="4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7" fillId="0" borderId="10" xfId="40" applyNumberFormat="1" applyFont="1" applyBorder="1" applyAlignment="1">
      <alignment horizontal="center" vertical="center" wrapText="1"/>
    </xf>
    <xf numFmtId="0" fontId="7" fillId="0" borderId="20" xfId="40" applyFont="1" applyBorder="1" applyAlignment="1">
      <alignment horizontal="center" vertical="center" wrapText="1"/>
    </xf>
    <xf numFmtId="0" fontId="7" fillId="0" borderId="20" xfId="43" applyFont="1" applyBorder="1" applyAlignment="1">
      <alignment horizontal="center" vertical="center" wrapText="1"/>
    </xf>
    <xf numFmtId="0" fontId="7" fillId="0" borderId="10" xfId="40" applyFont="1" applyBorder="1" applyAlignment="1">
      <alignment horizontal="center" vertical="center" wrapText="1"/>
    </xf>
    <xf numFmtId="0" fontId="7" fillId="0" borderId="11" xfId="4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0" borderId="11" xfId="4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5" fillId="0" borderId="0" xfId="40" applyFont="1" applyBorder="1" applyAlignment="1">
      <alignment horizontal="center"/>
    </xf>
    <xf numFmtId="0" fontId="26" fillId="26" borderId="20" xfId="40" applyFont="1" applyFill="1" applyBorder="1" applyAlignment="1">
      <alignment horizontal="center" vertical="center" wrapText="1"/>
    </xf>
    <xf numFmtId="0" fontId="26" fillId="26" borderId="20" xfId="43" applyFont="1" applyFill="1" applyBorder="1" applyAlignment="1">
      <alignment horizontal="center" vertical="center" wrapText="1"/>
    </xf>
    <xf numFmtId="0" fontId="26" fillId="26" borderId="10" xfId="40" applyFont="1" applyFill="1" applyBorder="1" applyAlignment="1">
      <alignment horizontal="center" vertical="center" wrapText="1"/>
    </xf>
    <xf numFmtId="0" fontId="26" fillId="26" borderId="11" xfId="40" applyFont="1" applyFill="1" applyBorder="1" applyAlignment="1">
      <alignment horizontal="center" vertical="center" wrapText="1"/>
    </xf>
    <xf numFmtId="3" fontId="26" fillId="26" borderId="10" xfId="40" applyNumberFormat="1" applyFont="1" applyFill="1" applyBorder="1" applyAlignment="1">
      <alignment horizontal="center" vertical="center" wrapText="1"/>
    </xf>
    <xf numFmtId="49" fontId="26" fillId="26" borderId="10" xfId="40" applyNumberFormat="1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6" fillId="26" borderId="11" xfId="0" applyFont="1" applyFill="1" applyBorder="1" applyAlignment="1">
      <alignment horizontal="center" vertical="center" wrapText="1"/>
    </xf>
    <xf numFmtId="49" fontId="26" fillId="26" borderId="11" xfId="40" applyNumberFormat="1" applyFont="1" applyFill="1" applyBorder="1" applyAlignment="1">
      <alignment horizontal="center" vertical="center" wrapText="1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3" xfId="49"/>
    <cellStyle name="Normal_221-02 2" xfId="39"/>
    <cellStyle name="Normal_221-05" xfId="40"/>
    <cellStyle name="Normal_BoletínCuadros13a19 2" xfId="41"/>
    <cellStyle name="Normal_df221-08" xfId="42"/>
    <cellStyle name="Normal_NV2003" xfId="43"/>
    <cellStyle name="Note" xfId="44"/>
    <cellStyle name="Output" xfId="45"/>
    <cellStyle name="Title" xfId="46"/>
    <cellStyle name="Total" xfId="47" builtinId="25" customBuiltin="1"/>
    <cellStyle name="Warning Text" xfId="48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K333"/>
  <sheetViews>
    <sheetView view="pageBreakPreview" topLeftCell="A46" zoomScaleNormal="100" zoomScaleSheetLayoutView="100" workbookViewId="0">
      <selection activeCell="K124" sqref="K124"/>
    </sheetView>
  </sheetViews>
  <sheetFormatPr baseColWidth="10" defaultColWidth="11.42578125" defaultRowHeight="12.75" x14ac:dyDescent="0.2"/>
  <cols>
    <col min="1" max="1" width="27.7109375" style="26" customWidth="1"/>
    <col min="2" max="4" width="10.28515625" style="65" customWidth="1"/>
    <col min="5" max="5" width="10.28515625" style="26" customWidth="1"/>
    <col min="6" max="9" width="10.28515625" style="65" customWidth="1"/>
    <col min="10" max="10" width="10.28515625" style="26" customWidth="1"/>
    <col min="11" max="172" width="11.42578125" style="26"/>
    <col min="173" max="173" width="12.5703125" style="26" bestFit="1" customWidth="1"/>
    <col min="174" max="16384" width="11.42578125" style="26"/>
  </cols>
  <sheetData>
    <row r="1" spans="1:167" x14ac:dyDescent="0.2">
      <c r="A1" s="213" t="s">
        <v>100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67" x14ac:dyDescent="0.2">
      <c r="A2" s="213" t="s">
        <v>115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67" x14ac:dyDescent="0.2">
      <c r="A3" s="27"/>
      <c r="B3" s="28"/>
      <c r="C3" s="28"/>
      <c r="D3" s="28"/>
      <c r="E3" s="29"/>
      <c r="F3" s="28"/>
      <c r="G3" s="28"/>
      <c r="H3" s="28"/>
      <c r="I3" s="28"/>
      <c r="J3" s="29"/>
    </row>
    <row r="4" spans="1:167" ht="24" customHeight="1" x14ac:dyDescent="0.2">
      <c r="A4" s="217" t="s">
        <v>14</v>
      </c>
      <c r="B4" s="219" t="s">
        <v>0</v>
      </c>
      <c r="C4" s="219"/>
      <c r="D4" s="219"/>
      <c r="E4" s="219"/>
      <c r="F4" s="219"/>
      <c r="G4" s="219"/>
      <c r="H4" s="219"/>
      <c r="I4" s="219"/>
      <c r="J4" s="220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24" customHeight="1" x14ac:dyDescent="0.2">
      <c r="A5" s="218"/>
      <c r="B5" s="214" t="s">
        <v>1</v>
      </c>
      <c r="C5" s="216" t="s">
        <v>2</v>
      </c>
      <c r="D5" s="215"/>
      <c r="E5" s="215"/>
      <c r="F5" s="215"/>
      <c r="G5" s="215"/>
      <c r="H5" s="215"/>
      <c r="I5" s="215"/>
      <c r="J5" s="22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</row>
    <row r="6" spans="1:167" ht="24" customHeight="1" x14ac:dyDescent="0.2">
      <c r="A6" s="218"/>
      <c r="B6" s="214"/>
      <c r="C6" s="216" t="s">
        <v>3</v>
      </c>
      <c r="D6" s="215"/>
      <c r="E6" s="215"/>
      <c r="F6" s="215"/>
      <c r="G6" s="216" t="s">
        <v>4</v>
      </c>
      <c r="H6" s="215"/>
      <c r="I6" s="215"/>
      <c r="J6" s="221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</row>
    <row r="7" spans="1:167" ht="24" customHeight="1" x14ac:dyDescent="0.2">
      <c r="A7" s="218"/>
      <c r="B7" s="214"/>
      <c r="C7" s="214" t="s">
        <v>5</v>
      </c>
      <c r="D7" s="216" t="s">
        <v>6</v>
      </c>
      <c r="E7" s="216"/>
      <c r="F7" s="216"/>
      <c r="G7" s="214" t="s">
        <v>5</v>
      </c>
      <c r="H7" s="216" t="s">
        <v>6</v>
      </c>
      <c r="I7" s="216"/>
      <c r="J7" s="222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</row>
    <row r="8" spans="1:167" ht="42" customHeight="1" x14ac:dyDescent="0.2">
      <c r="A8" s="218"/>
      <c r="B8" s="214"/>
      <c r="C8" s="215"/>
      <c r="D8" s="1" t="s">
        <v>7</v>
      </c>
      <c r="E8" s="2" t="s">
        <v>8</v>
      </c>
      <c r="F8" s="2" t="s">
        <v>9</v>
      </c>
      <c r="G8" s="215"/>
      <c r="H8" s="1" t="s">
        <v>13</v>
      </c>
      <c r="I8" s="1" t="s">
        <v>11</v>
      </c>
      <c r="J8" s="3" t="s">
        <v>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</row>
    <row r="9" spans="1:167" s="35" customFormat="1" ht="15" customHeight="1" x14ac:dyDescent="0.2">
      <c r="A9" s="30"/>
      <c r="B9" s="31"/>
      <c r="C9" s="32"/>
      <c r="D9" s="32"/>
      <c r="E9" s="32"/>
      <c r="F9" s="32"/>
      <c r="G9" s="11"/>
      <c r="H9" s="32"/>
      <c r="I9" s="33"/>
      <c r="J9" s="34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s="35" customFormat="1" ht="15" customHeight="1" x14ac:dyDescent="0.2">
      <c r="A10" s="4" t="s">
        <v>15</v>
      </c>
      <c r="B10" s="5">
        <v>75183</v>
      </c>
      <c r="C10" s="9">
        <v>70571</v>
      </c>
      <c r="D10" s="5">
        <v>68537</v>
      </c>
      <c r="E10" s="5">
        <v>1941</v>
      </c>
      <c r="F10" s="5">
        <v>93</v>
      </c>
      <c r="G10" s="9">
        <v>4612</v>
      </c>
      <c r="H10" s="5">
        <v>267</v>
      </c>
      <c r="I10" s="5">
        <v>848</v>
      </c>
      <c r="J10" s="6">
        <v>3497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s="35" customFormat="1" ht="15" customHeight="1" x14ac:dyDescent="0.2">
      <c r="A11" s="4"/>
      <c r="B11" s="5"/>
      <c r="C11" s="36"/>
      <c r="D11" s="9"/>
      <c r="E11" s="32"/>
      <c r="F11" s="9"/>
      <c r="G11" s="11"/>
      <c r="H11" s="9"/>
      <c r="I11" s="66"/>
      <c r="J11" s="34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</row>
    <row r="12" spans="1:167" s="35" customFormat="1" ht="15" customHeight="1" x14ac:dyDescent="0.2">
      <c r="A12" s="30" t="s">
        <v>95</v>
      </c>
      <c r="B12" s="37">
        <v>49006</v>
      </c>
      <c r="C12" s="36">
        <v>48979</v>
      </c>
      <c r="D12" s="38">
        <v>47892</v>
      </c>
      <c r="E12" s="39">
        <v>1080</v>
      </c>
      <c r="F12" s="38">
        <v>7</v>
      </c>
      <c r="G12" s="38">
        <v>27</v>
      </c>
      <c r="H12" s="38" t="s">
        <v>120</v>
      </c>
      <c r="I12" s="40">
        <v>3</v>
      </c>
      <c r="J12" s="41">
        <v>24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</row>
    <row r="13" spans="1:167" s="35" customFormat="1" ht="15" customHeight="1" x14ac:dyDescent="0.2">
      <c r="A13" s="30" t="s">
        <v>96</v>
      </c>
      <c r="B13" s="37">
        <v>26177</v>
      </c>
      <c r="C13" s="36">
        <v>21592</v>
      </c>
      <c r="D13" s="38">
        <v>20645</v>
      </c>
      <c r="E13" s="39">
        <v>861</v>
      </c>
      <c r="F13" s="38">
        <v>86</v>
      </c>
      <c r="G13" s="38">
        <v>4585</v>
      </c>
      <c r="H13" s="38">
        <v>267</v>
      </c>
      <c r="I13" s="40">
        <v>845</v>
      </c>
      <c r="J13" s="41">
        <v>3473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</row>
    <row r="14" spans="1:167" s="35" customFormat="1" ht="15" customHeight="1" x14ac:dyDescent="0.2">
      <c r="A14" s="4"/>
      <c r="B14" s="5"/>
      <c r="C14" s="36"/>
      <c r="D14" s="11"/>
      <c r="E14" s="39"/>
      <c r="F14" s="11"/>
      <c r="G14" s="38"/>
      <c r="H14" s="11"/>
      <c r="I14" s="12"/>
      <c r="J14" s="41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</row>
    <row r="15" spans="1:167" s="35" customFormat="1" ht="15" customHeight="1" x14ac:dyDescent="0.2">
      <c r="A15" s="8" t="s">
        <v>16</v>
      </c>
      <c r="B15" s="37">
        <v>8081</v>
      </c>
      <c r="C15" s="36">
        <v>8081</v>
      </c>
      <c r="D15" s="13">
        <v>8002</v>
      </c>
      <c r="E15" s="13">
        <v>78</v>
      </c>
      <c r="F15" s="13">
        <v>1</v>
      </c>
      <c r="G15" s="38" t="s">
        <v>120</v>
      </c>
      <c r="H15" s="14" t="s">
        <v>120</v>
      </c>
      <c r="I15" s="42" t="s">
        <v>120</v>
      </c>
      <c r="J15" s="15" t="s">
        <v>120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</row>
    <row r="16" spans="1:167" s="35" customFormat="1" ht="15" customHeight="1" x14ac:dyDescent="0.2">
      <c r="A16" s="8" t="s">
        <v>17</v>
      </c>
      <c r="B16" s="37">
        <v>1111</v>
      </c>
      <c r="C16" s="36">
        <v>1111</v>
      </c>
      <c r="D16" s="13">
        <v>1102</v>
      </c>
      <c r="E16" s="13">
        <v>8</v>
      </c>
      <c r="F16" s="14">
        <v>1</v>
      </c>
      <c r="G16" s="38" t="s">
        <v>120</v>
      </c>
      <c r="H16" s="14" t="s">
        <v>120</v>
      </c>
      <c r="I16" s="14" t="s">
        <v>120</v>
      </c>
      <c r="J16" s="16" t="s">
        <v>120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</row>
    <row r="17" spans="1:167" s="35" customFormat="1" ht="15" customHeight="1" x14ac:dyDescent="0.2">
      <c r="A17" s="8"/>
      <c r="B17" s="37"/>
      <c r="C17" s="36"/>
      <c r="D17" s="38"/>
      <c r="E17" s="38"/>
      <c r="F17" s="38"/>
      <c r="G17" s="38"/>
      <c r="H17" s="38"/>
      <c r="I17" s="38"/>
      <c r="J17" s="4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</row>
    <row r="18" spans="1:167" s="35" customFormat="1" ht="15" customHeight="1" x14ac:dyDescent="0.2">
      <c r="A18" s="8" t="s">
        <v>101</v>
      </c>
      <c r="B18" s="5">
        <v>4124</v>
      </c>
      <c r="C18" s="9">
        <v>3861</v>
      </c>
      <c r="D18" s="21">
        <v>3768</v>
      </c>
      <c r="E18" s="21">
        <v>93</v>
      </c>
      <c r="F18" s="21" t="s">
        <v>120</v>
      </c>
      <c r="G18" s="11">
        <v>263</v>
      </c>
      <c r="H18" s="21">
        <v>13</v>
      </c>
      <c r="I18" s="21">
        <v>62</v>
      </c>
      <c r="J18" s="22">
        <v>188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</row>
    <row r="19" spans="1:167" s="35" customFormat="1" ht="15" customHeight="1" x14ac:dyDescent="0.2">
      <c r="A19" s="8"/>
      <c r="B19" s="37"/>
      <c r="C19" s="36"/>
      <c r="D19" s="13"/>
      <c r="E19" s="13"/>
      <c r="F19" s="13"/>
      <c r="G19" s="38"/>
      <c r="H19" s="13"/>
      <c r="I19" s="13"/>
      <c r="J19" s="1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</row>
    <row r="20" spans="1:167" s="35" customFormat="1" ht="15" customHeight="1" x14ac:dyDescent="0.2">
      <c r="A20" s="8" t="s">
        <v>18</v>
      </c>
      <c r="B20" s="37">
        <v>480</v>
      </c>
      <c r="C20" s="36">
        <v>418</v>
      </c>
      <c r="D20" s="13">
        <v>410</v>
      </c>
      <c r="E20" s="13">
        <v>8</v>
      </c>
      <c r="F20" s="42" t="s">
        <v>120</v>
      </c>
      <c r="G20" s="38">
        <v>62</v>
      </c>
      <c r="H20" s="13">
        <v>5</v>
      </c>
      <c r="I20" s="13">
        <v>15</v>
      </c>
      <c r="J20" s="17">
        <v>42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</row>
    <row r="21" spans="1:167" s="35" customFormat="1" ht="15" customHeight="1" x14ac:dyDescent="0.2">
      <c r="A21" s="8" t="s">
        <v>19</v>
      </c>
      <c r="B21" s="37">
        <v>3249</v>
      </c>
      <c r="C21" s="36">
        <v>3069</v>
      </c>
      <c r="D21" s="13">
        <v>3006</v>
      </c>
      <c r="E21" s="13">
        <v>63</v>
      </c>
      <c r="F21" s="13" t="s">
        <v>120</v>
      </c>
      <c r="G21" s="38">
        <v>180</v>
      </c>
      <c r="H21" s="13">
        <v>7</v>
      </c>
      <c r="I21" s="13">
        <v>46</v>
      </c>
      <c r="J21" s="17">
        <v>127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167" s="35" customFormat="1" ht="15" customHeight="1" x14ac:dyDescent="0.2">
      <c r="A22" s="8" t="s">
        <v>20</v>
      </c>
      <c r="B22" s="37">
        <v>395</v>
      </c>
      <c r="C22" s="36">
        <v>374</v>
      </c>
      <c r="D22" s="13">
        <v>352</v>
      </c>
      <c r="E22" s="13">
        <v>22</v>
      </c>
      <c r="F22" s="13" t="s">
        <v>120</v>
      </c>
      <c r="G22" s="38">
        <v>21</v>
      </c>
      <c r="H22" s="13">
        <v>1</v>
      </c>
      <c r="I22" s="13">
        <v>1</v>
      </c>
      <c r="J22" s="17">
        <v>19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167" s="35" customFormat="1" ht="15" customHeight="1" x14ac:dyDescent="0.2">
      <c r="A23" s="8"/>
      <c r="B23" s="37"/>
      <c r="C23" s="36"/>
      <c r="D23" s="13"/>
      <c r="E23" s="13"/>
      <c r="F23" s="13"/>
      <c r="G23" s="38"/>
      <c r="H23" s="13"/>
      <c r="I23" s="13"/>
      <c r="J23" s="1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167" s="35" customFormat="1" ht="15" customHeight="1" x14ac:dyDescent="0.2">
      <c r="A24" s="8" t="s">
        <v>102</v>
      </c>
      <c r="B24" s="5">
        <v>4347</v>
      </c>
      <c r="C24" s="9">
        <v>4078</v>
      </c>
      <c r="D24" s="21">
        <v>3965</v>
      </c>
      <c r="E24" s="21">
        <v>106</v>
      </c>
      <c r="F24" s="21">
        <v>7</v>
      </c>
      <c r="G24" s="11">
        <v>269</v>
      </c>
      <c r="H24" s="21">
        <v>32</v>
      </c>
      <c r="I24" s="21">
        <v>12</v>
      </c>
      <c r="J24" s="22">
        <v>225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</row>
    <row r="25" spans="1:167" s="35" customFormat="1" ht="15" customHeight="1" x14ac:dyDescent="0.2">
      <c r="A25" s="8"/>
      <c r="B25" s="37"/>
      <c r="C25" s="36"/>
      <c r="D25" s="13"/>
      <c r="E25" s="13"/>
      <c r="F25" s="13"/>
      <c r="G25" s="38"/>
      <c r="H25" s="13"/>
      <c r="I25" s="13"/>
      <c r="J25" s="1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</row>
    <row r="26" spans="1:167" s="35" customFormat="1" ht="15" customHeight="1" x14ac:dyDescent="0.2">
      <c r="A26" s="8" t="s">
        <v>21</v>
      </c>
      <c r="B26" s="37">
        <v>769</v>
      </c>
      <c r="C26" s="36">
        <v>769</v>
      </c>
      <c r="D26" s="13">
        <v>768</v>
      </c>
      <c r="E26" s="13">
        <v>1</v>
      </c>
      <c r="F26" s="13" t="s">
        <v>120</v>
      </c>
      <c r="G26" s="38">
        <v>0</v>
      </c>
      <c r="H26" s="13">
        <v>0</v>
      </c>
      <c r="I26" s="13">
        <v>0</v>
      </c>
      <c r="J26" s="17">
        <v>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</row>
    <row r="27" spans="1:167" s="35" customFormat="1" ht="15" customHeight="1" x14ac:dyDescent="0.2">
      <c r="A27" s="8" t="s">
        <v>22</v>
      </c>
      <c r="B27" s="37">
        <v>1007</v>
      </c>
      <c r="C27" s="36">
        <v>989</v>
      </c>
      <c r="D27" s="13">
        <v>960</v>
      </c>
      <c r="E27" s="13">
        <v>27</v>
      </c>
      <c r="F27" s="13">
        <v>2</v>
      </c>
      <c r="G27" s="38">
        <v>18</v>
      </c>
      <c r="H27" s="13">
        <v>4</v>
      </c>
      <c r="I27" s="13">
        <v>1</v>
      </c>
      <c r="J27" s="17">
        <v>13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</row>
    <row r="28" spans="1:167" s="35" customFormat="1" ht="15" customHeight="1" x14ac:dyDescent="0.2">
      <c r="A28" s="8" t="s">
        <v>23</v>
      </c>
      <c r="B28" s="37">
        <v>497</v>
      </c>
      <c r="C28" s="36">
        <v>455</v>
      </c>
      <c r="D28" s="13">
        <v>440</v>
      </c>
      <c r="E28" s="13">
        <v>13</v>
      </c>
      <c r="F28" s="14">
        <v>2</v>
      </c>
      <c r="G28" s="38">
        <v>42</v>
      </c>
      <c r="H28" s="14">
        <v>2</v>
      </c>
      <c r="I28" s="14">
        <v>5</v>
      </c>
      <c r="J28" s="17">
        <v>35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</row>
    <row r="29" spans="1:167" s="35" customFormat="1" ht="15" customHeight="1" x14ac:dyDescent="0.2">
      <c r="A29" s="8" t="s">
        <v>24</v>
      </c>
      <c r="B29" s="37">
        <v>317</v>
      </c>
      <c r="C29" s="36">
        <v>306</v>
      </c>
      <c r="D29" s="13">
        <v>306</v>
      </c>
      <c r="E29" s="13" t="s">
        <v>120</v>
      </c>
      <c r="F29" s="14" t="s">
        <v>120</v>
      </c>
      <c r="G29" s="38">
        <v>11</v>
      </c>
      <c r="H29" s="14" t="s">
        <v>120</v>
      </c>
      <c r="I29" s="14">
        <v>6</v>
      </c>
      <c r="J29" s="17">
        <v>5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</row>
    <row r="30" spans="1:167" s="35" customFormat="1" ht="15" customHeight="1" x14ac:dyDescent="0.2">
      <c r="A30" s="8" t="s">
        <v>25</v>
      </c>
      <c r="B30" s="37">
        <v>99</v>
      </c>
      <c r="C30" s="36">
        <v>94</v>
      </c>
      <c r="D30" s="13">
        <v>91</v>
      </c>
      <c r="E30" s="13">
        <v>1</v>
      </c>
      <c r="F30" s="14">
        <v>2</v>
      </c>
      <c r="G30" s="38">
        <v>5</v>
      </c>
      <c r="H30" s="13">
        <v>1</v>
      </c>
      <c r="I30" s="13" t="s">
        <v>120</v>
      </c>
      <c r="J30" s="17">
        <v>4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</row>
    <row r="31" spans="1:167" s="35" customFormat="1" ht="15" customHeight="1" x14ac:dyDescent="0.2">
      <c r="A31" s="8" t="s">
        <v>26</v>
      </c>
      <c r="B31" s="37">
        <v>1658</v>
      </c>
      <c r="C31" s="36">
        <v>1465</v>
      </c>
      <c r="D31" s="13">
        <v>1400</v>
      </c>
      <c r="E31" s="13">
        <v>64</v>
      </c>
      <c r="F31" s="14">
        <v>1</v>
      </c>
      <c r="G31" s="38">
        <v>193</v>
      </c>
      <c r="H31" s="13">
        <v>25</v>
      </c>
      <c r="I31" s="13" t="s">
        <v>120</v>
      </c>
      <c r="J31" s="17">
        <v>168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</row>
    <row r="32" spans="1:167" s="35" customFormat="1" ht="15" customHeight="1" x14ac:dyDescent="0.2">
      <c r="A32" s="8"/>
      <c r="B32" s="37"/>
      <c r="C32" s="36"/>
      <c r="D32" s="13"/>
      <c r="E32" s="13"/>
      <c r="F32" s="13"/>
      <c r="G32" s="38"/>
      <c r="H32" s="13"/>
      <c r="I32" s="13"/>
      <c r="J32" s="1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</row>
    <row r="33" spans="1:167" s="35" customFormat="1" ht="15" customHeight="1" x14ac:dyDescent="0.2">
      <c r="A33" s="8" t="s">
        <v>103</v>
      </c>
      <c r="B33" s="5">
        <v>5963</v>
      </c>
      <c r="C33" s="9">
        <v>5797</v>
      </c>
      <c r="D33" s="21">
        <v>5758</v>
      </c>
      <c r="E33" s="21">
        <v>34</v>
      </c>
      <c r="F33" s="23">
        <v>5</v>
      </c>
      <c r="G33" s="11">
        <v>166</v>
      </c>
      <c r="H33" s="21">
        <v>13</v>
      </c>
      <c r="I33" s="21">
        <v>18</v>
      </c>
      <c r="J33" s="22">
        <v>135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</row>
    <row r="34" spans="1:167" s="35" customFormat="1" ht="15" customHeight="1" x14ac:dyDescent="0.2">
      <c r="A34" s="8"/>
      <c r="B34" s="37"/>
      <c r="C34" s="36"/>
      <c r="D34" s="13"/>
      <c r="E34" s="13"/>
      <c r="F34" s="18"/>
      <c r="G34" s="38"/>
      <c r="H34" s="13"/>
      <c r="I34" s="13"/>
      <c r="J34" s="1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</row>
    <row r="35" spans="1:167" s="35" customFormat="1" ht="15" customHeight="1" x14ac:dyDescent="0.2">
      <c r="A35" s="8" t="s">
        <v>27</v>
      </c>
      <c r="B35" s="37">
        <v>5248</v>
      </c>
      <c r="C35" s="36">
        <v>5237</v>
      </c>
      <c r="D35" s="13">
        <v>5204</v>
      </c>
      <c r="E35" s="19">
        <v>31</v>
      </c>
      <c r="F35" s="20">
        <v>2</v>
      </c>
      <c r="G35" s="38">
        <v>11</v>
      </c>
      <c r="H35" s="13">
        <v>4</v>
      </c>
      <c r="I35" s="13">
        <v>2</v>
      </c>
      <c r="J35" s="17">
        <v>5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</row>
    <row r="36" spans="1:167" s="35" customFormat="1" ht="15" customHeight="1" x14ac:dyDescent="0.2">
      <c r="A36" s="8" t="s">
        <v>28</v>
      </c>
      <c r="B36" s="37">
        <v>180</v>
      </c>
      <c r="C36" s="36">
        <v>160</v>
      </c>
      <c r="D36" s="13">
        <v>157</v>
      </c>
      <c r="E36" s="19">
        <v>1</v>
      </c>
      <c r="F36" s="17">
        <v>2</v>
      </c>
      <c r="G36" s="38">
        <v>20</v>
      </c>
      <c r="H36" s="13">
        <v>7</v>
      </c>
      <c r="I36" s="13">
        <v>6</v>
      </c>
      <c r="J36" s="17">
        <v>7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167" s="35" customFormat="1" ht="15" customHeight="1" x14ac:dyDescent="0.2">
      <c r="A37" s="8" t="s">
        <v>29</v>
      </c>
      <c r="B37" s="37">
        <v>315</v>
      </c>
      <c r="C37" s="36">
        <v>183</v>
      </c>
      <c r="D37" s="13">
        <v>180</v>
      </c>
      <c r="E37" s="19">
        <v>2</v>
      </c>
      <c r="F37" s="17">
        <v>1</v>
      </c>
      <c r="G37" s="38">
        <v>132</v>
      </c>
      <c r="H37" s="13">
        <v>2</v>
      </c>
      <c r="I37" s="13">
        <v>10</v>
      </c>
      <c r="J37" s="17">
        <v>120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167" s="35" customFormat="1" ht="15" customHeight="1" x14ac:dyDescent="0.2">
      <c r="A38" s="8" t="s">
        <v>30</v>
      </c>
      <c r="B38" s="37">
        <v>166</v>
      </c>
      <c r="C38" s="36">
        <v>165</v>
      </c>
      <c r="D38" s="13">
        <v>165</v>
      </c>
      <c r="E38" s="19" t="s">
        <v>120</v>
      </c>
      <c r="F38" s="17" t="s">
        <v>120</v>
      </c>
      <c r="G38" s="38">
        <v>1</v>
      </c>
      <c r="H38" s="13" t="s">
        <v>120</v>
      </c>
      <c r="I38" s="13" t="s">
        <v>120</v>
      </c>
      <c r="J38" s="17">
        <v>1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167" s="35" customFormat="1" ht="15" customHeight="1" x14ac:dyDescent="0.2">
      <c r="A39" s="8" t="s">
        <v>31</v>
      </c>
      <c r="B39" s="37">
        <v>54</v>
      </c>
      <c r="C39" s="36">
        <v>52</v>
      </c>
      <c r="D39" s="13">
        <v>52</v>
      </c>
      <c r="E39" s="19" t="s">
        <v>120</v>
      </c>
      <c r="F39" s="17" t="s">
        <v>120</v>
      </c>
      <c r="G39" s="38">
        <v>2</v>
      </c>
      <c r="H39" s="13" t="s">
        <v>120</v>
      </c>
      <c r="I39" s="13" t="s">
        <v>120</v>
      </c>
      <c r="J39" s="17">
        <v>2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</row>
    <row r="40" spans="1:167" s="35" customFormat="1" ht="15" customHeight="1" x14ac:dyDescent="0.2">
      <c r="A40" s="8"/>
      <c r="B40" s="37"/>
      <c r="C40" s="36"/>
      <c r="D40" s="13"/>
      <c r="E40" s="19"/>
      <c r="F40" s="17"/>
      <c r="G40" s="38"/>
      <c r="H40" s="13"/>
      <c r="I40" s="13"/>
      <c r="J40" s="1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</row>
    <row r="41" spans="1:167" s="35" customFormat="1" ht="15" customHeight="1" x14ac:dyDescent="0.2">
      <c r="A41" s="8" t="s">
        <v>104</v>
      </c>
      <c r="B41" s="5">
        <v>8299</v>
      </c>
      <c r="C41" s="9">
        <v>8230</v>
      </c>
      <c r="D41" s="21">
        <v>7721</v>
      </c>
      <c r="E41" s="24">
        <v>504</v>
      </c>
      <c r="F41" s="22">
        <v>5</v>
      </c>
      <c r="G41" s="11">
        <v>69</v>
      </c>
      <c r="H41" s="21">
        <v>2</v>
      </c>
      <c r="I41" s="24">
        <v>9</v>
      </c>
      <c r="J41" s="22">
        <v>58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</row>
    <row r="42" spans="1:167" s="35" customFormat="1" ht="15" customHeight="1" x14ac:dyDescent="0.2">
      <c r="A42" s="8"/>
      <c r="B42" s="37"/>
      <c r="C42" s="36">
        <v>0</v>
      </c>
      <c r="D42" s="13"/>
      <c r="E42" s="19"/>
      <c r="F42" s="17"/>
      <c r="G42" s="38"/>
      <c r="H42" s="13"/>
      <c r="I42" s="19"/>
      <c r="J42" s="1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</row>
    <row r="43" spans="1:167" s="35" customFormat="1" ht="15" customHeight="1" x14ac:dyDescent="0.2">
      <c r="A43" s="8" t="s">
        <v>32</v>
      </c>
      <c r="B43" s="37">
        <v>315</v>
      </c>
      <c r="C43" s="36">
        <v>315</v>
      </c>
      <c r="D43" s="13">
        <v>293</v>
      </c>
      <c r="E43" s="19">
        <v>22</v>
      </c>
      <c r="F43" s="17" t="s">
        <v>120</v>
      </c>
      <c r="G43" s="38">
        <v>0</v>
      </c>
      <c r="H43" s="13" t="s">
        <v>120</v>
      </c>
      <c r="I43" s="19" t="s">
        <v>120</v>
      </c>
      <c r="J43" s="17" t="s">
        <v>120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</row>
    <row r="44" spans="1:167" s="35" customFormat="1" ht="15" customHeight="1" x14ac:dyDescent="0.2">
      <c r="A44" s="8" t="s">
        <v>33</v>
      </c>
      <c r="B44" s="37">
        <v>1056</v>
      </c>
      <c r="C44" s="36">
        <v>1054</v>
      </c>
      <c r="D44" s="13">
        <v>939</v>
      </c>
      <c r="E44" s="19">
        <v>115</v>
      </c>
      <c r="F44" s="17" t="s">
        <v>120</v>
      </c>
      <c r="G44" s="38">
        <v>2</v>
      </c>
      <c r="H44" s="13" t="s">
        <v>120</v>
      </c>
      <c r="I44" s="19" t="s">
        <v>120</v>
      </c>
      <c r="J44" s="17">
        <v>2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</row>
    <row r="45" spans="1:167" s="35" customFormat="1" ht="15" customHeight="1" x14ac:dyDescent="0.2">
      <c r="A45" s="8" t="s">
        <v>34</v>
      </c>
      <c r="B45" s="37">
        <v>307</v>
      </c>
      <c r="C45" s="36">
        <v>306</v>
      </c>
      <c r="D45" s="13">
        <v>294</v>
      </c>
      <c r="E45" s="19">
        <v>12</v>
      </c>
      <c r="F45" s="17" t="s">
        <v>120</v>
      </c>
      <c r="G45" s="38">
        <v>1</v>
      </c>
      <c r="H45" s="13" t="s">
        <v>120</v>
      </c>
      <c r="I45" s="19" t="s">
        <v>120</v>
      </c>
      <c r="J45" s="17">
        <v>1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</row>
    <row r="46" spans="1:167" s="35" customFormat="1" ht="15" customHeight="1" x14ac:dyDescent="0.2">
      <c r="A46" s="8" t="s">
        <v>35</v>
      </c>
      <c r="B46" s="37">
        <v>499</v>
      </c>
      <c r="C46" s="36">
        <v>483</v>
      </c>
      <c r="D46" s="13">
        <v>458</v>
      </c>
      <c r="E46" s="19">
        <v>25</v>
      </c>
      <c r="F46" s="17" t="s">
        <v>120</v>
      </c>
      <c r="G46" s="38">
        <v>16</v>
      </c>
      <c r="H46" s="13" t="s">
        <v>120</v>
      </c>
      <c r="I46" s="19" t="s">
        <v>120</v>
      </c>
      <c r="J46" s="17">
        <v>16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</row>
    <row r="47" spans="1:167" s="35" customFormat="1" ht="15" customHeight="1" x14ac:dyDescent="0.2">
      <c r="A47" s="8" t="s">
        <v>36</v>
      </c>
      <c r="B47" s="37">
        <v>1687</v>
      </c>
      <c r="C47" s="36">
        <v>1679</v>
      </c>
      <c r="D47" s="13">
        <v>1590</v>
      </c>
      <c r="E47" s="19">
        <v>88</v>
      </c>
      <c r="F47" s="17">
        <v>1</v>
      </c>
      <c r="G47" s="38">
        <v>8</v>
      </c>
      <c r="H47" s="13" t="s">
        <v>120</v>
      </c>
      <c r="I47" s="19" t="s">
        <v>120</v>
      </c>
      <c r="J47" s="17">
        <v>8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</row>
    <row r="48" spans="1:167" s="35" customFormat="1" ht="15" customHeight="1" x14ac:dyDescent="0.2">
      <c r="A48" s="8" t="s">
        <v>37</v>
      </c>
      <c r="B48" s="37">
        <v>2821</v>
      </c>
      <c r="C48" s="36">
        <v>2814</v>
      </c>
      <c r="D48" s="13">
        <v>2665</v>
      </c>
      <c r="E48" s="19">
        <v>149</v>
      </c>
      <c r="F48" s="17" t="s">
        <v>120</v>
      </c>
      <c r="G48" s="38">
        <v>7</v>
      </c>
      <c r="H48" s="13" t="s">
        <v>120</v>
      </c>
      <c r="I48" s="19" t="s">
        <v>120</v>
      </c>
      <c r="J48" s="17">
        <v>7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</row>
    <row r="49" spans="1:167" s="35" customFormat="1" ht="15" customHeight="1" x14ac:dyDescent="0.2">
      <c r="A49" s="8" t="s">
        <v>38</v>
      </c>
      <c r="B49" s="37">
        <v>525</v>
      </c>
      <c r="C49" s="36">
        <v>522</v>
      </c>
      <c r="D49" s="13">
        <v>493</v>
      </c>
      <c r="E49" s="19">
        <v>29</v>
      </c>
      <c r="F49" s="17" t="s">
        <v>120</v>
      </c>
      <c r="G49" s="38">
        <v>3</v>
      </c>
      <c r="H49" s="13" t="s">
        <v>120</v>
      </c>
      <c r="I49" s="19" t="s">
        <v>120</v>
      </c>
      <c r="J49" s="17">
        <v>3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</row>
    <row r="50" spans="1:167" s="35" customFormat="1" ht="15" customHeight="1" x14ac:dyDescent="0.2">
      <c r="A50" s="8" t="s">
        <v>39</v>
      </c>
      <c r="B50" s="37">
        <v>143</v>
      </c>
      <c r="C50" s="36">
        <v>143</v>
      </c>
      <c r="D50" s="13">
        <v>134</v>
      </c>
      <c r="E50" s="19">
        <v>9</v>
      </c>
      <c r="F50" s="17" t="s">
        <v>120</v>
      </c>
      <c r="G50" s="38">
        <v>0</v>
      </c>
      <c r="H50" s="13" t="s">
        <v>120</v>
      </c>
      <c r="I50" s="19" t="s">
        <v>120</v>
      </c>
      <c r="J50" s="17" t="s">
        <v>120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</row>
    <row r="51" spans="1:167" s="35" customFormat="1" ht="15" customHeight="1" x14ac:dyDescent="0.2">
      <c r="A51" s="8" t="s">
        <v>40</v>
      </c>
      <c r="B51" s="37">
        <v>80</v>
      </c>
      <c r="C51" s="36">
        <v>78</v>
      </c>
      <c r="D51" s="13">
        <v>72</v>
      </c>
      <c r="E51" s="19">
        <v>5</v>
      </c>
      <c r="F51" s="17">
        <v>1</v>
      </c>
      <c r="G51" s="38">
        <v>2</v>
      </c>
      <c r="H51" s="13" t="s">
        <v>120</v>
      </c>
      <c r="I51" s="19" t="s">
        <v>120</v>
      </c>
      <c r="J51" s="17">
        <v>2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</row>
    <row r="52" spans="1:167" s="35" customFormat="1" ht="15" customHeight="1" x14ac:dyDescent="0.2">
      <c r="A52" s="8" t="s">
        <v>41</v>
      </c>
      <c r="B52" s="37">
        <v>412</v>
      </c>
      <c r="C52" s="36">
        <v>406</v>
      </c>
      <c r="D52" s="13">
        <v>377</v>
      </c>
      <c r="E52" s="19">
        <v>29</v>
      </c>
      <c r="F52" s="17" t="s">
        <v>120</v>
      </c>
      <c r="G52" s="38">
        <v>6</v>
      </c>
      <c r="H52" s="13" t="s">
        <v>120</v>
      </c>
      <c r="I52" s="19" t="s">
        <v>120</v>
      </c>
      <c r="J52" s="17">
        <v>6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</row>
    <row r="53" spans="1:167" s="35" customFormat="1" ht="15" customHeight="1" x14ac:dyDescent="0.2">
      <c r="A53" s="8" t="s">
        <v>42</v>
      </c>
      <c r="B53" s="37">
        <v>123</v>
      </c>
      <c r="C53" s="36">
        <v>122</v>
      </c>
      <c r="D53" s="13">
        <v>114</v>
      </c>
      <c r="E53" s="19">
        <v>7</v>
      </c>
      <c r="F53" s="17">
        <v>1</v>
      </c>
      <c r="G53" s="38">
        <v>1</v>
      </c>
      <c r="H53" s="13" t="s">
        <v>120</v>
      </c>
      <c r="I53" s="19" t="s">
        <v>120</v>
      </c>
      <c r="J53" s="17">
        <v>1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</row>
    <row r="54" spans="1:167" s="35" customFormat="1" ht="15" customHeight="1" x14ac:dyDescent="0.2">
      <c r="A54" s="8" t="s">
        <v>43</v>
      </c>
      <c r="B54" s="37">
        <v>121</v>
      </c>
      <c r="C54" s="36">
        <v>119</v>
      </c>
      <c r="D54" s="13">
        <v>111</v>
      </c>
      <c r="E54" s="19">
        <v>7</v>
      </c>
      <c r="F54" s="17">
        <v>1</v>
      </c>
      <c r="G54" s="38">
        <v>2</v>
      </c>
      <c r="H54" s="13"/>
      <c r="I54" s="19">
        <v>1</v>
      </c>
      <c r="J54" s="17">
        <v>1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</row>
    <row r="55" spans="1:167" s="35" customFormat="1" ht="15" customHeight="1" x14ac:dyDescent="0.2">
      <c r="A55" s="8" t="s">
        <v>44</v>
      </c>
      <c r="B55" s="37">
        <v>210</v>
      </c>
      <c r="C55" s="36">
        <v>189</v>
      </c>
      <c r="D55" s="13">
        <v>181</v>
      </c>
      <c r="E55" s="19">
        <v>7</v>
      </c>
      <c r="F55" s="17">
        <v>1</v>
      </c>
      <c r="G55" s="38">
        <v>21</v>
      </c>
      <c r="H55" s="13">
        <v>2</v>
      </c>
      <c r="I55" s="19">
        <v>8</v>
      </c>
      <c r="J55" s="17">
        <v>11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</row>
    <row r="56" spans="1:167" x14ac:dyDescent="0.2">
      <c r="A56" s="213" t="s">
        <v>100</v>
      </c>
      <c r="B56" s="213"/>
      <c r="C56" s="213"/>
      <c r="D56" s="213"/>
      <c r="E56" s="213"/>
      <c r="F56" s="213"/>
      <c r="G56" s="213"/>
      <c r="H56" s="213"/>
      <c r="I56" s="213"/>
      <c r="J56" s="213"/>
    </row>
    <row r="57" spans="1:167" x14ac:dyDescent="0.2">
      <c r="A57" s="213" t="s">
        <v>116</v>
      </c>
      <c r="B57" s="213"/>
      <c r="C57" s="213"/>
      <c r="D57" s="213"/>
      <c r="E57" s="213"/>
      <c r="F57" s="213"/>
      <c r="G57" s="213"/>
      <c r="H57" s="213"/>
      <c r="I57" s="213"/>
      <c r="J57" s="213"/>
    </row>
    <row r="58" spans="1:167" x14ac:dyDescent="0.2">
      <c r="A58" s="27"/>
      <c r="B58" s="28"/>
      <c r="C58" s="28"/>
      <c r="D58" s="28"/>
      <c r="E58" s="29"/>
      <c r="F58" s="28"/>
      <c r="G58" s="28"/>
      <c r="H58" s="28"/>
      <c r="I58" s="28"/>
      <c r="J58" s="29"/>
    </row>
    <row r="59" spans="1:167" ht="24" customHeight="1" x14ac:dyDescent="0.2">
      <c r="A59" s="217" t="s">
        <v>14</v>
      </c>
      <c r="B59" s="219" t="s">
        <v>0</v>
      </c>
      <c r="C59" s="219"/>
      <c r="D59" s="219"/>
      <c r="E59" s="219"/>
      <c r="F59" s="219"/>
      <c r="G59" s="219"/>
      <c r="H59" s="219"/>
      <c r="I59" s="219"/>
      <c r="J59" s="220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</row>
    <row r="60" spans="1:167" ht="24" customHeight="1" x14ac:dyDescent="0.2">
      <c r="A60" s="218"/>
      <c r="B60" s="214" t="s">
        <v>1</v>
      </c>
      <c r="C60" s="216" t="s">
        <v>2</v>
      </c>
      <c r="D60" s="215"/>
      <c r="E60" s="215"/>
      <c r="F60" s="215"/>
      <c r="G60" s="215"/>
      <c r="H60" s="215"/>
      <c r="I60" s="215"/>
      <c r="J60" s="221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</row>
    <row r="61" spans="1:167" ht="24" customHeight="1" x14ac:dyDescent="0.2">
      <c r="A61" s="218"/>
      <c r="B61" s="214"/>
      <c r="C61" s="216" t="s">
        <v>3</v>
      </c>
      <c r="D61" s="215"/>
      <c r="E61" s="215"/>
      <c r="F61" s="215"/>
      <c r="G61" s="216" t="s">
        <v>4</v>
      </c>
      <c r="H61" s="215"/>
      <c r="I61" s="215"/>
      <c r="J61" s="22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</row>
    <row r="62" spans="1:167" ht="24" customHeight="1" x14ac:dyDescent="0.2">
      <c r="A62" s="218"/>
      <c r="B62" s="214"/>
      <c r="C62" s="214" t="s">
        <v>5</v>
      </c>
      <c r="D62" s="216" t="s">
        <v>6</v>
      </c>
      <c r="E62" s="216"/>
      <c r="F62" s="216"/>
      <c r="G62" s="214" t="s">
        <v>5</v>
      </c>
      <c r="H62" s="216" t="s">
        <v>6</v>
      </c>
      <c r="I62" s="216"/>
      <c r="J62" s="22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</row>
    <row r="63" spans="1:167" ht="42" customHeight="1" x14ac:dyDescent="0.2">
      <c r="A63" s="218"/>
      <c r="B63" s="214"/>
      <c r="C63" s="215"/>
      <c r="D63" s="1" t="s">
        <v>7</v>
      </c>
      <c r="E63" s="2" t="s">
        <v>8</v>
      </c>
      <c r="F63" s="2" t="s">
        <v>9</v>
      </c>
      <c r="G63" s="215"/>
      <c r="H63" s="1" t="s">
        <v>13</v>
      </c>
      <c r="I63" s="1" t="s">
        <v>11</v>
      </c>
      <c r="J63" s="3" t="s">
        <v>12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</row>
    <row r="64" spans="1:167" s="35" customFormat="1" ht="15" customHeight="1" x14ac:dyDescent="0.2">
      <c r="A64" s="8"/>
      <c r="B64" s="37"/>
      <c r="C64" s="36"/>
      <c r="D64" s="13"/>
      <c r="E64" s="19"/>
      <c r="F64" s="17"/>
      <c r="G64" s="44"/>
      <c r="H64" s="13"/>
      <c r="I64" s="19"/>
      <c r="J64" s="1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</row>
    <row r="65" spans="1:167" s="35" customFormat="1" ht="15" customHeight="1" x14ac:dyDescent="0.2">
      <c r="A65" s="8" t="s">
        <v>105</v>
      </c>
      <c r="B65" s="5">
        <v>1037</v>
      </c>
      <c r="C65" s="9">
        <v>870</v>
      </c>
      <c r="D65" s="21">
        <v>853</v>
      </c>
      <c r="E65" s="24">
        <v>15</v>
      </c>
      <c r="F65" s="22">
        <v>2</v>
      </c>
      <c r="G65" s="10">
        <v>167</v>
      </c>
      <c r="H65" s="21">
        <v>5</v>
      </c>
      <c r="I65" s="24">
        <v>5</v>
      </c>
      <c r="J65" s="22">
        <v>157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</row>
    <row r="66" spans="1:167" s="35" customFormat="1" ht="15" customHeight="1" x14ac:dyDescent="0.2">
      <c r="A66" s="8"/>
      <c r="B66" s="37"/>
      <c r="C66" s="36"/>
      <c r="D66" s="13"/>
      <c r="E66" s="19"/>
      <c r="F66" s="17"/>
      <c r="G66" s="45"/>
      <c r="H66" s="13"/>
      <c r="I66" s="19"/>
      <c r="J66" s="1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</row>
    <row r="67" spans="1:167" s="35" customFormat="1" ht="15" customHeight="1" x14ac:dyDescent="0.2">
      <c r="A67" s="8" t="s">
        <v>45</v>
      </c>
      <c r="B67" s="37">
        <v>628</v>
      </c>
      <c r="C67" s="36">
        <v>535</v>
      </c>
      <c r="D67" s="13">
        <v>525</v>
      </c>
      <c r="E67" s="19">
        <v>10</v>
      </c>
      <c r="F67" s="17" t="s">
        <v>120</v>
      </c>
      <c r="G67" s="38">
        <v>93</v>
      </c>
      <c r="H67" s="13">
        <v>1</v>
      </c>
      <c r="I67" s="19">
        <v>2</v>
      </c>
      <c r="J67" s="17">
        <v>90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</row>
    <row r="68" spans="1:167" s="35" customFormat="1" ht="15" customHeight="1" x14ac:dyDescent="0.2">
      <c r="A68" s="8" t="s">
        <v>46</v>
      </c>
      <c r="B68" s="37">
        <v>409</v>
      </c>
      <c r="C68" s="36">
        <v>335</v>
      </c>
      <c r="D68" s="13">
        <v>328</v>
      </c>
      <c r="E68" s="19">
        <v>5</v>
      </c>
      <c r="F68" s="17">
        <v>2</v>
      </c>
      <c r="G68" s="38">
        <v>74</v>
      </c>
      <c r="H68" s="13">
        <v>4</v>
      </c>
      <c r="I68" s="19">
        <v>3</v>
      </c>
      <c r="J68" s="17">
        <v>67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</row>
    <row r="69" spans="1:167" s="35" customFormat="1" ht="15" customHeight="1" x14ac:dyDescent="0.2">
      <c r="A69" s="8"/>
      <c r="B69" s="37"/>
      <c r="C69" s="36"/>
      <c r="D69" s="13"/>
      <c r="E69" s="19"/>
      <c r="F69" s="17"/>
      <c r="G69" s="38"/>
      <c r="H69" s="13"/>
      <c r="I69" s="19"/>
      <c r="J69" s="1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</row>
    <row r="70" spans="1:167" s="35" customFormat="1" ht="15" customHeight="1" x14ac:dyDescent="0.2">
      <c r="A70" s="8" t="s">
        <v>106</v>
      </c>
      <c r="B70" s="5">
        <v>1628</v>
      </c>
      <c r="C70" s="9">
        <v>1619</v>
      </c>
      <c r="D70" s="21">
        <v>1577</v>
      </c>
      <c r="E70" s="24">
        <v>42</v>
      </c>
      <c r="F70" s="22" t="s">
        <v>120</v>
      </c>
      <c r="G70" s="11">
        <v>9</v>
      </c>
      <c r="H70" s="21" t="s">
        <v>120</v>
      </c>
      <c r="I70" s="24" t="s">
        <v>120</v>
      </c>
      <c r="J70" s="22">
        <v>9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</row>
    <row r="71" spans="1:167" s="35" customFormat="1" ht="15" customHeight="1" x14ac:dyDescent="0.2">
      <c r="A71" s="8"/>
      <c r="B71" s="37"/>
      <c r="C71" s="36"/>
      <c r="D71" s="13"/>
      <c r="E71" s="19"/>
      <c r="F71" s="17"/>
      <c r="G71" s="38"/>
      <c r="H71" s="13"/>
      <c r="I71" s="19"/>
      <c r="J71" s="1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</row>
    <row r="72" spans="1:167" s="35" customFormat="1" ht="15" customHeight="1" x14ac:dyDescent="0.2">
      <c r="A72" s="8" t="s">
        <v>47</v>
      </c>
      <c r="B72" s="37">
        <v>889</v>
      </c>
      <c r="C72" s="36">
        <v>888</v>
      </c>
      <c r="D72" s="13">
        <v>866</v>
      </c>
      <c r="E72" s="19">
        <v>22</v>
      </c>
      <c r="F72" s="17" t="s">
        <v>120</v>
      </c>
      <c r="G72" s="38">
        <v>1</v>
      </c>
      <c r="H72" s="13" t="s">
        <v>120</v>
      </c>
      <c r="I72" s="19" t="s">
        <v>120</v>
      </c>
      <c r="J72" s="17">
        <v>1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</row>
    <row r="73" spans="1:167" s="35" customFormat="1" ht="15" customHeight="1" x14ac:dyDescent="0.2">
      <c r="A73" s="8" t="s">
        <v>48</v>
      </c>
      <c r="B73" s="37">
        <v>79</v>
      </c>
      <c r="C73" s="36">
        <v>79</v>
      </c>
      <c r="D73" s="13">
        <v>76</v>
      </c>
      <c r="E73" s="19">
        <v>3</v>
      </c>
      <c r="F73" s="17" t="s">
        <v>120</v>
      </c>
      <c r="G73" s="38" t="s">
        <v>120</v>
      </c>
      <c r="H73" s="13" t="s">
        <v>120</v>
      </c>
      <c r="I73" s="19" t="s">
        <v>120</v>
      </c>
      <c r="J73" s="17" t="s">
        <v>120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</row>
    <row r="74" spans="1:167" s="35" customFormat="1" ht="15" customHeight="1" x14ac:dyDescent="0.2">
      <c r="A74" s="8" t="s">
        <v>49</v>
      </c>
      <c r="B74" s="37">
        <v>84</v>
      </c>
      <c r="C74" s="36">
        <v>82</v>
      </c>
      <c r="D74" s="13">
        <v>77</v>
      </c>
      <c r="E74" s="19">
        <v>5</v>
      </c>
      <c r="F74" s="17" t="s">
        <v>120</v>
      </c>
      <c r="G74" s="38">
        <v>2</v>
      </c>
      <c r="H74" s="13" t="s">
        <v>120</v>
      </c>
      <c r="I74" s="19" t="s">
        <v>120</v>
      </c>
      <c r="J74" s="17">
        <v>2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</row>
    <row r="75" spans="1:167" s="35" customFormat="1" ht="15" customHeight="1" x14ac:dyDescent="0.2">
      <c r="A75" s="8" t="s">
        <v>50</v>
      </c>
      <c r="B75" s="37">
        <v>173</v>
      </c>
      <c r="C75" s="36">
        <v>172</v>
      </c>
      <c r="D75" s="13">
        <v>168</v>
      </c>
      <c r="E75" s="19">
        <v>4</v>
      </c>
      <c r="F75" s="17" t="s">
        <v>120</v>
      </c>
      <c r="G75" s="38">
        <v>1</v>
      </c>
      <c r="H75" s="13" t="s">
        <v>120</v>
      </c>
      <c r="I75" s="19" t="s">
        <v>120</v>
      </c>
      <c r="J75" s="17">
        <v>1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</row>
    <row r="76" spans="1:167" s="35" customFormat="1" ht="15" customHeight="1" x14ac:dyDescent="0.2">
      <c r="A76" s="8" t="s">
        <v>51</v>
      </c>
      <c r="B76" s="37">
        <v>129</v>
      </c>
      <c r="C76" s="36">
        <v>128</v>
      </c>
      <c r="D76" s="13">
        <v>126</v>
      </c>
      <c r="E76" s="19">
        <v>2</v>
      </c>
      <c r="F76" s="17" t="s">
        <v>120</v>
      </c>
      <c r="G76" s="38">
        <v>1</v>
      </c>
      <c r="H76" s="13" t="s">
        <v>120</v>
      </c>
      <c r="I76" s="19" t="s">
        <v>120</v>
      </c>
      <c r="J76" s="17">
        <v>1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</row>
    <row r="77" spans="1:167" s="35" customFormat="1" ht="15" customHeight="1" x14ac:dyDescent="0.2">
      <c r="A77" s="8" t="s">
        <v>52</v>
      </c>
      <c r="B77" s="37">
        <v>157</v>
      </c>
      <c r="C77" s="36">
        <v>155</v>
      </c>
      <c r="D77" s="13">
        <v>150</v>
      </c>
      <c r="E77" s="19">
        <v>5</v>
      </c>
      <c r="F77" s="17" t="s">
        <v>120</v>
      </c>
      <c r="G77" s="38">
        <v>2</v>
      </c>
      <c r="H77" s="13" t="s">
        <v>120</v>
      </c>
      <c r="I77" s="19" t="s">
        <v>120</v>
      </c>
      <c r="J77" s="17">
        <v>2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</row>
    <row r="78" spans="1:167" s="35" customFormat="1" ht="15" customHeight="1" x14ac:dyDescent="0.2">
      <c r="A78" s="8" t="s">
        <v>53</v>
      </c>
      <c r="B78" s="37">
        <v>117</v>
      </c>
      <c r="C78" s="36">
        <v>115</v>
      </c>
      <c r="D78" s="13">
        <v>114</v>
      </c>
      <c r="E78" s="19">
        <v>1</v>
      </c>
      <c r="F78" s="17" t="s">
        <v>120</v>
      </c>
      <c r="G78" s="38">
        <v>2</v>
      </c>
      <c r="H78" s="13" t="s">
        <v>120</v>
      </c>
      <c r="I78" s="19" t="s">
        <v>120</v>
      </c>
      <c r="J78" s="17">
        <v>2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</row>
    <row r="79" spans="1:167" s="35" customFormat="1" ht="15" customHeight="1" x14ac:dyDescent="0.2">
      <c r="A79" s="46"/>
      <c r="B79" s="37"/>
      <c r="C79" s="36"/>
      <c r="D79" s="13"/>
      <c r="E79" s="19"/>
      <c r="F79" s="17"/>
      <c r="G79" s="38"/>
      <c r="H79" s="13"/>
      <c r="I79" s="19"/>
      <c r="J79" s="1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</row>
    <row r="80" spans="1:167" s="35" customFormat="1" ht="15" customHeight="1" x14ac:dyDescent="0.2">
      <c r="A80" s="8" t="s">
        <v>107</v>
      </c>
      <c r="B80" s="5">
        <v>1205</v>
      </c>
      <c r="C80" s="9">
        <v>1202</v>
      </c>
      <c r="D80" s="21">
        <v>1192</v>
      </c>
      <c r="E80" s="24">
        <v>10</v>
      </c>
      <c r="F80" s="22" t="s">
        <v>120</v>
      </c>
      <c r="G80" s="11">
        <v>3</v>
      </c>
      <c r="H80" s="21" t="s">
        <v>120</v>
      </c>
      <c r="I80" s="24" t="s">
        <v>120</v>
      </c>
      <c r="J80" s="22" t="s">
        <v>120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</row>
    <row r="81" spans="1:167" s="35" customFormat="1" ht="15" customHeight="1" x14ac:dyDescent="0.2">
      <c r="A81" s="8"/>
      <c r="B81" s="37"/>
      <c r="C81" s="36"/>
      <c r="D81" s="13"/>
      <c r="E81" s="19"/>
      <c r="F81" s="17"/>
      <c r="G81" s="38" t="s">
        <v>120</v>
      </c>
      <c r="H81" s="13"/>
      <c r="I81" s="19"/>
      <c r="J81" s="1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</row>
    <row r="82" spans="1:167" s="35" customFormat="1" ht="15" customHeight="1" x14ac:dyDescent="0.2">
      <c r="A82" s="8" t="s">
        <v>54</v>
      </c>
      <c r="B82" s="37">
        <v>160</v>
      </c>
      <c r="C82" s="36">
        <v>158</v>
      </c>
      <c r="D82" s="13">
        <v>158</v>
      </c>
      <c r="E82" s="19" t="s">
        <v>120</v>
      </c>
      <c r="F82" s="17" t="s">
        <v>120</v>
      </c>
      <c r="G82" s="38">
        <v>2</v>
      </c>
      <c r="H82" s="13" t="s">
        <v>120</v>
      </c>
      <c r="I82" s="19" t="s">
        <v>120</v>
      </c>
      <c r="J82" s="17">
        <v>2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</row>
    <row r="83" spans="1:167" s="35" customFormat="1" ht="15" customHeight="1" x14ac:dyDescent="0.2">
      <c r="A83" s="8" t="s">
        <v>55</v>
      </c>
      <c r="B83" s="37">
        <v>404</v>
      </c>
      <c r="C83" s="36">
        <v>403</v>
      </c>
      <c r="D83" s="13">
        <v>402</v>
      </c>
      <c r="E83" s="19">
        <v>1</v>
      </c>
      <c r="F83" s="17" t="s">
        <v>120</v>
      </c>
      <c r="G83" s="38">
        <v>1</v>
      </c>
      <c r="H83" s="13" t="s">
        <v>120</v>
      </c>
      <c r="I83" s="19" t="s">
        <v>120</v>
      </c>
      <c r="J83" s="17">
        <v>1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</row>
    <row r="84" spans="1:167" s="35" customFormat="1" ht="15" customHeight="1" x14ac:dyDescent="0.2">
      <c r="A84" s="8" t="s">
        <v>56</v>
      </c>
      <c r="B84" s="37">
        <v>336</v>
      </c>
      <c r="C84" s="36">
        <v>336</v>
      </c>
      <c r="D84" s="13">
        <v>329</v>
      </c>
      <c r="E84" s="19">
        <v>7</v>
      </c>
      <c r="F84" s="17" t="s">
        <v>120</v>
      </c>
      <c r="G84" s="38" t="s">
        <v>120</v>
      </c>
      <c r="H84" s="13" t="s">
        <v>120</v>
      </c>
      <c r="I84" s="19" t="s">
        <v>120</v>
      </c>
      <c r="J84" s="17" t="s">
        <v>120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</row>
    <row r="85" spans="1:167" s="35" customFormat="1" ht="15" customHeight="1" x14ac:dyDescent="0.2">
      <c r="A85" s="8" t="s">
        <v>57</v>
      </c>
      <c r="B85" s="37">
        <v>124</v>
      </c>
      <c r="C85" s="36">
        <v>124</v>
      </c>
      <c r="D85" s="13">
        <v>123</v>
      </c>
      <c r="E85" s="19">
        <v>1</v>
      </c>
      <c r="F85" s="17" t="s">
        <v>120</v>
      </c>
      <c r="G85" s="38" t="s">
        <v>120</v>
      </c>
      <c r="H85" s="13" t="s">
        <v>120</v>
      </c>
      <c r="I85" s="19" t="s">
        <v>120</v>
      </c>
      <c r="J85" s="17" t="s">
        <v>120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</row>
    <row r="86" spans="1:167" s="35" customFormat="1" ht="15" customHeight="1" x14ac:dyDescent="0.2">
      <c r="A86" s="8" t="s">
        <v>58</v>
      </c>
      <c r="B86" s="37">
        <v>57</v>
      </c>
      <c r="C86" s="36">
        <v>57</v>
      </c>
      <c r="D86" s="13">
        <v>57</v>
      </c>
      <c r="E86" s="19" t="s">
        <v>120</v>
      </c>
      <c r="F86" s="17" t="s">
        <v>120</v>
      </c>
      <c r="G86" s="38" t="s">
        <v>120</v>
      </c>
      <c r="H86" s="13" t="s">
        <v>120</v>
      </c>
      <c r="I86" s="19" t="s">
        <v>120</v>
      </c>
      <c r="J86" s="17" t="s">
        <v>120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</row>
    <row r="87" spans="1:167" s="35" customFormat="1" ht="15" customHeight="1" x14ac:dyDescent="0.2">
      <c r="A87" s="8" t="s">
        <v>59</v>
      </c>
      <c r="B87" s="37">
        <v>19</v>
      </c>
      <c r="C87" s="36">
        <v>19</v>
      </c>
      <c r="D87" s="13">
        <v>19</v>
      </c>
      <c r="E87" s="19" t="s">
        <v>120</v>
      </c>
      <c r="F87" s="17" t="s">
        <v>120</v>
      </c>
      <c r="G87" s="38" t="s">
        <v>120</v>
      </c>
      <c r="H87" s="13" t="s">
        <v>120</v>
      </c>
      <c r="I87" s="19" t="s">
        <v>120</v>
      </c>
      <c r="J87" s="17" t="s">
        <v>120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</row>
    <row r="88" spans="1:167" s="35" customFormat="1" ht="15" customHeight="1" x14ac:dyDescent="0.2">
      <c r="A88" s="8" t="s">
        <v>60</v>
      </c>
      <c r="B88" s="37">
        <v>105</v>
      </c>
      <c r="C88" s="36">
        <v>105</v>
      </c>
      <c r="D88" s="13">
        <v>104</v>
      </c>
      <c r="E88" s="19">
        <v>1</v>
      </c>
      <c r="F88" s="17" t="s">
        <v>120</v>
      </c>
      <c r="G88" s="38" t="s">
        <v>120</v>
      </c>
      <c r="H88" s="13" t="s">
        <v>120</v>
      </c>
      <c r="I88" s="19" t="s">
        <v>120</v>
      </c>
      <c r="J88" s="17" t="s">
        <v>120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</row>
    <row r="89" spans="1:167" s="35" customFormat="1" ht="15" customHeight="1" x14ac:dyDescent="0.2">
      <c r="A89" s="8"/>
      <c r="B89" s="37"/>
      <c r="C89" s="36"/>
      <c r="D89" s="13"/>
      <c r="E89" s="19"/>
      <c r="F89" s="17"/>
      <c r="G89" s="38"/>
      <c r="H89" s="13"/>
      <c r="I89" s="19"/>
      <c r="J89" s="1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</row>
    <row r="90" spans="1:167" s="35" customFormat="1" ht="15" customHeight="1" x14ac:dyDescent="0.2">
      <c r="A90" s="8" t="s">
        <v>108</v>
      </c>
      <c r="B90" s="5">
        <v>27034</v>
      </c>
      <c r="C90" s="9">
        <v>26992</v>
      </c>
      <c r="D90" s="21">
        <v>26587</v>
      </c>
      <c r="E90" s="24">
        <v>404</v>
      </c>
      <c r="F90" s="22">
        <v>1</v>
      </c>
      <c r="G90" s="11">
        <v>42</v>
      </c>
      <c r="H90" s="21" t="s">
        <v>120</v>
      </c>
      <c r="I90" s="24">
        <v>4</v>
      </c>
      <c r="J90" s="22">
        <v>38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</row>
    <row r="91" spans="1:167" s="35" customFormat="1" ht="15" customHeight="1" x14ac:dyDescent="0.2">
      <c r="A91" s="8"/>
      <c r="B91" s="37"/>
      <c r="C91" s="36"/>
      <c r="D91" s="13"/>
      <c r="E91" s="19"/>
      <c r="F91" s="17"/>
      <c r="G91" s="38"/>
      <c r="H91" s="13"/>
      <c r="I91" s="19"/>
      <c r="J91" s="1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</row>
    <row r="92" spans="1:167" s="35" customFormat="1" ht="15" customHeight="1" x14ac:dyDescent="0.2">
      <c r="A92" s="8" t="s">
        <v>62</v>
      </c>
      <c r="B92" s="37">
        <v>11</v>
      </c>
      <c r="C92" s="36">
        <v>10</v>
      </c>
      <c r="D92" s="13">
        <v>9</v>
      </c>
      <c r="E92" s="19">
        <v>1</v>
      </c>
      <c r="F92" s="17" t="s">
        <v>120</v>
      </c>
      <c r="G92" s="38">
        <v>1</v>
      </c>
      <c r="H92" s="13" t="s">
        <v>120</v>
      </c>
      <c r="I92" s="19" t="s">
        <v>120</v>
      </c>
      <c r="J92" s="17">
        <v>1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</row>
    <row r="93" spans="1:167" s="35" customFormat="1" ht="15" customHeight="1" x14ac:dyDescent="0.2">
      <c r="A93" s="8" t="s">
        <v>65</v>
      </c>
      <c r="B93" s="37">
        <v>1117</v>
      </c>
      <c r="C93" s="36">
        <v>1084</v>
      </c>
      <c r="D93" s="13">
        <v>1069</v>
      </c>
      <c r="E93" s="19">
        <v>15</v>
      </c>
      <c r="F93" s="17" t="s">
        <v>120</v>
      </c>
      <c r="G93" s="38">
        <v>33</v>
      </c>
      <c r="H93" s="13" t="s">
        <v>120</v>
      </c>
      <c r="I93" s="19">
        <v>4</v>
      </c>
      <c r="J93" s="17">
        <v>29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</row>
    <row r="94" spans="1:167" s="35" customFormat="1" ht="15" customHeight="1" x14ac:dyDescent="0.2">
      <c r="A94" s="8" t="s">
        <v>66</v>
      </c>
      <c r="B94" s="37">
        <v>59</v>
      </c>
      <c r="C94" s="36">
        <v>57</v>
      </c>
      <c r="D94" s="13">
        <v>55</v>
      </c>
      <c r="E94" s="19">
        <v>2</v>
      </c>
      <c r="F94" s="17" t="s">
        <v>120</v>
      </c>
      <c r="G94" s="38">
        <v>2</v>
      </c>
      <c r="H94" s="13" t="s">
        <v>120</v>
      </c>
      <c r="I94" s="19" t="s">
        <v>120</v>
      </c>
      <c r="J94" s="17">
        <v>2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</row>
    <row r="95" spans="1:167" s="35" customFormat="1" ht="15" customHeight="1" x14ac:dyDescent="0.2">
      <c r="A95" s="8" t="s">
        <v>68</v>
      </c>
      <c r="B95" s="37">
        <v>19250</v>
      </c>
      <c r="C95" s="36">
        <v>19244</v>
      </c>
      <c r="D95" s="13">
        <v>18985</v>
      </c>
      <c r="E95" s="19">
        <v>258</v>
      </c>
      <c r="F95" s="17">
        <v>1</v>
      </c>
      <c r="G95" s="38">
        <v>6</v>
      </c>
      <c r="H95" s="13" t="s">
        <v>120</v>
      </c>
      <c r="I95" s="19" t="s">
        <v>120</v>
      </c>
      <c r="J95" s="17">
        <v>6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</row>
    <row r="96" spans="1:167" s="35" customFormat="1" ht="15" customHeight="1" x14ac:dyDescent="0.2">
      <c r="A96" s="8" t="s">
        <v>70</v>
      </c>
      <c r="B96" s="37">
        <v>6586</v>
      </c>
      <c r="C96" s="36">
        <v>6586</v>
      </c>
      <c r="D96" s="13">
        <v>6458</v>
      </c>
      <c r="E96" s="19">
        <v>128</v>
      </c>
      <c r="F96" s="17" t="s">
        <v>120</v>
      </c>
      <c r="G96" s="38">
        <v>0</v>
      </c>
      <c r="H96" s="13" t="s">
        <v>120</v>
      </c>
      <c r="I96" s="19" t="s">
        <v>120</v>
      </c>
      <c r="J96" s="17" t="s">
        <v>120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</row>
    <row r="97" spans="1:167" s="35" customFormat="1" ht="15" customHeight="1" x14ac:dyDescent="0.2">
      <c r="A97" s="8" t="s">
        <v>71</v>
      </c>
      <c r="B97" s="37">
        <v>11</v>
      </c>
      <c r="C97" s="36">
        <v>11</v>
      </c>
      <c r="D97" s="13">
        <v>11</v>
      </c>
      <c r="E97" s="19" t="s">
        <v>120</v>
      </c>
      <c r="F97" s="17" t="s">
        <v>120</v>
      </c>
      <c r="G97" s="38">
        <v>0</v>
      </c>
      <c r="H97" s="13" t="s">
        <v>120</v>
      </c>
      <c r="I97" s="19" t="s">
        <v>120</v>
      </c>
      <c r="J97" s="17" t="s">
        <v>120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</row>
    <row r="98" spans="1:167" s="35" customFormat="1" ht="15" customHeight="1" x14ac:dyDescent="0.2">
      <c r="A98" s="8"/>
      <c r="B98" s="37"/>
      <c r="C98" s="36"/>
      <c r="D98" s="13"/>
      <c r="E98" s="19"/>
      <c r="F98" s="17"/>
      <c r="G98" s="38"/>
      <c r="H98" s="13"/>
      <c r="I98" s="19"/>
      <c r="J98" s="1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</row>
    <row r="99" spans="1:167" s="35" customFormat="1" ht="15" customHeight="1" x14ac:dyDescent="0.2">
      <c r="A99" s="8" t="s">
        <v>118</v>
      </c>
      <c r="B99" s="37">
        <v>10278</v>
      </c>
      <c r="C99" s="36">
        <v>10201</v>
      </c>
      <c r="D99" s="13">
        <v>9778</v>
      </c>
      <c r="E99" s="19">
        <v>422</v>
      </c>
      <c r="F99" s="17">
        <v>1</v>
      </c>
      <c r="G99" s="38">
        <v>77</v>
      </c>
      <c r="H99" s="13">
        <v>5</v>
      </c>
      <c r="I99" s="19">
        <v>7</v>
      </c>
      <c r="J99" s="17">
        <v>65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</row>
    <row r="100" spans="1:167" s="35" customFormat="1" ht="15" customHeight="1" x14ac:dyDescent="0.2">
      <c r="A100" s="8"/>
      <c r="B100" s="37"/>
      <c r="C100" s="36"/>
      <c r="D100" s="13"/>
      <c r="E100" s="19"/>
      <c r="F100" s="17"/>
      <c r="G100" s="38"/>
      <c r="H100" s="13"/>
      <c r="I100" s="19"/>
      <c r="J100" s="1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</row>
    <row r="101" spans="1:167" s="35" customFormat="1" ht="15" customHeight="1" x14ac:dyDescent="0.2">
      <c r="A101" s="8" t="s">
        <v>61</v>
      </c>
      <c r="B101" s="37">
        <v>4980</v>
      </c>
      <c r="C101" s="36">
        <v>4976</v>
      </c>
      <c r="D101" s="13">
        <v>4823</v>
      </c>
      <c r="E101" s="19">
        <v>152</v>
      </c>
      <c r="F101" s="17">
        <v>1</v>
      </c>
      <c r="G101" s="38">
        <v>4</v>
      </c>
      <c r="H101" s="13" t="s">
        <v>120</v>
      </c>
      <c r="I101" s="19">
        <v>1</v>
      </c>
      <c r="J101" s="17">
        <v>3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</row>
    <row r="102" spans="1:167" s="35" customFormat="1" ht="15" customHeight="1" x14ac:dyDescent="0.2">
      <c r="A102" s="8" t="s">
        <v>63</v>
      </c>
      <c r="B102" s="37">
        <v>682</v>
      </c>
      <c r="C102" s="36">
        <v>615</v>
      </c>
      <c r="D102" s="13">
        <v>567</v>
      </c>
      <c r="E102" s="19">
        <v>48</v>
      </c>
      <c r="F102" s="17" t="s">
        <v>120</v>
      </c>
      <c r="G102" s="38">
        <v>67</v>
      </c>
      <c r="H102" s="13">
        <v>5</v>
      </c>
      <c r="I102" s="19">
        <v>6</v>
      </c>
      <c r="J102" s="17">
        <v>56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</row>
    <row r="103" spans="1:167" s="35" customFormat="1" ht="15" customHeight="1" x14ac:dyDescent="0.2">
      <c r="A103" s="8" t="s">
        <v>64</v>
      </c>
      <c r="B103" s="37">
        <v>426</v>
      </c>
      <c r="C103" s="36">
        <v>426</v>
      </c>
      <c r="D103" s="13">
        <v>398</v>
      </c>
      <c r="E103" s="19">
        <v>28</v>
      </c>
      <c r="F103" s="17" t="s">
        <v>120</v>
      </c>
      <c r="G103" s="38">
        <v>0</v>
      </c>
      <c r="H103" s="13" t="s">
        <v>120</v>
      </c>
      <c r="I103" s="19" t="s">
        <v>120</v>
      </c>
      <c r="J103" s="17" t="s">
        <v>120</v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</row>
    <row r="104" spans="1:167" s="35" customFormat="1" ht="15" customHeight="1" x14ac:dyDescent="0.2">
      <c r="A104" s="8" t="s">
        <v>67</v>
      </c>
      <c r="B104" s="37">
        <v>3880</v>
      </c>
      <c r="C104" s="36">
        <v>3875</v>
      </c>
      <c r="D104" s="13">
        <v>3689</v>
      </c>
      <c r="E104" s="19">
        <v>186</v>
      </c>
      <c r="F104" s="17" t="s">
        <v>120</v>
      </c>
      <c r="G104" s="38">
        <v>5</v>
      </c>
      <c r="H104" s="13" t="s">
        <v>120</v>
      </c>
      <c r="I104" s="19" t="s">
        <v>120</v>
      </c>
      <c r="J104" s="17">
        <v>5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</row>
    <row r="105" spans="1:167" s="35" customFormat="1" ht="15" customHeight="1" x14ac:dyDescent="0.2">
      <c r="A105" s="8" t="s">
        <v>69</v>
      </c>
      <c r="B105" s="37">
        <v>310</v>
      </c>
      <c r="C105" s="36">
        <v>309</v>
      </c>
      <c r="D105" s="13">
        <v>301</v>
      </c>
      <c r="E105" s="19">
        <v>8</v>
      </c>
      <c r="F105" s="17" t="s">
        <v>120</v>
      </c>
      <c r="G105" s="38">
        <v>1</v>
      </c>
      <c r="H105" s="13" t="s">
        <v>120</v>
      </c>
      <c r="I105" s="19" t="s">
        <v>120</v>
      </c>
      <c r="J105" s="17">
        <v>1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</row>
    <row r="106" spans="1:167" s="35" customFormat="1" ht="15" customHeight="1" x14ac:dyDescent="0.2">
      <c r="A106" s="8"/>
      <c r="B106" s="37"/>
      <c r="C106" s="36"/>
      <c r="D106" s="13"/>
      <c r="E106" s="19"/>
      <c r="F106" s="17"/>
      <c r="G106" s="38"/>
      <c r="H106" s="13"/>
      <c r="I106" s="19"/>
      <c r="J106" s="1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</row>
    <row r="107" spans="1:167" s="35" customFormat="1" ht="15" customHeight="1" x14ac:dyDescent="0.2">
      <c r="A107" s="8" t="s">
        <v>109</v>
      </c>
      <c r="B107" s="5">
        <v>4280</v>
      </c>
      <c r="C107" s="9">
        <v>3944</v>
      </c>
      <c r="D107" s="21">
        <v>3852</v>
      </c>
      <c r="E107" s="24">
        <v>88</v>
      </c>
      <c r="F107" s="22">
        <v>4</v>
      </c>
      <c r="G107" s="11">
        <v>336</v>
      </c>
      <c r="H107" s="21">
        <v>40</v>
      </c>
      <c r="I107" s="24">
        <v>87</v>
      </c>
      <c r="J107" s="22">
        <v>209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</row>
    <row r="108" spans="1:167" s="35" customFormat="1" ht="15" customHeight="1" x14ac:dyDescent="0.2">
      <c r="A108" s="8"/>
      <c r="B108" s="37"/>
      <c r="C108" s="36"/>
      <c r="D108" s="13"/>
      <c r="E108" s="19"/>
      <c r="F108" s="17"/>
      <c r="G108" s="38"/>
      <c r="H108" s="13"/>
      <c r="I108" s="19"/>
      <c r="J108" s="1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</row>
    <row r="109" spans="1:167" s="35" customFormat="1" ht="15" customHeight="1" x14ac:dyDescent="0.2">
      <c r="A109" s="8" t="s">
        <v>72</v>
      </c>
      <c r="B109" s="37">
        <v>250</v>
      </c>
      <c r="C109" s="36">
        <v>250</v>
      </c>
      <c r="D109" s="13">
        <v>248</v>
      </c>
      <c r="E109" s="19">
        <v>2</v>
      </c>
      <c r="F109" s="17" t="s">
        <v>120</v>
      </c>
      <c r="G109" s="38">
        <v>0</v>
      </c>
      <c r="H109" s="13" t="s">
        <v>120</v>
      </c>
      <c r="I109" s="19" t="s">
        <v>120</v>
      </c>
      <c r="J109" s="17" t="s">
        <v>120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</row>
    <row r="110" spans="1:167" s="35" customFormat="1" ht="15" customHeight="1" x14ac:dyDescent="0.2">
      <c r="A110" s="8" t="s">
        <v>73</v>
      </c>
      <c r="B110" s="37">
        <v>151</v>
      </c>
      <c r="C110" s="36">
        <v>145</v>
      </c>
      <c r="D110" s="13">
        <v>140</v>
      </c>
      <c r="E110" s="19">
        <v>5</v>
      </c>
      <c r="F110" s="17" t="s">
        <v>120</v>
      </c>
      <c r="G110" s="38">
        <v>6</v>
      </c>
      <c r="H110" s="13">
        <v>3</v>
      </c>
      <c r="I110" s="19">
        <v>1</v>
      </c>
      <c r="J110" s="17">
        <v>2</v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</row>
    <row r="111" spans="1:167" s="35" customFormat="1" ht="15" customHeight="1" x14ac:dyDescent="0.2">
      <c r="A111" s="8" t="s">
        <v>74</v>
      </c>
      <c r="B111" s="37">
        <v>336</v>
      </c>
      <c r="C111" s="36">
        <v>284</v>
      </c>
      <c r="D111" s="13">
        <v>274</v>
      </c>
      <c r="E111" s="19">
        <v>10</v>
      </c>
      <c r="F111" s="17" t="s">
        <v>120</v>
      </c>
      <c r="G111" s="38">
        <v>52</v>
      </c>
      <c r="H111" s="13">
        <v>5</v>
      </c>
      <c r="I111" s="19">
        <v>8</v>
      </c>
      <c r="J111" s="17">
        <v>39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</row>
    <row r="112" spans="1:167" s="35" customFormat="1" ht="15" customHeight="1" x14ac:dyDescent="0.2">
      <c r="A112" s="8" t="s">
        <v>75</v>
      </c>
      <c r="B112" s="37">
        <v>182</v>
      </c>
      <c r="C112" s="36">
        <v>178</v>
      </c>
      <c r="D112" s="13">
        <v>171</v>
      </c>
      <c r="E112" s="19">
        <v>7</v>
      </c>
      <c r="F112" s="17" t="s">
        <v>120</v>
      </c>
      <c r="G112" s="38">
        <v>4</v>
      </c>
      <c r="H112" s="13" t="s">
        <v>120</v>
      </c>
      <c r="I112" s="19">
        <v>2</v>
      </c>
      <c r="J112" s="17">
        <v>2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</row>
    <row r="113" spans="1:167" s="35" customFormat="1" ht="15" customHeight="1" x14ac:dyDescent="0.2">
      <c r="A113" s="8" t="s">
        <v>76</v>
      </c>
      <c r="B113" s="37">
        <v>301</v>
      </c>
      <c r="C113" s="36">
        <v>247</v>
      </c>
      <c r="D113" s="13">
        <v>240</v>
      </c>
      <c r="E113" s="19">
        <v>7</v>
      </c>
      <c r="F113" s="17" t="s">
        <v>120</v>
      </c>
      <c r="G113" s="38">
        <v>54</v>
      </c>
      <c r="H113" s="13">
        <v>2</v>
      </c>
      <c r="I113" s="19">
        <v>8</v>
      </c>
      <c r="J113" s="17">
        <v>44</v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</row>
    <row r="114" spans="1:167" x14ac:dyDescent="0.2">
      <c r="A114" s="213" t="s">
        <v>100</v>
      </c>
      <c r="B114" s="213"/>
      <c r="C114" s="213"/>
      <c r="D114" s="213"/>
      <c r="E114" s="213"/>
      <c r="F114" s="213"/>
      <c r="G114" s="213"/>
      <c r="H114" s="213"/>
      <c r="I114" s="213"/>
      <c r="J114" s="213"/>
    </row>
    <row r="115" spans="1:167" x14ac:dyDescent="0.2">
      <c r="A115" s="213" t="s">
        <v>117</v>
      </c>
      <c r="B115" s="213"/>
      <c r="C115" s="213"/>
      <c r="D115" s="213"/>
      <c r="E115" s="213"/>
      <c r="F115" s="213"/>
      <c r="G115" s="213"/>
      <c r="H115" s="213"/>
      <c r="I115" s="213"/>
      <c r="J115" s="213"/>
    </row>
    <row r="116" spans="1:167" x14ac:dyDescent="0.2">
      <c r="A116" s="27"/>
      <c r="B116" s="28"/>
      <c r="C116" s="28"/>
      <c r="D116" s="28"/>
      <c r="E116" s="29"/>
      <c r="F116" s="28"/>
      <c r="G116" s="28"/>
      <c r="H116" s="28"/>
      <c r="I116" s="28"/>
      <c r="J116" s="29"/>
    </row>
    <row r="117" spans="1:167" ht="24" customHeight="1" x14ac:dyDescent="0.2">
      <c r="A117" s="217" t="s">
        <v>14</v>
      </c>
      <c r="B117" s="219" t="s">
        <v>0</v>
      </c>
      <c r="C117" s="219"/>
      <c r="D117" s="219"/>
      <c r="E117" s="219"/>
      <c r="F117" s="219"/>
      <c r="G117" s="219"/>
      <c r="H117" s="219"/>
      <c r="I117" s="219"/>
      <c r="J117" s="220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</row>
    <row r="118" spans="1:167" ht="24" customHeight="1" x14ac:dyDescent="0.2">
      <c r="A118" s="218"/>
      <c r="B118" s="214" t="s">
        <v>1</v>
      </c>
      <c r="C118" s="216" t="s">
        <v>2</v>
      </c>
      <c r="D118" s="215"/>
      <c r="E118" s="215"/>
      <c r="F118" s="215"/>
      <c r="G118" s="215"/>
      <c r="H118" s="215"/>
      <c r="I118" s="215"/>
      <c r="J118" s="221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</row>
    <row r="119" spans="1:167" ht="24" customHeight="1" x14ac:dyDescent="0.2">
      <c r="A119" s="218"/>
      <c r="B119" s="214"/>
      <c r="C119" s="216" t="s">
        <v>3</v>
      </c>
      <c r="D119" s="215"/>
      <c r="E119" s="215"/>
      <c r="F119" s="215"/>
      <c r="G119" s="216" t="s">
        <v>4</v>
      </c>
      <c r="H119" s="215"/>
      <c r="I119" s="215"/>
      <c r="J119" s="221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</row>
    <row r="120" spans="1:167" ht="24" customHeight="1" x14ac:dyDescent="0.2">
      <c r="A120" s="218"/>
      <c r="B120" s="214"/>
      <c r="C120" s="214" t="s">
        <v>5</v>
      </c>
      <c r="D120" s="216" t="s">
        <v>6</v>
      </c>
      <c r="E120" s="216"/>
      <c r="F120" s="216"/>
      <c r="G120" s="214" t="s">
        <v>5</v>
      </c>
      <c r="H120" s="216" t="s">
        <v>6</v>
      </c>
      <c r="I120" s="216"/>
      <c r="J120" s="222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</row>
    <row r="121" spans="1:167" ht="42" customHeight="1" x14ac:dyDescent="0.2">
      <c r="A121" s="218"/>
      <c r="B121" s="214"/>
      <c r="C121" s="215"/>
      <c r="D121" s="1" t="s">
        <v>7</v>
      </c>
      <c r="E121" s="2" t="s">
        <v>8</v>
      </c>
      <c r="F121" s="2" t="s">
        <v>9</v>
      </c>
      <c r="G121" s="215"/>
      <c r="H121" s="1" t="s">
        <v>13</v>
      </c>
      <c r="I121" s="1" t="s">
        <v>11</v>
      </c>
      <c r="J121" s="3" t="s">
        <v>12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</row>
    <row r="122" spans="1:167" s="35" customFormat="1" ht="15" customHeight="1" x14ac:dyDescent="0.2">
      <c r="A122" s="8"/>
      <c r="B122" s="37"/>
      <c r="C122" s="36"/>
      <c r="D122" s="13"/>
      <c r="E122" s="19"/>
      <c r="F122" s="17"/>
      <c r="G122" s="38"/>
      <c r="H122" s="13"/>
      <c r="I122" s="19"/>
      <c r="J122" s="1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</row>
    <row r="123" spans="1:167" s="35" customFormat="1" ht="15" customHeight="1" x14ac:dyDescent="0.2">
      <c r="A123" s="8" t="s">
        <v>110</v>
      </c>
      <c r="B123" s="37"/>
      <c r="C123" s="36"/>
      <c r="D123" s="13"/>
      <c r="E123" s="19"/>
      <c r="F123" s="17"/>
      <c r="G123" s="38"/>
      <c r="H123" s="13"/>
      <c r="I123" s="19"/>
      <c r="J123" s="1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</row>
    <row r="124" spans="1:167" s="35" customFormat="1" ht="15" customHeight="1" x14ac:dyDescent="0.2">
      <c r="A124" s="8"/>
      <c r="B124" s="37"/>
      <c r="C124" s="36"/>
      <c r="D124" s="13"/>
      <c r="E124" s="19"/>
      <c r="F124" s="17"/>
      <c r="G124" s="38"/>
      <c r="H124" s="13"/>
      <c r="I124" s="19"/>
      <c r="J124" s="1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</row>
    <row r="125" spans="1:167" s="35" customFormat="1" ht="15" customHeight="1" x14ac:dyDescent="0.2">
      <c r="A125" s="8" t="s">
        <v>77</v>
      </c>
      <c r="B125" s="37">
        <v>81</v>
      </c>
      <c r="C125" s="36">
        <v>81</v>
      </c>
      <c r="D125" s="13">
        <v>77</v>
      </c>
      <c r="E125" s="19">
        <v>4</v>
      </c>
      <c r="F125" s="17" t="s">
        <v>120</v>
      </c>
      <c r="G125" s="38">
        <v>0</v>
      </c>
      <c r="H125" s="13" t="s">
        <v>120</v>
      </c>
      <c r="I125" s="19" t="s">
        <v>120</v>
      </c>
      <c r="J125" s="17" t="s">
        <v>120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</row>
    <row r="126" spans="1:167" s="35" customFormat="1" ht="15" customHeight="1" x14ac:dyDescent="0.2">
      <c r="A126" s="8" t="s">
        <v>78</v>
      </c>
      <c r="B126" s="37">
        <v>66</v>
      </c>
      <c r="C126" s="36">
        <v>66</v>
      </c>
      <c r="D126" s="13">
        <v>65</v>
      </c>
      <c r="E126" s="19">
        <v>1</v>
      </c>
      <c r="F126" s="17" t="s">
        <v>120</v>
      </c>
      <c r="G126" s="38">
        <v>0</v>
      </c>
      <c r="H126" s="13" t="s">
        <v>120</v>
      </c>
      <c r="I126" s="19" t="s">
        <v>120</v>
      </c>
      <c r="J126" s="17" t="s">
        <v>120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</row>
    <row r="127" spans="1:167" s="35" customFormat="1" ht="15" customHeight="1" x14ac:dyDescent="0.2">
      <c r="A127" s="8" t="s">
        <v>79</v>
      </c>
      <c r="B127" s="37">
        <v>163</v>
      </c>
      <c r="C127" s="36">
        <v>155</v>
      </c>
      <c r="D127" s="13">
        <v>152</v>
      </c>
      <c r="E127" s="19">
        <v>3</v>
      </c>
      <c r="F127" s="17" t="s">
        <v>120</v>
      </c>
      <c r="G127" s="38">
        <v>8</v>
      </c>
      <c r="H127" s="13" t="s">
        <v>120</v>
      </c>
      <c r="I127" s="19">
        <v>3</v>
      </c>
      <c r="J127" s="17">
        <v>5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</row>
    <row r="128" spans="1:167" s="35" customFormat="1" ht="15" customHeight="1" x14ac:dyDescent="0.2">
      <c r="A128" s="8" t="s">
        <v>80</v>
      </c>
      <c r="B128" s="37">
        <v>385</v>
      </c>
      <c r="C128" s="36">
        <v>188</v>
      </c>
      <c r="D128" s="13">
        <v>179</v>
      </c>
      <c r="E128" s="19">
        <v>6</v>
      </c>
      <c r="F128" s="17">
        <v>3</v>
      </c>
      <c r="G128" s="38">
        <v>197</v>
      </c>
      <c r="H128" s="13">
        <v>30</v>
      </c>
      <c r="I128" s="19">
        <v>60</v>
      </c>
      <c r="J128" s="17">
        <v>107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</row>
    <row r="129" spans="1:167" s="35" customFormat="1" ht="15" customHeight="1" x14ac:dyDescent="0.2">
      <c r="A129" s="8" t="s">
        <v>81</v>
      </c>
      <c r="B129" s="37">
        <v>1802</v>
      </c>
      <c r="C129" s="36">
        <v>1800</v>
      </c>
      <c r="D129" s="13">
        <v>1767</v>
      </c>
      <c r="E129" s="19">
        <v>33</v>
      </c>
      <c r="F129" s="17" t="s">
        <v>120</v>
      </c>
      <c r="G129" s="38">
        <v>2</v>
      </c>
      <c r="H129" s="13" t="s">
        <v>120</v>
      </c>
      <c r="I129" s="19">
        <v>1</v>
      </c>
      <c r="J129" s="17">
        <v>1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</row>
    <row r="130" spans="1:167" s="35" customFormat="1" ht="15" customHeight="1" x14ac:dyDescent="0.2">
      <c r="A130" s="8" t="s">
        <v>82</v>
      </c>
      <c r="B130" s="37">
        <v>481</v>
      </c>
      <c r="C130" s="36">
        <v>471</v>
      </c>
      <c r="D130" s="13">
        <v>465</v>
      </c>
      <c r="E130" s="19">
        <v>6</v>
      </c>
      <c r="F130" s="17" t="s">
        <v>120</v>
      </c>
      <c r="G130" s="38">
        <v>10</v>
      </c>
      <c r="H130" s="13" t="s">
        <v>120</v>
      </c>
      <c r="I130" s="19">
        <v>4</v>
      </c>
      <c r="J130" s="17">
        <v>6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</row>
    <row r="131" spans="1:167" s="35" customFormat="1" ht="15" customHeight="1" x14ac:dyDescent="0.2">
      <c r="A131" s="8" t="s">
        <v>83</v>
      </c>
      <c r="B131" s="37">
        <v>82</v>
      </c>
      <c r="C131" s="36">
        <v>79</v>
      </c>
      <c r="D131" s="13">
        <v>74</v>
      </c>
      <c r="E131" s="19">
        <v>4</v>
      </c>
      <c r="F131" s="17">
        <v>1</v>
      </c>
      <c r="G131" s="38">
        <v>3</v>
      </c>
      <c r="H131" s="13" t="s">
        <v>120</v>
      </c>
      <c r="I131" s="19" t="s">
        <v>120</v>
      </c>
      <c r="J131" s="17">
        <v>3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</row>
    <row r="132" spans="1:167" s="35" customFormat="1" ht="15" customHeight="1" x14ac:dyDescent="0.2">
      <c r="A132" s="8"/>
      <c r="B132" s="37"/>
      <c r="C132" s="36"/>
      <c r="D132" s="13"/>
      <c r="E132" s="19"/>
      <c r="F132" s="17"/>
      <c r="G132" s="38"/>
      <c r="H132" s="13"/>
      <c r="I132" s="19"/>
      <c r="J132" s="1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</row>
    <row r="133" spans="1:167" s="35" customFormat="1" ht="15" customHeight="1" x14ac:dyDescent="0.2">
      <c r="A133" s="47" t="s">
        <v>111</v>
      </c>
      <c r="B133" s="37">
        <v>763</v>
      </c>
      <c r="C133" s="36">
        <v>645</v>
      </c>
      <c r="D133" s="67">
        <v>582</v>
      </c>
      <c r="E133" s="68">
        <v>37</v>
      </c>
      <c r="F133" s="69">
        <v>26</v>
      </c>
      <c r="G133" s="38">
        <v>118</v>
      </c>
      <c r="H133" s="45">
        <v>50</v>
      </c>
      <c r="I133" s="70">
        <v>12</v>
      </c>
      <c r="J133" s="71">
        <v>56</v>
      </c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</row>
    <row r="134" spans="1:167" s="35" customFormat="1" ht="15" customHeight="1" x14ac:dyDescent="0.2">
      <c r="A134" s="47"/>
      <c r="B134" s="37"/>
      <c r="C134" s="36"/>
      <c r="D134" s="13"/>
      <c r="E134" s="19"/>
      <c r="F134" s="17"/>
      <c r="G134" s="38"/>
      <c r="H134" s="13"/>
      <c r="I134" s="19"/>
      <c r="J134" s="1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</row>
    <row r="135" spans="1:167" s="35" customFormat="1" ht="15" customHeight="1" x14ac:dyDescent="0.2">
      <c r="A135" s="47" t="s">
        <v>112</v>
      </c>
      <c r="B135" s="5">
        <v>293</v>
      </c>
      <c r="C135" s="9">
        <v>164</v>
      </c>
      <c r="D135" s="21">
        <v>158</v>
      </c>
      <c r="E135" s="24">
        <v>2</v>
      </c>
      <c r="F135" s="22">
        <v>4</v>
      </c>
      <c r="G135" s="11">
        <v>129</v>
      </c>
      <c r="H135" s="21">
        <v>12</v>
      </c>
      <c r="I135" s="24">
        <v>4</v>
      </c>
      <c r="J135" s="22">
        <v>113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</row>
    <row r="136" spans="1:167" s="35" customFormat="1" ht="15" customHeight="1" x14ac:dyDescent="0.2">
      <c r="A136" s="47"/>
      <c r="B136" s="37"/>
      <c r="C136" s="36"/>
      <c r="D136" s="13"/>
      <c r="E136" s="19"/>
      <c r="F136" s="17"/>
      <c r="G136" s="38"/>
      <c r="H136" s="13"/>
      <c r="I136" s="19"/>
      <c r="J136" s="1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</row>
    <row r="137" spans="1:167" s="35" customFormat="1" ht="15" customHeight="1" x14ac:dyDescent="0.2">
      <c r="A137" s="8" t="s">
        <v>84</v>
      </c>
      <c r="B137" s="37">
        <v>230</v>
      </c>
      <c r="C137" s="36">
        <v>123</v>
      </c>
      <c r="D137" s="13">
        <v>117</v>
      </c>
      <c r="E137" s="19">
        <v>2</v>
      </c>
      <c r="F137" s="17">
        <v>4</v>
      </c>
      <c r="G137" s="38">
        <v>107</v>
      </c>
      <c r="H137" s="13">
        <v>12</v>
      </c>
      <c r="I137" s="19">
        <v>4</v>
      </c>
      <c r="J137" s="17">
        <v>91</v>
      </c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</row>
    <row r="138" spans="1:167" s="35" customFormat="1" ht="15" customHeight="1" x14ac:dyDescent="0.2">
      <c r="A138" s="8" t="s">
        <v>85</v>
      </c>
      <c r="B138" s="37">
        <v>63</v>
      </c>
      <c r="C138" s="36">
        <v>41</v>
      </c>
      <c r="D138" s="13">
        <v>41</v>
      </c>
      <c r="E138" s="19" t="s">
        <v>120</v>
      </c>
      <c r="F138" s="17" t="s">
        <v>120</v>
      </c>
      <c r="G138" s="38">
        <v>22</v>
      </c>
      <c r="H138" s="13" t="s">
        <v>120</v>
      </c>
      <c r="I138" s="19" t="s">
        <v>120</v>
      </c>
      <c r="J138" s="17">
        <v>22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</row>
    <row r="139" spans="1:167" s="35" customFormat="1" ht="15" customHeight="1" x14ac:dyDescent="0.2">
      <c r="A139" s="47"/>
      <c r="B139" s="37"/>
      <c r="C139" s="36"/>
      <c r="D139" s="13"/>
      <c r="E139" s="19"/>
      <c r="F139" s="17"/>
      <c r="G139" s="38"/>
      <c r="H139" s="13"/>
      <c r="I139" s="19"/>
      <c r="J139" s="1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</row>
    <row r="140" spans="1:167" s="35" customFormat="1" ht="15" customHeight="1" x14ac:dyDescent="0.2">
      <c r="A140" s="47" t="s">
        <v>113</v>
      </c>
      <c r="B140" s="5">
        <v>5932</v>
      </c>
      <c r="C140" s="9">
        <v>2968</v>
      </c>
      <c r="D140" s="21">
        <v>2746</v>
      </c>
      <c r="E140" s="24">
        <v>184</v>
      </c>
      <c r="F140" s="22">
        <v>38</v>
      </c>
      <c r="G140" s="11">
        <v>2964</v>
      </c>
      <c r="H140" s="21">
        <v>95</v>
      </c>
      <c r="I140" s="24">
        <v>628</v>
      </c>
      <c r="J140" s="22">
        <v>2241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</row>
    <row r="141" spans="1:167" s="35" customFormat="1" ht="15" customHeight="1" x14ac:dyDescent="0.2">
      <c r="A141" s="8"/>
      <c r="B141" s="37"/>
      <c r="C141" s="36"/>
      <c r="D141" s="13"/>
      <c r="E141" s="19"/>
      <c r="F141" s="17"/>
      <c r="G141" s="38"/>
      <c r="H141" s="13"/>
      <c r="I141" s="19"/>
      <c r="J141" s="1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</row>
    <row r="142" spans="1:167" s="35" customFormat="1" ht="15" customHeight="1" x14ac:dyDescent="0.2">
      <c r="A142" s="8" t="s">
        <v>86</v>
      </c>
      <c r="B142" s="37">
        <v>960</v>
      </c>
      <c r="C142" s="36">
        <v>658</v>
      </c>
      <c r="D142" s="13">
        <v>606</v>
      </c>
      <c r="E142" s="19">
        <v>48</v>
      </c>
      <c r="F142" s="17">
        <v>4</v>
      </c>
      <c r="G142" s="38">
        <v>302</v>
      </c>
      <c r="H142" s="13" t="s">
        <v>120</v>
      </c>
      <c r="I142" s="19">
        <v>61</v>
      </c>
      <c r="J142" s="17">
        <v>241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</row>
    <row r="143" spans="1:167" s="35" customFormat="1" ht="15" customHeight="1" x14ac:dyDescent="0.2">
      <c r="A143" s="8" t="s">
        <v>87</v>
      </c>
      <c r="B143" s="37">
        <v>517</v>
      </c>
      <c r="C143" s="36">
        <v>375</v>
      </c>
      <c r="D143" s="13">
        <v>353</v>
      </c>
      <c r="E143" s="19">
        <v>20</v>
      </c>
      <c r="F143" s="17">
        <v>2</v>
      </c>
      <c r="G143" s="38">
        <v>142</v>
      </c>
      <c r="H143" s="13">
        <v>3</v>
      </c>
      <c r="I143" s="19">
        <v>23</v>
      </c>
      <c r="J143" s="17">
        <v>116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</row>
    <row r="144" spans="1:167" s="35" customFormat="1" ht="15" customHeight="1" x14ac:dyDescent="0.2">
      <c r="A144" s="8" t="s">
        <v>88</v>
      </c>
      <c r="B144" s="37">
        <v>1231</v>
      </c>
      <c r="C144" s="36">
        <v>701</v>
      </c>
      <c r="D144" s="13">
        <v>653</v>
      </c>
      <c r="E144" s="19">
        <v>38</v>
      </c>
      <c r="F144" s="17">
        <v>10</v>
      </c>
      <c r="G144" s="38">
        <v>530</v>
      </c>
      <c r="H144" s="13">
        <v>8</v>
      </c>
      <c r="I144" s="19">
        <v>155</v>
      </c>
      <c r="J144" s="17">
        <v>367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</row>
    <row r="145" spans="1:167" s="35" customFormat="1" ht="15" customHeight="1" x14ac:dyDescent="0.2">
      <c r="A145" s="8" t="s">
        <v>89</v>
      </c>
      <c r="B145" s="37">
        <v>607</v>
      </c>
      <c r="C145" s="36">
        <v>482</v>
      </c>
      <c r="D145" s="13">
        <v>446</v>
      </c>
      <c r="E145" s="19">
        <v>32</v>
      </c>
      <c r="F145" s="17">
        <v>4</v>
      </c>
      <c r="G145" s="38">
        <v>125</v>
      </c>
      <c r="H145" s="13">
        <v>2</v>
      </c>
      <c r="I145" s="19">
        <v>17</v>
      </c>
      <c r="J145" s="17">
        <v>106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</row>
    <row r="146" spans="1:167" s="35" customFormat="1" ht="15" customHeight="1" x14ac:dyDescent="0.2">
      <c r="A146" s="8" t="s">
        <v>90</v>
      </c>
      <c r="B146" s="37">
        <v>528</v>
      </c>
      <c r="C146" s="36">
        <v>212</v>
      </c>
      <c r="D146" s="13">
        <v>200</v>
      </c>
      <c r="E146" s="19">
        <v>11</v>
      </c>
      <c r="F146" s="17">
        <v>1</v>
      </c>
      <c r="G146" s="38">
        <v>316</v>
      </c>
      <c r="H146" s="13">
        <v>8</v>
      </c>
      <c r="I146" s="19">
        <v>82</v>
      </c>
      <c r="J146" s="17">
        <v>226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</row>
    <row r="147" spans="1:167" s="35" customFormat="1" ht="15" customHeight="1" x14ac:dyDescent="0.2">
      <c r="A147" s="8" t="s">
        <v>91</v>
      </c>
      <c r="B147" s="37">
        <v>674</v>
      </c>
      <c r="C147" s="36">
        <v>144</v>
      </c>
      <c r="D147" s="13">
        <v>126</v>
      </c>
      <c r="E147" s="19">
        <v>16</v>
      </c>
      <c r="F147" s="17">
        <v>2</v>
      </c>
      <c r="G147" s="38">
        <v>530</v>
      </c>
      <c r="H147" s="13">
        <v>11</v>
      </c>
      <c r="I147" s="19">
        <v>101</v>
      </c>
      <c r="J147" s="17">
        <v>418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</row>
    <row r="148" spans="1:167" s="35" customFormat="1" ht="15" customHeight="1" x14ac:dyDescent="0.2">
      <c r="A148" s="8" t="s">
        <v>92</v>
      </c>
      <c r="B148" s="37">
        <v>451</v>
      </c>
      <c r="C148" s="36">
        <v>120</v>
      </c>
      <c r="D148" s="13">
        <v>106</v>
      </c>
      <c r="E148" s="19">
        <v>7</v>
      </c>
      <c r="F148" s="17">
        <v>7</v>
      </c>
      <c r="G148" s="38">
        <v>331</v>
      </c>
      <c r="H148" s="13">
        <v>49</v>
      </c>
      <c r="I148" s="19">
        <v>17</v>
      </c>
      <c r="J148" s="17">
        <v>265</v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</row>
    <row r="149" spans="1:167" s="35" customFormat="1" ht="15" customHeight="1" x14ac:dyDescent="0.2">
      <c r="A149" s="8" t="s">
        <v>93</v>
      </c>
      <c r="B149" s="37">
        <v>649</v>
      </c>
      <c r="C149" s="36">
        <v>205</v>
      </c>
      <c r="D149" s="13">
        <v>197</v>
      </c>
      <c r="E149" s="19">
        <v>6</v>
      </c>
      <c r="F149" s="17">
        <v>2</v>
      </c>
      <c r="G149" s="38">
        <v>444</v>
      </c>
      <c r="H149" s="13">
        <v>13</v>
      </c>
      <c r="I149" s="19">
        <v>98</v>
      </c>
      <c r="J149" s="17">
        <v>333</v>
      </c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</row>
    <row r="150" spans="1:167" s="35" customFormat="1" ht="15" customHeight="1" x14ac:dyDescent="0.2">
      <c r="A150" s="8" t="s">
        <v>94</v>
      </c>
      <c r="B150" s="37">
        <v>315</v>
      </c>
      <c r="C150" s="36">
        <v>71</v>
      </c>
      <c r="D150" s="13">
        <v>59</v>
      </c>
      <c r="E150" s="19">
        <v>6</v>
      </c>
      <c r="F150" s="17">
        <v>6</v>
      </c>
      <c r="G150" s="38">
        <v>244</v>
      </c>
      <c r="H150" s="13">
        <v>1</v>
      </c>
      <c r="I150" s="19">
        <v>74</v>
      </c>
      <c r="J150" s="17">
        <v>169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</row>
    <row r="151" spans="1:167" s="35" customFormat="1" ht="15" customHeight="1" x14ac:dyDescent="0.2">
      <c r="A151" s="48"/>
      <c r="B151" s="49" t="s">
        <v>10</v>
      </c>
      <c r="C151" s="50"/>
      <c r="D151" s="50"/>
      <c r="E151" s="51"/>
      <c r="F151" s="52"/>
      <c r="G151" s="52"/>
      <c r="H151" s="53"/>
      <c r="I151" s="54"/>
      <c r="J151" s="55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</row>
    <row r="152" spans="1:167" ht="12.75" customHeight="1" x14ac:dyDescent="0.2">
      <c r="A152" s="56"/>
      <c r="B152" s="57"/>
      <c r="C152" s="57"/>
      <c r="D152" s="57"/>
      <c r="E152" s="58"/>
      <c r="F152" s="59"/>
      <c r="G152" s="59"/>
      <c r="H152" s="59"/>
      <c r="I152" s="57"/>
      <c r="J152" s="58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</row>
    <row r="153" spans="1:167" ht="12.75" customHeight="1" x14ac:dyDescent="0.2">
      <c r="A153" s="60" t="s">
        <v>97</v>
      </c>
      <c r="B153" s="57"/>
      <c r="C153" s="57"/>
      <c r="D153" s="57"/>
      <c r="E153" s="61"/>
      <c r="F153" s="62"/>
      <c r="G153" s="62"/>
      <c r="H153" s="57"/>
      <c r="I153" s="57"/>
      <c r="J153" s="6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</row>
    <row r="154" spans="1:167" ht="7.5" customHeight="1" x14ac:dyDescent="0.2">
      <c r="A154" s="64"/>
      <c r="B154" s="62"/>
      <c r="C154" s="62"/>
      <c r="D154" s="62"/>
      <c r="E154" s="61"/>
      <c r="F154" s="62"/>
      <c r="G154" s="62"/>
      <c r="H154" s="62"/>
      <c r="I154" s="62"/>
      <c r="J154" s="61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</row>
    <row r="155" spans="1:167" ht="12.75" customHeight="1" x14ac:dyDescent="0.2">
      <c r="A155" s="60" t="s">
        <v>99</v>
      </c>
      <c r="B155" s="62"/>
      <c r="C155" s="62"/>
      <c r="D155" s="62"/>
      <c r="E155" s="61"/>
      <c r="F155" s="62"/>
      <c r="G155" s="62"/>
      <c r="H155" s="62"/>
      <c r="I155" s="62"/>
      <c r="J155" s="61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</row>
    <row r="156" spans="1:167" ht="12.75" customHeight="1" x14ac:dyDescent="0.2">
      <c r="A156" s="60" t="s">
        <v>114</v>
      </c>
      <c r="B156" s="62"/>
      <c r="C156" s="62"/>
      <c r="D156" s="62"/>
      <c r="E156" s="61"/>
      <c r="F156" s="62"/>
      <c r="G156" s="62"/>
      <c r="H156" s="62"/>
      <c r="I156" s="62"/>
      <c r="J156" s="61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</row>
    <row r="157" spans="1:167" ht="7.5" customHeight="1" x14ac:dyDescent="0.2">
      <c r="A157" s="60"/>
      <c r="B157" s="62"/>
      <c r="C157" s="62"/>
      <c r="D157" s="62"/>
      <c r="E157" s="61"/>
      <c r="F157" s="62"/>
      <c r="G157" s="62"/>
      <c r="H157" s="62"/>
      <c r="I157" s="62"/>
      <c r="J157" s="61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</row>
    <row r="158" spans="1:167" ht="12.75" customHeight="1" x14ac:dyDescent="0.2">
      <c r="A158" s="60" t="s">
        <v>98</v>
      </c>
      <c r="B158" s="62"/>
      <c r="C158" s="62"/>
      <c r="D158" s="62"/>
      <c r="E158" s="61"/>
      <c r="F158" s="62"/>
      <c r="G158" s="62"/>
      <c r="H158" s="62"/>
      <c r="I158" s="62"/>
      <c r="J158" s="61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</row>
    <row r="159" spans="1:167" ht="7.5" customHeight="1" x14ac:dyDescent="0.2">
      <c r="A159" s="60"/>
      <c r="B159" s="62"/>
      <c r="C159" s="62"/>
      <c r="D159" s="62"/>
      <c r="H159" s="62"/>
      <c r="I159" s="62"/>
      <c r="J159" s="61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</row>
    <row r="160" spans="1:167" ht="12.75" customHeight="1" x14ac:dyDescent="0.2">
      <c r="A160" s="60" t="s">
        <v>119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</row>
    <row r="161" spans="10:167" ht="12.75" customHeight="1" x14ac:dyDescent="0.2"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</row>
    <row r="162" spans="10:167" ht="12.75" customHeight="1" x14ac:dyDescent="0.2"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</row>
    <row r="163" spans="10:167" ht="12.75" customHeight="1" x14ac:dyDescent="0.2">
      <c r="J163" s="25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</row>
    <row r="164" spans="10:167" ht="12.75" customHeight="1" x14ac:dyDescent="0.2"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</row>
    <row r="165" spans="10:167" ht="12.75" customHeight="1" x14ac:dyDescent="0.2"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</row>
    <row r="166" spans="10:167" ht="12.75" customHeight="1" x14ac:dyDescent="0.2"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</row>
    <row r="167" spans="10:167" ht="12.75" customHeight="1" x14ac:dyDescent="0.2"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</row>
    <row r="168" spans="10:167" ht="12.75" customHeight="1" x14ac:dyDescent="0.2"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</row>
    <row r="169" spans="10:167" ht="12.75" customHeight="1" x14ac:dyDescent="0.2"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</row>
    <row r="170" spans="10:167" ht="12.75" customHeight="1" x14ac:dyDescent="0.2"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</row>
    <row r="171" spans="10:167" ht="12.75" customHeight="1" x14ac:dyDescent="0.2"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</row>
    <row r="172" spans="10:167" ht="12.75" customHeight="1" x14ac:dyDescent="0.2"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</row>
    <row r="173" spans="10:167" ht="12.75" customHeight="1" x14ac:dyDescent="0.2"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</row>
    <row r="174" spans="10:167" ht="12.75" customHeight="1" x14ac:dyDescent="0.2"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</row>
    <row r="175" spans="10:167" ht="12.75" customHeight="1" x14ac:dyDescent="0.2"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</row>
    <row r="176" spans="10:167" ht="12.75" customHeight="1" x14ac:dyDescent="0.2"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</row>
    <row r="177" spans="11:167" ht="12.75" customHeight="1" x14ac:dyDescent="0.2"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</row>
    <row r="178" spans="11:167" ht="12.75" customHeight="1" x14ac:dyDescent="0.2"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</row>
    <row r="179" spans="11:167" ht="12.75" customHeight="1" x14ac:dyDescent="0.2"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</row>
    <row r="180" spans="11:167" ht="12.75" customHeight="1" x14ac:dyDescent="0.2"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</row>
    <row r="181" spans="11:167" ht="12.75" customHeight="1" x14ac:dyDescent="0.2"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</row>
    <row r="182" spans="11:167" ht="12.75" customHeight="1" x14ac:dyDescent="0.2"/>
    <row r="183" spans="11:167" ht="12.75" customHeight="1" x14ac:dyDescent="0.2"/>
    <row r="184" spans="11:167" ht="12.75" customHeight="1" x14ac:dyDescent="0.2"/>
    <row r="185" spans="11:167" ht="12.75" customHeight="1" x14ac:dyDescent="0.2"/>
    <row r="186" spans="11:167" ht="12.75" customHeight="1" x14ac:dyDescent="0.2"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</row>
    <row r="187" spans="11:167" ht="12.75" customHeight="1" x14ac:dyDescent="0.2"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</row>
    <row r="188" spans="11:167" ht="12.75" customHeight="1" x14ac:dyDescent="0.2"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</row>
    <row r="189" spans="11:167" ht="12.75" customHeight="1" x14ac:dyDescent="0.2"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</row>
    <row r="190" spans="11:167" ht="12.75" customHeight="1" x14ac:dyDescent="0.2"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</row>
    <row r="191" spans="11:167" ht="12.75" customHeight="1" x14ac:dyDescent="0.2"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</row>
    <row r="192" spans="11:167" ht="12.75" customHeight="1" x14ac:dyDescent="0.2"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</row>
    <row r="193" spans="11:167" ht="12.75" customHeight="1" x14ac:dyDescent="0.2"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</row>
    <row r="194" spans="11:167" ht="12.75" customHeight="1" x14ac:dyDescent="0.2"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</row>
    <row r="195" spans="11:167" ht="12.75" customHeight="1" x14ac:dyDescent="0.2"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</row>
    <row r="196" spans="11:167" ht="12.75" customHeight="1" x14ac:dyDescent="0.2"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</row>
    <row r="197" spans="11:167" ht="12.75" customHeight="1" x14ac:dyDescent="0.2"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</row>
    <row r="198" spans="11:167" ht="12.75" customHeight="1" x14ac:dyDescent="0.2"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</row>
    <row r="199" spans="11:167" ht="12.75" customHeight="1" x14ac:dyDescent="0.2"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</row>
    <row r="200" spans="11:167" ht="12.75" customHeight="1" x14ac:dyDescent="0.2"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</row>
    <row r="201" spans="11:167" ht="12.75" customHeight="1" x14ac:dyDescent="0.2"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</row>
    <row r="202" spans="11:167" ht="12.75" customHeight="1" x14ac:dyDescent="0.2"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</row>
    <row r="203" spans="11:167" ht="12.75" customHeight="1" x14ac:dyDescent="0.2"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</row>
    <row r="204" spans="11:167" ht="12.75" customHeight="1" x14ac:dyDescent="0.2"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</row>
    <row r="205" spans="11:167" ht="12.75" customHeight="1" x14ac:dyDescent="0.2"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</row>
    <row r="206" spans="11:167" ht="12.75" customHeight="1" x14ac:dyDescent="0.2"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</row>
    <row r="207" spans="11:167" ht="12.75" customHeight="1" x14ac:dyDescent="0.2"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</row>
    <row r="208" spans="11:167" ht="12.75" customHeight="1" x14ac:dyDescent="0.2"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</row>
    <row r="209" spans="11:167" ht="12.75" customHeight="1" x14ac:dyDescent="0.2"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</row>
    <row r="210" spans="11:167" ht="12.75" customHeight="1" x14ac:dyDescent="0.2"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</row>
    <row r="211" spans="11:167" ht="12.75" customHeight="1" x14ac:dyDescent="0.2"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</row>
    <row r="212" spans="11:167" ht="12.75" customHeight="1" x14ac:dyDescent="0.2"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</row>
    <row r="213" spans="11:167" ht="12.75" customHeight="1" x14ac:dyDescent="0.2"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</row>
    <row r="214" spans="11:167" ht="12.75" customHeight="1" x14ac:dyDescent="0.2"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</row>
    <row r="215" spans="11:167" ht="12.75" customHeight="1" x14ac:dyDescent="0.2"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</row>
    <row r="216" spans="11:167" ht="12.75" customHeight="1" x14ac:dyDescent="0.2"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</row>
    <row r="217" spans="11:167" ht="12.75" customHeight="1" x14ac:dyDescent="0.2"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</row>
    <row r="218" spans="11:167" ht="12.75" customHeight="1" x14ac:dyDescent="0.2"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</row>
    <row r="219" spans="11:167" ht="12.75" customHeight="1" x14ac:dyDescent="0.2"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</row>
    <row r="220" spans="11:167" ht="12.75" customHeight="1" x14ac:dyDescent="0.2"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</row>
    <row r="221" spans="11:167" ht="12.75" customHeight="1" x14ac:dyDescent="0.2"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</row>
    <row r="222" spans="11:167" ht="12.75" customHeight="1" x14ac:dyDescent="0.2"/>
    <row r="223" spans="11:167" ht="12.75" customHeight="1" x14ac:dyDescent="0.2"/>
    <row r="224" spans="11:167" ht="12.75" customHeight="1" x14ac:dyDescent="0.2"/>
    <row r="225" spans="11:167" ht="12.75" customHeight="1" x14ac:dyDescent="0.2"/>
    <row r="226" spans="11:167" ht="12.75" customHeight="1" x14ac:dyDescent="0.2"/>
    <row r="227" spans="11:167" ht="12.75" customHeight="1" x14ac:dyDescent="0.2"/>
    <row r="228" spans="11:167" ht="12.75" customHeight="1" x14ac:dyDescent="0.2"/>
    <row r="229" spans="11:167" ht="12.75" customHeight="1" x14ac:dyDescent="0.2"/>
    <row r="230" spans="11:167" ht="12.75" customHeight="1" x14ac:dyDescent="0.2"/>
    <row r="231" spans="11:167" ht="12.75" customHeight="1" x14ac:dyDescent="0.2"/>
    <row r="232" spans="11:167" ht="12.75" customHeight="1" x14ac:dyDescent="0.2"/>
    <row r="233" spans="11:167" ht="12.75" customHeight="1" x14ac:dyDescent="0.2"/>
    <row r="234" spans="11:167" ht="12.75" customHeight="1" x14ac:dyDescent="0.2"/>
    <row r="235" spans="11:167" ht="12.75" customHeight="1" x14ac:dyDescent="0.2"/>
    <row r="236" spans="11:167" ht="12.75" customHeight="1" x14ac:dyDescent="0.2"/>
    <row r="237" spans="11:167" ht="12.75" customHeight="1" x14ac:dyDescent="0.2"/>
    <row r="238" spans="11:167" ht="12.75" customHeight="1" x14ac:dyDescent="0.2"/>
    <row r="239" spans="11:167" ht="12.75" customHeight="1" x14ac:dyDescent="0.2"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</row>
    <row r="240" spans="11:167" ht="12.75" customHeight="1" x14ac:dyDescent="0.2"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</row>
    <row r="241" spans="11:167" ht="12.75" customHeight="1" x14ac:dyDescent="0.2"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</row>
    <row r="242" spans="11:167" ht="12.75" customHeight="1" x14ac:dyDescent="0.2"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</row>
    <row r="243" spans="11:167" ht="12.75" customHeight="1" x14ac:dyDescent="0.2"/>
    <row r="244" spans="11:167" ht="12.75" customHeight="1" x14ac:dyDescent="0.2"/>
    <row r="245" spans="11:167" ht="12.75" customHeight="1" x14ac:dyDescent="0.2"/>
    <row r="246" spans="11:167" ht="12.75" customHeight="1" x14ac:dyDescent="0.2"/>
    <row r="247" spans="11:167" ht="12.75" customHeight="1" x14ac:dyDescent="0.2"/>
    <row r="248" spans="11:167" ht="12.75" customHeight="1" x14ac:dyDescent="0.2"/>
    <row r="249" spans="11:167" ht="12.75" customHeight="1" x14ac:dyDescent="0.2"/>
    <row r="250" spans="11:167" ht="12.75" customHeight="1" x14ac:dyDescent="0.2"/>
    <row r="251" spans="11:167" ht="12.75" customHeight="1" x14ac:dyDescent="0.2"/>
    <row r="252" spans="11:167" ht="12.75" customHeight="1" x14ac:dyDescent="0.2"/>
    <row r="253" spans="11:167" ht="12.75" customHeight="1" x14ac:dyDescent="0.2"/>
    <row r="254" spans="11:167" ht="12.75" customHeight="1" x14ac:dyDescent="0.2"/>
    <row r="255" spans="11:167" ht="12.75" customHeight="1" x14ac:dyDescent="0.2"/>
    <row r="256" spans="11:167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</sheetData>
  <mergeCells count="36">
    <mergeCell ref="C119:F119"/>
    <mergeCell ref="G119:J119"/>
    <mergeCell ref="C61:F61"/>
    <mergeCell ref="G61:J61"/>
    <mergeCell ref="C62:C63"/>
    <mergeCell ref="D62:F62"/>
    <mergeCell ref="G62:G63"/>
    <mergeCell ref="H62:J62"/>
    <mergeCell ref="C120:C121"/>
    <mergeCell ref="D120:F120"/>
    <mergeCell ref="A56:J56"/>
    <mergeCell ref="A57:J57"/>
    <mergeCell ref="A59:A63"/>
    <mergeCell ref="B59:J59"/>
    <mergeCell ref="B60:B63"/>
    <mergeCell ref="C60:J60"/>
    <mergeCell ref="G120:G121"/>
    <mergeCell ref="H120:J120"/>
    <mergeCell ref="A114:J114"/>
    <mergeCell ref="A115:J115"/>
    <mergeCell ref="A117:A121"/>
    <mergeCell ref="B117:J117"/>
    <mergeCell ref="B118:B121"/>
    <mergeCell ref="C118:J118"/>
    <mergeCell ref="A1:J1"/>
    <mergeCell ref="A2:J2"/>
    <mergeCell ref="C7:C8"/>
    <mergeCell ref="D7:F7"/>
    <mergeCell ref="A4:A8"/>
    <mergeCell ref="B4:J4"/>
    <mergeCell ref="B5:B8"/>
    <mergeCell ref="C5:J5"/>
    <mergeCell ref="H7:J7"/>
    <mergeCell ref="C6:F6"/>
    <mergeCell ref="G6:J6"/>
    <mergeCell ref="G7:G8"/>
  </mergeCells>
  <phoneticPr fontId="0" type="noConversion"/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  <rowBreaks count="2" manualBreakCount="2">
    <brk id="55" max="9" man="1"/>
    <brk id="11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31"/>
  <sheetViews>
    <sheetView zoomScaleNormal="100" zoomScaleSheetLayoutView="100" workbookViewId="0">
      <selection activeCell="A3" sqref="A3:XFD3"/>
    </sheetView>
  </sheetViews>
  <sheetFormatPr baseColWidth="10" defaultColWidth="11.42578125" defaultRowHeight="12.75" x14ac:dyDescent="0.2"/>
  <cols>
    <col min="1" max="1" width="29.42578125" style="26" customWidth="1"/>
    <col min="2" max="4" width="10.28515625" style="65" customWidth="1"/>
    <col min="5" max="5" width="10.28515625" style="26" customWidth="1"/>
    <col min="6" max="9" width="10.28515625" style="65" customWidth="1"/>
    <col min="10" max="10" width="10.28515625" style="26" customWidth="1"/>
    <col min="11" max="11" width="11.42578125" style="59"/>
    <col min="12" max="171" width="11.42578125" style="26"/>
    <col min="172" max="172" width="12.5703125" style="26" bestFit="1" customWidth="1"/>
    <col min="173" max="16384" width="11.42578125" style="26"/>
  </cols>
  <sheetData>
    <row r="1" spans="1:11" x14ac:dyDescent="0.2">
      <c r="A1" s="213" t="s">
        <v>248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1" x14ac:dyDescent="0.2">
      <c r="A2" s="213" t="s">
        <v>243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1" x14ac:dyDescent="0.2">
      <c r="A3" s="27"/>
      <c r="B3" s="28"/>
      <c r="C3" s="28"/>
      <c r="D3" s="28"/>
      <c r="E3" s="29"/>
      <c r="F3" s="28"/>
      <c r="G3" s="28"/>
      <c r="H3" s="28"/>
      <c r="I3" s="28"/>
      <c r="J3" s="29"/>
    </row>
    <row r="4" spans="1:11" ht="24" customHeight="1" x14ac:dyDescent="0.2">
      <c r="A4" s="217" t="s">
        <v>14</v>
      </c>
      <c r="B4" s="219" t="s">
        <v>0</v>
      </c>
      <c r="C4" s="219"/>
      <c r="D4" s="219"/>
      <c r="E4" s="219"/>
      <c r="F4" s="219"/>
      <c r="G4" s="219"/>
      <c r="H4" s="219"/>
      <c r="I4" s="219"/>
      <c r="J4" s="220"/>
    </row>
    <row r="5" spans="1:11" ht="24" customHeight="1" x14ac:dyDescent="0.2">
      <c r="A5" s="218"/>
      <c r="B5" s="214" t="s">
        <v>1</v>
      </c>
      <c r="C5" s="216" t="s">
        <v>2</v>
      </c>
      <c r="D5" s="223"/>
      <c r="E5" s="223"/>
      <c r="F5" s="223"/>
      <c r="G5" s="223"/>
      <c r="H5" s="223"/>
      <c r="I5" s="223"/>
      <c r="J5" s="224"/>
    </row>
    <row r="6" spans="1:11" ht="24" customHeight="1" x14ac:dyDescent="0.2">
      <c r="A6" s="218"/>
      <c r="B6" s="214"/>
      <c r="C6" s="216" t="s">
        <v>3</v>
      </c>
      <c r="D6" s="223"/>
      <c r="E6" s="223"/>
      <c r="F6" s="223"/>
      <c r="G6" s="216" t="s">
        <v>4</v>
      </c>
      <c r="H6" s="223"/>
      <c r="I6" s="223"/>
      <c r="J6" s="224"/>
    </row>
    <row r="7" spans="1:11" ht="24" customHeight="1" x14ac:dyDescent="0.2">
      <c r="A7" s="218"/>
      <c r="B7" s="214"/>
      <c r="C7" s="214" t="s">
        <v>5</v>
      </c>
      <c r="D7" s="216" t="s">
        <v>6</v>
      </c>
      <c r="E7" s="216"/>
      <c r="F7" s="216"/>
      <c r="G7" s="214" t="s">
        <v>5</v>
      </c>
      <c r="H7" s="216" t="s">
        <v>6</v>
      </c>
      <c r="I7" s="216"/>
      <c r="J7" s="222"/>
    </row>
    <row r="8" spans="1:11" ht="42" customHeight="1" x14ac:dyDescent="0.2">
      <c r="A8" s="218"/>
      <c r="B8" s="214"/>
      <c r="C8" s="223"/>
      <c r="D8" s="167" t="s">
        <v>7</v>
      </c>
      <c r="E8" s="168" t="s">
        <v>8</v>
      </c>
      <c r="F8" s="168" t="s">
        <v>9</v>
      </c>
      <c r="G8" s="223"/>
      <c r="H8" s="167" t="s">
        <v>13</v>
      </c>
      <c r="I8" s="167" t="s">
        <v>11</v>
      </c>
      <c r="J8" s="135" t="s">
        <v>12</v>
      </c>
    </row>
    <row r="9" spans="1:11" s="35" customFormat="1" ht="15" customHeight="1" x14ac:dyDescent="0.2">
      <c r="A9" s="30"/>
      <c r="B9" s="99"/>
      <c r="C9" s="100"/>
      <c r="D9" s="100"/>
      <c r="E9" s="100"/>
      <c r="F9" s="100"/>
      <c r="G9" s="101"/>
      <c r="H9" s="100"/>
      <c r="I9" s="102"/>
      <c r="J9" s="103"/>
      <c r="K9" s="125"/>
    </row>
    <row r="10" spans="1:11" s="35" customFormat="1" ht="15.95" customHeight="1" x14ac:dyDescent="0.2">
      <c r="A10" s="4" t="s">
        <v>15</v>
      </c>
      <c r="B10" s="136">
        <v>75901</v>
      </c>
      <c r="C10" s="136">
        <v>72093</v>
      </c>
      <c r="D10" s="11">
        <v>69746</v>
      </c>
      <c r="E10" s="11">
        <v>2200</v>
      </c>
      <c r="F10" s="11">
        <v>147</v>
      </c>
      <c r="G10" s="11">
        <v>3808</v>
      </c>
      <c r="H10" s="11">
        <v>174</v>
      </c>
      <c r="I10" s="11">
        <v>730</v>
      </c>
      <c r="J10" s="137">
        <v>2904</v>
      </c>
      <c r="K10" s="125"/>
    </row>
    <row r="11" spans="1:11" s="35" customFormat="1" ht="15.95" customHeight="1" x14ac:dyDescent="0.2">
      <c r="A11" s="4"/>
      <c r="B11" s="73"/>
      <c r="C11" s="74"/>
      <c r="D11" s="5"/>
      <c r="E11" s="119"/>
      <c r="F11" s="5"/>
      <c r="G11" s="5"/>
      <c r="H11" s="5"/>
      <c r="I11" s="120"/>
      <c r="J11" s="121"/>
      <c r="K11" s="125"/>
    </row>
    <row r="12" spans="1:11" s="35" customFormat="1" ht="15.95" customHeight="1" x14ac:dyDescent="0.2">
      <c r="A12" s="30" t="s">
        <v>95</v>
      </c>
      <c r="B12" s="75">
        <v>48960</v>
      </c>
      <c r="C12" s="75">
        <v>48906</v>
      </c>
      <c r="D12" s="126">
        <v>47845</v>
      </c>
      <c r="E12" s="126">
        <v>1053</v>
      </c>
      <c r="F12" s="126">
        <v>8</v>
      </c>
      <c r="G12" s="38">
        <v>54</v>
      </c>
      <c r="H12" s="126">
        <v>5</v>
      </c>
      <c r="I12" s="126">
        <v>3</v>
      </c>
      <c r="J12" s="127">
        <v>46</v>
      </c>
      <c r="K12" s="125"/>
    </row>
    <row r="13" spans="1:11" s="35" customFormat="1" ht="15.95" customHeight="1" x14ac:dyDescent="0.2">
      <c r="A13" s="30" t="s">
        <v>96</v>
      </c>
      <c r="B13" s="75">
        <v>26941</v>
      </c>
      <c r="C13" s="75">
        <v>23187</v>
      </c>
      <c r="D13" s="126">
        <v>21901</v>
      </c>
      <c r="E13" s="126">
        <v>1147</v>
      </c>
      <c r="F13" s="126">
        <v>139</v>
      </c>
      <c r="G13" s="38">
        <v>3754</v>
      </c>
      <c r="H13" s="126">
        <v>169</v>
      </c>
      <c r="I13" s="126">
        <v>727</v>
      </c>
      <c r="J13" s="127">
        <v>2858</v>
      </c>
      <c r="K13" s="125"/>
    </row>
    <row r="14" spans="1:11" s="35" customFormat="1" ht="15.95" customHeight="1" x14ac:dyDescent="0.2">
      <c r="A14" s="4"/>
      <c r="B14" s="73"/>
      <c r="C14" s="74"/>
      <c r="D14" s="5"/>
      <c r="E14" s="119"/>
      <c r="F14" s="5"/>
      <c r="G14" s="37"/>
      <c r="H14" s="5"/>
      <c r="I14" s="5"/>
      <c r="J14" s="121"/>
      <c r="K14" s="125"/>
    </row>
    <row r="15" spans="1:11" s="35" customFormat="1" ht="15.95" customHeight="1" x14ac:dyDescent="0.2">
      <c r="A15" s="128" t="s">
        <v>16</v>
      </c>
      <c r="B15" s="75">
        <v>7910</v>
      </c>
      <c r="C15" s="75">
        <v>7910</v>
      </c>
      <c r="D15" s="126">
        <v>7825</v>
      </c>
      <c r="E15" s="126">
        <v>85</v>
      </c>
      <c r="F15" s="122" t="s">
        <v>120</v>
      </c>
      <c r="G15" s="75">
        <v>0</v>
      </c>
      <c r="H15" s="122" t="s">
        <v>120</v>
      </c>
      <c r="I15" s="122" t="s">
        <v>120</v>
      </c>
      <c r="J15" s="129" t="s">
        <v>120</v>
      </c>
      <c r="K15" s="125"/>
    </row>
    <row r="16" spans="1:11" s="35" customFormat="1" ht="15.95" customHeight="1" x14ac:dyDescent="0.2">
      <c r="A16" s="128" t="s">
        <v>17</v>
      </c>
      <c r="B16" s="75">
        <v>985</v>
      </c>
      <c r="C16" s="75">
        <v>985</v>
      </c>
      <c r="D16" s="126">
        <v>983</v>
      </c>
      <c r="E16" s="126">
        <v>2</v>
      </c>
      <c r="F16" s="122" t="s">
        <v>120</v>
      </c>
      <c r="G16" s="75">
        <v>0</v>
      </c>
      <c r="H16" s="122" t="s">
        <v>120</v>
      </c>
      <c r="I16" s="122" t="s">
        <v>120</v>
      </c>
      <c r="J16" s="129" t="s">
        <v>120</v>
      </c>
      <c r="K16" s="125"/>
    </row>
    <row r="17" spans="1:11" s="35" customFormat="1" ht="15.95" customHeight="1" x14ac:dyDescent="0.2">
      <c r="A17" s="128"/>
      <c r="B17" s="74"/>
      <c r="C17" s="74"/>
      <c r="D17" s="37"/>
      <c r="E17" s="37"/>
      <c r="F17" s="37"/>
      <c r="G17" s="37"/>
      <c r="H17" s="37"/>
      <c r="I17" s="37"/>
      <c r="J17" s="123"/>
      <c r="K17" s="125"/>
    </row>
    <row r="18" spans="1:11" s="35" customFormat="1" ht="15.95" customHeight="1" x14ac:dyDescent="0.2">
      <c r="A18" s="128" t="s">
        <v>101</v>
      </c>
      <c r="B18" s="136">
        <v>4287</v>
      </c>
      <c r="C18" s="136">
        <v>4046</v>
      </c>
      <c r="D18" s="72">
        <v>3867</v>
      </c>
      <c r="E18" s="72">
        <v>179</v>
      </c>
      <c r="F18" s="72">
        <v>0</v>
      </c>
      <c r="G18" s="11">
        <v>241</v>
      </c>
      <c r="H18" s="72">
        <v>15</v>
      </c>
      <c r="I18" s="72">
        <v>109</v>
      </c>
      <c r="J18" s="116">
        <v>117</v>
      </c>
      <c r="K18" s="125"/>
    </row>
    <row r="19" spans="1:11" s="35" customFormat="1" ht="15.95" customHeight="1" x14ac:dyDescent="0.2">
      <c r="A19" s="128"/>
      <c r="B19" s="74"/>
      <c r="C19" s="74"/>
      <c r="D19" s="122"/>
      <c r="E19" s="122"/>
      <c r="F19" s="122"/>
      <c r="G19" s="37"/>
      <c r="H19" s="122"/>
      <c r="I19" s="122"/>
      <c r="J19" s="129"/>
      <c r="K19" s="125"/>
    </row>
    <row r="20" spans="1:11" s="35" customFormat="1" ht="15.95" customHeight="1" x14ac:dyDescent="0.2">
      <c r="A20" s="128" t="s">
        <v>18</v>
      </c>
      <c r="B20" s="75">
        <v>488</v>
      </c>
      <c r="C20" s="75">
        <v>425</v>
      </c>
      <c r="D20" s="126">
        <v>420</v>
      </c>
      <c r="E20" s="126">
        <v>5</v>
      </c>
      <c r="F20" s="124" t="s">
        <v>120</v>
      </c>
      <c r="G20" s="38">
        <v>63</v>
      </c>
      <c r="H20" s="124">
        <v>1</v>
      </c>
      <c r="I20" s="124">
        <v>27</v>
      </c>
      <c r="J20" s="130">
        <v>35</v>
      </c>
      <c r="K20" s="125"/>
    </row>
    <row r="21" spans="1:11" s="35" customFormat="1" ht="15.95" customHeight="1" x14ac:dyDescent="0.2">
      <c r="A21" s="128" t="s">
        <v>19</v>
      </c>
      <c r="B21" s="75">
        <v>3358</v>
      </c>
      <c r="C21" s="75">
        <v>3208</v>
      </c>
      <c r="D21" s="126">
        <v>3053</v>
      </c>
      <c r="E21" s="126">
        <v>155</v>
      </c>
      <c r="F21" s="124" t="s">
        <v>120</v>
      </c>
      <c r="G21" s="38">
        <v>150</v>
      </c>
      <c r="H21" s="124">
        <v>13</v>
      </c>
      <c r="I21" s="124">
        <v>78</v>
      </c>
      <c r="J21" s="130">
        <v>59</v>
      </c>
      <c r="K21" s="125"/>
    </row>
    <row r="22" spans="1:11" s="35" customFormat="1" ht="15.95" customHeight="1" x14ac:dyDescent="0.2">
      <c r="A22" s="128" t="s">
        <v>20</v>
      </c>
      <c r="B22" s="75">
        <v>441</v>
      </c>
      <c r="C22" s="75">
        <v>413</v>
      </c>
      <c r="D22" s="126">
        <v>394</v>
      </c>
      <c r="E22" s="126">
        <v>19</v>
      </c>
      <c r="F22" s="124" t="s">
        <v>120</v>
      </c>
      <c r="G22" s="38">
        <v>28</v>
      </c>
      <c r="H22" s="124">
        <v>1</v>
      </c>
      <c r="I22" s="124">
        <v>4</v>
      </c>
      <c r="J22" s="130">
        <v>23</v>
      </c>
      <c r="K22" s="125"/>
    </row>
    <row r="23" spans="1:11" s="35" customFormat="1" ht="15.95" customHeight="1" x14ac:dyDescent="0.2">
      <c r="A23" s="128"/>
      <c r="B23" s="74"/>
      <c r="C23" s="74"/>
      <c r="D23" s="131"/>
      <c r="E23" s="131"/>
      <c r="F23" s="131"/>
      <c r="G23" s="74"/>
      <c r="H23" s="131"/>
      <c r="I23" s="131"/>
      <c r="J23" s="132"/>
      <c r="K23" s="125"/>
    </row>
    <row r="24" spans="1:11" s="35" customFormat="1" ht="15.95" customHeight="1" x14ac:dyDescent="0.2">
      <c r="A24" s="128" t="s">
        <v>102</v>
      </c>
      <c r="B24" s="136">
        <v>4390</v>
      </c>
      <c r="C24" s="136">
        <v>4136</v>
      </c>
      <c r="D24" s="21">
        <v>3941</v>
      </c>
      <c r="E24" s="21">
        <v>190</v>
      </c>
      <c r="F24" s="21">
        <v>5</v>
      </c>
      <c r="G24" s="136">
        <v>254</v>
      </c>
      <c r="H24" s="21">
        <v>31</v>
      </c>
      <c r="I24" s="21">
        <v>26</v>
      </c>
      <c r="J24" s="23">
        <v>197</v>
      </c>
      <c r="K24" s="125"/>
    </row>
    <row r="25" spans="1:11" s="35" customFormat="1" ht="15.95" customHeight="1" x14ac:dyDescent="0.2">
      <c r="A25" s="128"/>
      <c r="B25" s="74"/>
      <c r="C25" s="74"/>
      <c r="D25" s="131"/>
      <c r="E25" s="122"/>
      <c r="F25" s="122"/>
      <c r="G25" s="37"/>
      <c r="H25" s="122"/>
      <c r="I25" s="122"/>
      <c r="J25" s="129"/>
      <c r="K25" s="125"/>
    </row>
    <row r="26" spans="1:11" s="35" customFormat="1" ht="15.95" customHeight="1" x14ac:dyDescent="0.2">
      <c r="A26" s="128" t="s">
        <v>21</v>
      </c>
      <c r="B26" s="75">
        <v>773</v>
      </c>
      <c r="C26" s="75">
        <v>772</v>
      </c>
      <c r="D26" s="126">
        <v>770</v>
      </c>
      <c r="E26" s="126">
        <v>2</v>
      </c>
      <c r="F26" s="124" t="s">
        <v>120</v>
      </c>
      <c r="G26" s="38">
        <v>1</v>
      </c>
      <c r="H26" s="124" t="s">
        <v>120</v>
      </c>
      <c r="I26" s="124" t="s">
        <v>120</v>
      </c>
      <c r="J26" s="130">
        <v>1</v>
      </c>
      <c r="K26" s="125"/>
    </row>
    <row r="27" spans="1:11" s="35" customFormat="1" ht="15.95" customHeight="1" x14ac:dyDescent="0.2">
      <c r="A27" s="128" t="s">
        <v>22</v>
      </c>
      <c r="B27" s="75">
        <v>991</v>
      </c>
      <c r="C27" s="75">
        <v>972</v>
      </c>
      <c r="D27" s="126">
        <v>927</v>
      </c>
      <c r="E27" s="126">
        <v>44</v>
      </c>
      <c r="F27" s="124">
        <v>1</v>
      </c>
      <c r="G27" s="38">
        <v>19</v>
      </c>
      <c r="H27" s="124">
        <v>4</v>
      </c>
      <c r="I27" s="124">
        <v>3</v>
      </c>
      <c r="J27" s="130">
        <v>12</v>
      </c>
      <c r="K27" s="125"/>
    </row>
    <row r="28" spans="1:11" s="35" customFormat="1" ht="15.95" customHeight="1" x14ac:dyDescent="0.2">
      <c r="A28" s="128" t="s">
        <v>23</v>
      </c>
      <c r="B28" s="75">
        <v>474</v>
      </c>
      <c r="C28" s="75">
        <v>445</v>
      </c>
      <c r="D28" s="126">
        <v>420</v>
      </c>
      <c r="E28" s="126">
        <v>25</v>
      </c>
      <c r="F28" s="124" t="s">
        <v>120</v>
      </c>
      <c r="G28" s="38">
        <v>29</v>
      </c>
      <c r="H28" s="124">
        <v>1</v>
      </c>
      <c r="I28" s="124">
        <v>2</v>
      </c>
      <c r="J28" s="130">
        <v>26</v>
      </c>
      <c r="K28" s="125"/>
    </row>
    <row r="29" spans="1:11" s="35" customFormat="1" ht="15.95" customHeight="1" x14ac:dyDescent="0.2">
      <c r="A29" s="128" t="s">
        <v>24</v>
      </c>
      <c r="B29" s="75">
        <v>297</v>
      </c>
      <c r="C29" s="75">
        <v>289</v>
      </c>
      <c r="D29" s="126">
        <v>287</v>
      </c>
      <c r="E29" s="126">
        <v>2</v>
      </c>
      <c r="F29" s="124" t="s">
        <v>120</v>
      </c>
      <c r="G29" s="38">
        <v>8</v>
      </c>
      <c r="H29" s="124">
        <v>1</v>
      </c>
      <c r="I29" s="124">
        <v>3</v>
      </c>
      <c r="J29" s="130">
        <v>4</v>
      </c>
      <c r="K29" s="125"/>
    </row>
    <row r="30" spans="1:11" s="35" customFormat="1" ht="15.95" customHeight="1" x14ac:dyDescent="0.2">
      <c r="A30" s="128" t="s">
        <v>25</v>
      </c>
      <c r="B30" s="75">
        <v>99</v>
      </c>
      <c r="C30" s="75">
        <v>95</v>
      </c>
      <c r="D30" s="126">
        <v>93</v>
      </c>
      <c r="E30" s="126">
        <v>2</v>
      </c>
      <c r="F30" s="124" t="s">
        <v>120</v>
      </c>
      <c r="G30" s="38">
        <v>4</v>
      </c>
      <c r="H30" s="124">
        <v>1</v>
      </c>
      <c r="I30" s="124" t="s">
        <v>120</v>
      </c>
      <c r="J30" s="130">
        <v>3</v>
      </c>
      <c r="K30" s="125"/>
    </row>
    <row r="31" spans="1:11" s="35" customFormat="1" ht="15.95" customHeight="1" x14ac:dyDescent="0.2">
      <c r="A31" s="128" t="s">
        <v>26</v>
      </c>
      <c r="B31" s="75">
        <v>1756</v>
      </c>
      <c r="C31" s="75">
        <v>1563</v>
      </c>
      <c r="D31" s="126">
        <v>1444</v>
      </c>
      <c r="E31" s="126">
        <v>115</v>
      </c>
      <c r="F31" s="124">
        <v>4</v>
      </c>
      <c r="G31" s="38">
        <v>193</v>
      </c>
      <c r="H31" s="124">
        <v>24</v>
      </c>
      <c r="I31" s="124">
        <v>18</v>
      </c>
      <c r="J31" s="130">
        <v>151</v>
      </c>
      <c r="K31" s="125"/>
    </row>
    <row r="32" spans="1:11" s="35" customFormat="1" ht="15.95" customHeight="1" x14ac:dyDescent="0.2">
      <c r="A32" s="128"/>
      <c r="B32" s="74"/>
      <c r="C32" s="74"/>
      <c r="D32" s="131"/>
      <c r="E32" s="122"/>
      <c r="F32" s="122"/>
      <c r="G32" s="37"/>
      <c r="H32" s="122"/>
      <c r="I32" s="122"/>
      <c r="J32" s="129"/>
      <c r="K32" s="125"/>
    </row>
    <row r="33" spans="1:11" s="35" customFormat="1" ht="15.95" customHeight="1" x14ac:dyDescent="0.2">
      <c r="A33" s="128" t="s">
        <v>103</v>
      </c>
      <c r="B33" s="136">
        <v>5921</v>
      </c>
      <c r="C33" s="136">
        <v>5797</v>
      </c>
      <c r="D33" s="21">
        <v>5777</v>
      </c>
      <c r="E33" s="72">
        <v>19</v>
      </c>
      <c r="F33" s="72">
        <v>1</v>
      </c>
      <c r="G33" s="136">
        <v>124</v>
      </c>
      <c r="H33" s="21">
        <v>5</v>
      </c>
      <c r="I33" s="72">
        <v>7</v>
      </c>
      <c r="J33" s="116">
        <v>112</v>
      </c>
      <c r="K33" s="125"/>
    </row>
    <row r="34" spans="1:11" s="35" customFormat="1" ht="15.95" customHeight="1" x14ac:dyDescent="0.2">
      <c r="A34" s="128"/>
      <c r="B34" s="74"/>
      <c r="C34" s="74"/>
      <c r="D34" s="131"/>
      <c r="E34" s="122"/>
      <c r="F34" s="129"/>
      <c r="G34" s="37"/>
      <c r="H34" s="122"/>
      <c r="I34" s="122"/>
      <c r="J34" s="129"/>
      <c r="K34" s="125"/>
    </row>
    <row r="35" spans="1:11" s="35" customFormat="1" ht="15.95" customHeight="1" x14ac:dyDescent="0.2">
      <c r="A35" s="128" t="s">
        <v>27</v>
      </c>
      <c r="B35" s="75">
        <v>5096</v>
      </c>
      <c r="C35" s="75">
        <v>5094</v>
      </c>
      <c r="D35" s="126">
        <v>5082</v>
      </c>
      <c r="E35" s="126">
        <v>11</v>
      </c>
      <c r="F35" s="124">
        <v>1</v>
      </c>
      <c r="G35" s="38">
        <v>2</v>
      </c>
      <c r="H35" s="124">
        <v>1</v>
      </c>
      <c r="I35" s="124" t="s">
        <v>120</v>
      </c>
      <c r="J35" s="130">
        <v>1</v>
      </c>
      <c r="K35" s="125"/>
    </row>
    <row r="36" spans="1:11" s="35" customFormat="1" ht="15.95" customHeight="1" x14ac:dyDescent="0.2">
      <c r="A36" s="128" t="s">
        <v>28</v>
      </c>
      <c r="B36" s="75">
        <v>196</v>
      </c>
      <c r="C36" s="75">
        <v>183</v>
      </c>
      <c r="D36" s="126">
        <v>182</v>
      </c>
      <c r="E36" s="126">
        <v>1</v>
      </c>
      <c r="F36" s="124" t="s">
        <v>120</v>
      </c>
      <c r="G36" s="38">
        <v>13</v>
      </c>
      <c r="H36" s="124">
        <v>3</v>
      </c>
      <c r="I36" s="124">
        <v>4</v>
      </c>
      <c r="J36" s="130">
        <v>6</v>
      </c>
      <c r="K36" s="125"/>
    </row>
    <row r="37" spans="1:11" s="35" customFormat="1" ht="15.95" customHeight="1" x14ac:dyDescent="0.2">
      <c r="A37" s="128" t="s">
        <v>29</v>
      </c>
      <c r="B37" s="75">
        <v>366</v>
      </c>
      <c r="C37" s="75">
        <v>258</v>
      </c>
      <c r="D37" s="126">
        <v>252</v>
      </c>
      <c r="E37" s="126">
        <v>6</v>
      </c>
      <c r="F37" s="124" t="s">
        <v>120</v>
      </c>
      <c r="G37" s="38">
        <v>108</v>
      </c>
      <c r="H37" s="124">
        <v>1</v>
      </c>
      <c r="I37" s="124">
        <v>3</v>
      </c>
      <c r="J37" s="130">
        <v>104</v>
      </c>
      <c r="K37" s="125"/>
    </row>
    <row r="38" spans="1:11" s="35" customFormat="1" ht="15.95" customHeight="1" x14ac:dyDescent="0.2">
      <c r="A38" s="128" t="s">
        <v>30</v>
      </c>
      <c r="B38" s="75">
        <v>187</v>
      </c>
      <c r="C38" s="75">
        <v>186</v>
      </c>
      <c r="D38" s="126">
        <v>185</v>
      </c>
      <c r="E38" s="126">
        <v>1</v>
      </c>
      <c r="F38" s="124" t="s">
        <v>120</v>
      </c>
      <c r="G38" s="38">
        <v>1</v>
      </c>
      <c r="H38" s="124" t="s">
        <v>120</v>
      </c>
      <c r="I38" s="124" t="s">
        <v>120</v>
      </c>
      <c r="J38" s="130">
        <v>1</v>
      </c>
      <c r="K38" s="125"/>
    </row>
    <row r="39" spans="1:11" s="35" customFormat="1" ht="15.95" customHeight="1" x14ac:dyDescent="0.2">
      <c r="A39" s="128" t="s">
        <v>31</v>
      </c>
      <c r="B39" s="75">
        <v>76</v>
      </c>
      <c r="C39" s="75">
        <v>76</v>
      </c>
      <c r="D39" s="126">
        <v>76</v>
      </c>
      <c r="E39" s="124" t="s">
        <v>120</v>
      </c>
      <c r="F39" s="124" t="s">
        <v>120</v>
      </c>
      <c r="G39" s="38">
        <v>0</v>
      </c>
      <c r="H39" s="124" t="s">
        <v>120</v>
      </c>
      <c r="I39" s="124" t="s">
        <v>120</v>
      </c>
      <c r="J39" s="130" t="s">
        <v>120</v>
      </c>
      <c r="K39" s="125"/>
    </row>
    <row r="40" spans="1:11" s="35" customFormat="1" ht="15.95" customHeight="1" x14ac:dyDescent="0.2">
      <c r="A40" s="128"/>
      <c r="B40" s="74"/>
      <c r="C40" s="74"/>
      <c r="D40" s="131"/>
      <c r="E40" s="122"/>
      <c r="F40" s="122"/>
      <c r="G40" s="37"/>
      <c r="H40" s="122"/>
      <c r="I40" s="122"/>
      <c r="J40" s="129"/>
      <c r="K40" s="125"/>
    </row>
    <row r="41" spans="1:11" s="35" customFormat="1" ht="15.95" customHeight="1" x14ac:dyDescent="0.2">
      <c r="A41" s="128" t="s">
        <v>104</v>
      </c>
      <c r="B41" s="136">
        <v>8116</v>
      </c>
      <c r="C41" s="136">
        <v>8047</v>
      </c>
      <c r="D41" s="21">
        <v>7479</v>
      </c>
      <c r="E41" s="72">
        <v>545</v>
      </c>
      <c r="F41" s="72">
        <v>23</v>
      </c>
      <c r="G41" s="136">
        <v>69</v>
      </c>
      <c r="H41" s="21">
        <v>3</v>
      </c>
      <c r="I41" s="72">
        <v>8</v>
      </c>
      <c r="J41" s="116">
        <v>58</v>
      </c>
      <c r="K41" s="125"/>
    </row>
    <row r="42" spans="1:11" s="35" customFormat="1" ht="15.95" customHeight="1" x14ac:dyDescent="0.2">
      <c r="A42" s="128"/>
      <c r="B42" s="74"/>
      <c r="C42" s="74"/>
      <c r="D42" s="131"/>
      <c r="E42" s="122"/>
      <c r="F42" s="122"/>
      <c r="G42" s="37"/>
      <c r="H42" s="122"/>
      <c r="I42" s="122"/>
      <c r="J42" s="129"/>
      <c r="K42" s="125"/>
    </row>
    <row r="43" spans="1:11" s="35" customFormat="1" ht="15.95" customHeight="1" x14ac:dyDescent="0.2">
      <c r="A43" s="128" t="s">
        <v>32</v>
      </c>
      <c r="B43" s="75">
        <v>358</v>
      </c>
      <c r="C43" s="75">
        <v>357</v>
      </c>
      <c r="D43" s="126">
        <v>322</v>
      </c>
      <c r="E43" s="124">
        <v>34</v>
      </c>
      <c r="F43" s="124">
        <v>1</v>
      </c>
      <c r="G43" s="38">
        <v>1</v>
      </c>
      <c r="H43" s="124" t="s">
        <v>120</v>
      </c>
      <c r="I43" s="124" t="s">
        <v>120</v>
      </c>
      <c r="J43" s="130">
        <v>1</v>
      </c>
      <c r="K43" s="125"/>
    </row>
    <row r="44" spans="1:11" s="35" customFormat="1" ht="15.95" customHeight="1" x14ac:dyDescent="0.2">
      <c r="A44" s="128" t="s">
        <v>33</v>
      </c>
      <c r="B44" s="75">
        <v>1087</v>
      </c>
      <c r="C44" s="75">
        <v>1077</v>
      </c>
      <c r="D44" s="126">
        <v>1005</v>
      </c>
      <c r="E44" s="124">
        <v>71</v>
      </c>
      <c r="F44" s="124">
        <v>1</v>
      </c>
      <c r="G44" s="38">
        <v>10</v>
      </c>
      <c r="H44" s="124">
        <v>1</v>
      </c>
      <c r="I44" s="124">
        <v>2</v>
      </c>
      <c r="J44" s="130">
        <v>7</v>
      </c>
      <c r="K44" s="125"/>
    </row>
    <row r="45" spans="1:11" s="35" customFormat="1" ht="15.95" customHeight="1" x14ac:dyDescent="0.2">
      <c r="A45" s="128" t="s">
        <v>34</v>
      </c>
      <c r="B45" s="75">
        <v>345</v>
      </c>
      <c r="C45" s="75">
        <v>345</v>
      </c>
      <c r="D45" s="126">
        <v>318</v>
      </c>
      <c r="E45" s="124">
        <v>26</v>
      </c>
      <c r="F45" s="124">
        <v>1</v>
      </c>
      <c r="G45" s="38">
        <v>0</v>
      </c>
      <c r="H45" s="124" t="s">
        <v>120</v>
      </c>
      <c r="I45" s="124" t="s">
        <v>120</v>
      </c>
      <c r="J45" s="130" t="s">
        <v>120</v>
      </c>
      <c r="K45" s="125"/>
    </row>
    <row r="46" spans="1:11" s="35" customFormat="1" ht="15.95" customHeight="1" x14ac:dyDescent="0.2">
      <c r="A46" s="128" t="s">
        <v>35</v>
      </c>
      <c r="B46" s="75">
        <v>470</v>
      </c>
      <c r="C46" s="75">
        <v>449</v>
      </c>
      <c r="D46" s="126">
        <v>425</v>
      </c>
      <c r="E46" s="124">
        <v>22</v>
      </c>
      <c r="F46" s="124">
        <v>2</v>
      </c>
      <c r="G46" s="38">
        <v>21</v>
      </c>
      <c r="H46" s="124">
        <v>1</v>
      </c>
      <c r="I46" s="124" t="s">
        <v>120</v>
      </c>
      <c r="J46" s="130">
        <v>20</v>
      </c>
      <c r="K46" s="125"/>
    </row>
    <row r="47" spans="1:11" s="35" customFormat="1" ht="15.95" customHeight="1" x14ac:dyDescent="0.2">
      <c r="A47" s="128" t="s">
        <v>36</v>
      </c>
      <c r="B47" s="75">
        <v>1607</v>
      </c>
      <c r="C47" s="75">
        <v>1599</v>
      </c>
      <c r="D47" s="126">
        <v>1466</v>
      </c>
      <c r="E47" s="124">
        <v>122</v>
      </c>
      <c r="F47" s="124">
        <v>11</v>
      </c>
      <c r="G47" s="38">
        <v>8</v>
      </c>
      <c r="H47" s="124" t="s">
        <v>120</v>
      </c>
      <c r="I47" s="124">
        <v>1</v>
      </c>
      <c r="J47" s="130">
        <v>7</v>
      </c>
      <c r="K47" s="125"/>
    </row>
    <row r="48" spans="1:11" s="35" customFormat="1" ht="15.95" customHeight="1" x14ac:dyDescent="0.2">
      <c r="A48" s="128" t="s">
        <v>37</v>
      </c>
      <c r="B48" s="75">
        <v>2647</v>
      </c>
      <c r="C48" s="75">
        <v>2647</v>
      </c>
      <c r="D48" s="126">
        <v>2488</v>
      </c>
      <c r="E48" s="124">
        <v>158</v>
      </c>
      <c r="F48" s="124">
        <v>1</v>
      </c>
      <c r="G48" s="38">
        <v>0</v>
      </c>
      <c r="H48" s="124" t="s">
        <v>120</v>
      </c>
      <c r="I48" s="124" t="s">
        <v>120</v>
      </c>
      <c r="J48" s="130" t="s">
        <v>120</v>
      </c>
      <c r="K48" s="125"/>
    </row>
    <row r="49" spans="1:11" s="35" customFormat="1" ht="15.95" customHeight="1" x14ac:dyDescent="0.2">
      <c r="A49" s="128" t="s">
        <v>38</v>
      </c>
      <c r="B49" s="75">
        <v>482</v>
      </c>
      <c r="C49" s="75">
        <v>481</v>
      </c>
      <c r="D49" s="126">
        <v>457</v>
      </c>
      <c r="E49" s="124">
        <v>22</v>
      </c>
      <c r="F49" s="124">
        <v>2</v>
      </c>
      <c r="G49" s="38">
        <v>1</v>
      </c>
      <c r="H49" s="124" t="s">
        <v>120</v>
      </c>
      <c r="I49" s="124" t="s">
        <v>120</v>
      </c>
      <c r="J49" s="130">
        <v>1</v>
      </c>
      <c r="K49" s="125"/>
    </row>
    <row r="50" spans="1:11" s="35" customFormat="1" ht="15.95" customHeight="1" x14ac:dyDescent="0.2">
      <c r="A50" s="128" t="s">
        <v>39</v>
      </c>
      <c r="B50" s="75">
        <v>129</v>
      </c>
      <c r="C50" s="75">
        <v>129</v>
      </c>
      <c r="D50" s="126">
        <v>119</v>
      </c>
      <c r="E50" s="124">
        <v>10</v>
      </c>
      <c r="F50" s="124" t="s">
        <v>120</v>
      </c>
      <c r="G50" s="38">
        <v>0</v>
      </c>
      <c r="H50" s="124" t="s">
        <v>120</v>
      </c>
      <c r="I50" s="124" t="s">
        <v>120</v>
      </c>
      <c r="J50" s="130" t="s">
        <v>120</v>
      </c>
      <c r="K50" s="125"/>
    </row>
    <row r="51" spans="1:11" s="35" customFormat="1" ht="15.95" customHeight="1" x14ac:dyDescent="0.2">
      <c r="A51" s="128" t="s">
        <v>40</v>
      </c>
      <c r="B51" s="75">
        <v>84</v>
      </c>
      <c r="C51" s="75">
        <v>84</v>
      </c>
      <c r="D51" s="126">
        <v>75</v>
      </c>
      <c r="E51" s="124">
        <v>9</v>
      </c>
      <c r="F51" s="124" t="s">
        <v>120</v>
      </c>
      <c r="G51" s="38">
        <v>0</v>
      </c>
      <c r="H51" s="124" t="s">
        <v>120</v>
      </c>
      <c r="I51" s="124" t="s">
        <v>120</v>
      </c>
      <c r="J51" s="130" t="s">
        <v>120</v>
      </c>
      <c r="K51" s="125"/>
    </row>
    <row r="52" spans="1:11" s="35" customFormat="1" ht="15.95" customHeight="1" x14ac:dyDescent="0.2">
      <c r="A52" s="128" t="s">
        <v>41</v>
      </c>
      <c r="B52" s="75">
        <v>423</v>
      </c>
      <c r="C52" s="75">
        <v>417</v>
      </c>
      <c r="D52" s="126">
        <v>391</v>
      </c>
      <c r="E52" s="124">
        <v>25</v>
      </c>
      <c r="F52" s="124">
        <v>1</v>
      </c>
      <c r="G52" s="38">
        <v>6</v>
      </c>
      <c r="H52" s="124" t="s">
        <v>120</v>
      </c>
      <c r="I52" s="124">
        <v>1</v>
      </c>
      <c r="J52" s="130">
        <v>5</v>
      </c>
      <c r="K52" s="125"/>
    </row>
    <row r="53" spans="1:11" s="35" customFormat="1" ht="15.95" customHeight="1" x14ac:dyDescent="0.2">
      <c r="A53" s="128" t="s">
        <v>42</v>
      </c>
      <c r="B53" s="75">
        <v>100</v>
      </c>
      <c r="C53" s="75">
        <v>100</v>
      </c>
      <c r="D53" s="126">
        <v>89</v>
      </c>
      <c r="E53" s="124">
        <v>11</v>
      </c>
      <c r="F53" s="124" t="s">
        <v>120</v>
      </c>
      <c r="G53" s="38">
        <v>0</v>
      </c>
      <c r="H53" s="124" t="s">
        <v>120</v>
      </c>
      <c r="I53" s="124" t="s">
        <v>120</v>
      </c>
      <c r="J53" s="130" t="s">
        <v>120</v>
      </c>
      <c r="K53" s="125"/>
    </row>
    <row r="54" spans="1:11" s="35" customFormat="1" ht="15.95" customHeight="1" x14ac:dyDescent="0.2">
      <c r="A54" s="128" t="s">
        <v>43</v>
      </c>
      <c r="B54" s="75">
        <v>126</v>
      </c>
      <c r="C54" s="75">
        <v>125</v>
      </c>
      <c r="D54" s="126">
        <v>115</v>
      </c>
      <c r="E54" s="124">
        <v>10</v>
      </c>
      <c r="F54" s="124" t="s">
        <v>120</v>
      </c>
      <c r="G54" s="38">
        <v>1</v>
      </c>
      <c r="H54" s="124" t="s">
        <v>120</v>
      </c>
      <c r="I54" s="124" t="s">
        <v>120</v>
      </c>
      <c r="J54" s="130">
        <v>1</v>
      </c>
      <c r="K54" s="125"/>
    </row>
    <row r="55" spans="1:11" s="35" customFormat="1" ht="15.95" customHeight="1" x14ac:dyDescent="0.2">
      <c r="A55" s="128" t="s">
        <v>44</v>
      </c>
      <c r="B55" s="75">
        <v>258</v>
      </c>
      <c r="C55" s="75">
        <v>237</v>
      </c>
      <c r="D55" s="126">
        <v>209</v>
      </c>
      <c r="E55" s="124">
        <v>25</v>
      </c>
      <c r="F55" s="124">
        <v>3</v>
      </c>
      <c r="G55" s="38">
        <v>21</v>
      </c>
      <c r="H55" s="124">
        <v>1</v>
      </c>
      <c r="I55" s="124">
        <v>4</v>
      </c>
      <c r="J55" s="130">
        <v>16</v>
      </c>
      <c r="K55" s="125"/>
    </row>
    <row r="56" spans="1:11" x14ac:dyDescent="0.2">
      <c r="A56" s="213" t="s">
        <v>248</v>
      </c>
      <c r="B56" s="213"/>
      <c r="C56" s="213"/>
      <c r="D56" s="213"/>
      <c r="E56" s="213"/>
      <c r="F56" s="213"/>
      <c r="G56" s="213"/>
      <c r="H56" s="213"/>
      <c r="I56" s="213"/>
      <c r="J56" s="213"/>
    </row>
    <row r="57" spans="1:11" x14ac:dyDescent="0.2">
      <c r="A57" s="213" t="s">
        <v>243</v>
      </c>
      <c r="B57" s="213"/>
      <c r="C57" s="213"/>
      <c r="D57" s="213"/>
      <c r="E57" s="213"/>
      <c r="F57" s="213"/>
      <c r="G57" s="213"/>
      <c r="H57" s="213"/>
      <c r="I57" s="213"/>
      <c r="J57" s="213"/>
    </row>
    <row r="58" spans="1:11" x14ac:dyDescent="0.2">
      <c r="A58" s="27"/>
      <c r="B58" s="28"/>
      <c r="C58" s="28"/>
      <c r="D58" s="28"/>
      <c r="E58" s="29"/>
      <c r="F58" s="28"/>
      <c r="G58" s="28"/>
      <c r="H58" s="28"/>
      <c r="I58" s="28"/>
      <c r="J58" s="29"/>
    </row>
    <row r="59" spans="1:11" ht="24" customHeight="1" x14ac:dyDescent="0.2">
      <c r="A59" s="217" t="s">
        <v>14</v>
      </c>
      <c r="B59" s="219" t="s">
        <v>0</v>
      </c>
      <c r="C59" s="219"/>
      <c r="D59" s="219"/>
      <c r="E59" s="219"/>
      <c r="F59" s="219"/>
      <c r="G59" s="219"/>
      <c r="H59" s="219"/>
      <c r="I59" s="219"/>
      <c r="J59" s="220"/>
    </row>
    <row r="60" spans="1:11" ht="24" customHeight="1" x14ac:dyDescent="0.2">
      <c r="A60" s="218"/>
      <c r="B60" s="214" t="s">
        <v>1</v>
      </c>
      <c r="C60" s="216" t="s">
        <v>2</v>
      </c>
      <c r="D60" s="223"/>
      <c r="E60" s="223"/>
      <c r="F60" s="223"/>
      <c r="G60" s="223"/>
      <c r="H60" s="223"/>
      <c r="I60" s="223"/>
      <c r="J60" s="224"/>
    </row>
    <row r="61" spans="1:11" ht="24" customHeight="1" x14ac:dyDescent="0.2">
      <c r="A61" s="218"/>
      <c r="B61" s="214"/>
      <c r="C61" s="216" t="s">
        <v>3</v>
      </c>
      <c r="D61" s="223"/>
      <c r="E61" s="223"/>
      <c r="F61" s="223"/>
      <c r="G61" s="216" t="s">
        <v>4</v>
      </c>
      <c r="H61" s="223"/>
      <c r="I61" s="223"/>
      <c r="J61" s="224"/>
    </row>
    <row r="62" spans="1:11" ht="24" customHeight="1" x14ac:dyDescent="0.2">
      <c r="A62" s="218"/>
      <c r="B62" s="214"/>
      <c r="C62" s="214" t="s">
        <v>5</v>
      </c>
      <c r="D62" s="216" t="s">
        <v>6</v>
      </c>
      <c r="E62" s="216"/>
      <c r="F62" s="216"/>
      <c r="G62" s="214" t="s">
        <v>5</v>
      </c>
      <c r="H62" s="216" t="s">
        <v>6</v>
      </c>
      <c r="I62" s="216"/>
      <c r="J62" s="222"/>
    </row>
    <row r="63" spans="1:11" ht="42" customHeight="1" x14ac:dyDescent="0.2">
      <c r="A63" s="218"/>
      <c r="B63" s="214"/>
      <c r="C63" s="223"/>
      <c r="D63" s="167" t="s">
        <v>7</v>
      </c>
      <c r="E63" s="168" t="s">
        <v>8</v>
      </c>
      <c r="F63" s="168" t="s">
        <v>9</v>
      </c>
      <c r="G63" s="223"/>
      <c r="H63" s="167" t="s">
        <v>13</v>
      </c>
      <c r="I63" s="167" t="s">
        <v>11</v>
      </c>
      <c r="J63" s="135" t="s">
        <v>12</v>
      </c>
    </row>
    <row r="64" spans="1:11" s="35" customFormat="1" ht="15" customHeight="1" x14ac:dyDescent="0.2">
      <c r="A64" s="128"/>
      <c r="B64" s="104"/>
      <c r="C64" s="105"/>
      <c r="D64" s="133"/>
      <c r="E64" s="133"/>
      <c r="F64" s="133"/>
      <c r="G64" s="106"/>
      <c r="H64" s="133"/>
      <c r="I64" s="133"/>
      <c r="J64" s="134"/>
      <c r="K64" s="125"/>
    </row>
    <row r="65" spans="1:11" s="35" customFormat="1" ht="15" customHeight="1" x14ac:dyDescent="0.2">
      <c r="A65" s="128" t="s">
        <v>105</v>
      </c>
      <c r="B65" s="11">
        <v>1039</v>
      </c>
      <c r="C65" s="136">
        <v>876</v>
      </c>
      <c r="D65" s="21">
        <v>849</v>
      </c>
      <c r="E65" s="21">
        <v>23</v>
      </c>
      <c r="F65" s="72">
        <v>4</v>
      </c>
      <c r="G65" s="136">
        <v>163</v>
      </c>
      <c r="H65" s="21">
        <v>3</v>
      </c>
      <c r="I65" s="21">
        <v>0</v>
      </c>
      <c r="J65" s="116">
        <v>160</v>
      </c>
      <c r="K65" s="125"/>
    </row>
    <row r="66" spans="1:11" s="35" customFormat="1" ht="15" customHeight="1" x14ac:dyDescent="0.2">
      <c r="A66" s="128"/>
      <c r="B66" s="37"/>
      <c r="C66" s="37"/>
      <c r="D66" s="131"/>
      <c r="E66" s="131"/>
      <c r="F66" s="122"/>
      <c r="G66" s="37"/>
      <c r="H66" s="122"/>
      <c r="I66" s="122"/>
      <c r="J66" s="129"/>
      <c r="K66" s="125"/>
    </row>
    <row r="67" spans="1:11" s="35" customFormat="1" ht="15" customHeight="1" x14ac:dyDescent="0.2">
      <c r="A67" s="128" t="s">
        <v>45</v>
      </c>
      <c r="B67" s="38">
        <v>639</v>
      </c>
      <c r="C67" s="38">
        <v>578</v>
      </c>
      <c r="D67" s="126">
        <v>555</v>
      </c>
      <c r="E67" s="124">
        <v>19</v>
      </c>
      <c r="F67" s="124">
        <v>4</v>
      </c>
      <c r="G67" s="38">
        <v>61</v>
      </c>
      <c r="H67" s="124" t="s">
        <v>120</v>
      </c>
      <c r="I67" s="124" t="s">
        <v>120</v>
      </c>
      <c r="J67" s="130">
        <v>61</v>
      </c>
      <c r="K67" s="125"/>
    </row>
    <row r="68" spans="1:11" s="35" customFormat="1" ht="15" customHeight="1" x14ac:dyDescent="0.2">
      <c r="A68" s="128" t="s">
        <v>46</v>
      </c>
      <c r="B68" s="38">
        <v>400</v>
      </c>
      <c r="C68" s="38">
        <v>298</v>
      </c>
      <c r="D68" s="126">
        <v>294</v>
      </c>
      <c r="E68" s="124">
        <v>4</v>
      </c>
      <c r="F68" s="124" t="s">
        <v>120</v>
      </c>
      <c r="G68" s="38">
        <v>102</v>
      </c>
      <c r="H68" s="124">
        <v>3</v>
      </c>
      <c r="I68" s="124" t="s">
        <v>120</v>
      </c>
      <c r="J68" s="130">
        <v>99</v>
      </c>
      <c r="K68" s="125"/>
    </row>
    <row r="69" spans="1:11" s="35" customFormat="1" ht="15" customHeight="1" x14ac:dyDescent="0.2">
      <c r="A69" s="128"/>
      <c r="B69" s="37"/>
      <c r="C69" s="37"/>
      <c r="D69" s="131"/>
      <c r="E69" s="131"/>
      <c r="F69" s="122"/>
      <c r="G69" s="37"/>
      <c r="H69" s="122"/>
      <c r="I69" s="122"/>
      <c r="J69" s="129"/>
      <c r="K69" s="125"/>
    </row>
    <row r="70" spans="1:11" s="35" customFormat="1" ht="15" customHeight="1" x14ac:dyDescent="0.2">
      <c r="A70" s="128" t="s">
        <v>106</v>
      </c>
      <c r="B70" s="11">
        <v>1617</v>
      </c>
      <c r="C70" s="136">
        <v>1599</v>
      </c>
      <c r="D70" s="21">
        <v>1538</v>
      </c>
      <c r="E70" s="72">
        <v>58</v>
      </c>
      <c r="F70" s="72">
        <v>3</v>
      </c>
      <c r="G70" s="136">
        <v>18</v>
      </c>
      <c r="H70" s="21">
        <v>0</v>
      </c>
      <c r="I70" s="72">
        <v>0</v>
      </c>
      <c r="J70" s="116">
        <v>18</v>
      </c>
      <c r="K70" s="125"/>
    </row>
    <row r="71" spans="1:11" s="35" customFormat="1" ht="15" customHeight="1" x14ac:dyDescent="0.2">
      <c r="A71" s="128"/>
      <c r="B71" s="37"/>
      <c r="C71" s="37"/>
      <c r="D71" s="131"/>
      <c r="E71" s="122"/>
      <c r="F71" s="122"/>
      <c r="G71" s="37"/>
      <c r="H71" s="122"/>
      <c r="I71" s="122"/>
      <c r="J71" s="129"/>
      <c r="K71" s="125"/>
    </row>
    <row r="72" spans="1:11" s="35" customFormat="1" ht="15" customHeight="1" x14ac:dyDescent="0.2">
      <c r="A72" s="128" t="s">
        <v>47</v>
      </c>
      <c r="B72" s="38">
        <v>869</v>
      </c>
      <c r="C72" s="38">
        <v>869</v>
      </c>
      <c r="D72" s="126">
        <v>838</v>
      </c>
      <c r="E72" s="124">
        <v>30</v>
      </c>
      <c r="F72" s="124">
        <v>1</v>
      </c>
      <c r="G72" s="38">
        <v>0</v>
      </c>
      <c r="H72" s="124" t="s">
        <v>120</v>
      </c>
      <c r="I72" s="124" t="s">
        <v>120</v>
      </c>
      <c r="J72" s="130" t="s">
        <v>120</v>
      </c>
      <c r="K72" s="125"/>
    </row>
    <row r="73" spans="1:11" s="35" customFormat="1" ht="15" customHeight="1" x14ac:dyDescent="0.2">
      <c r="A73" s="169" t="s">
        <v>48</v>
      </c>
      <c r="B73" s="38">
        <v>73</v>
      </c>
      <c r="C73" s="38">
        <v>70</v>
      </c>
      <c r="D73" s="126">
        <v>67</v>
      </c>
      <c r="E73" s="124">
        <v>2</v>
      </c>
      <c r="F73" s="124">
        <v>1</v>
      </c>
      <c r="G73" s="38">
        <v>3</v>
      </c>
      <c r="H73" s="124" t="s">
        <v>120</v>
      </c>
      <c r="I73" s="124" t="s">
        <v>120</v>
      </c>
      <c r="J73" s="130">
        <v>3</v>
      </c>
      <c r="K73" s="125"/>
    </row>
    <row r="74" spans="1:11" s="35" customFormat="1" ht="15" customHeight="1" x14ac:dyDescent="0.2">
      <c r="A74" s="128" t="s">
        <v>49</v>
      </c>
      <c r="B74" s="38">
        <v>75</v>
      </c>
      <c r="C74" s="38">
        <v>74</v>
      </c>
      <c r="D74" s="126">
        <v>73</v>
      </c>
      <c r="E74" s="124">
        <v>1</v>
      </c>
      <c r="F74" s="124" t="s">
        <v>120</v>
      </c>
      <c r="G74" s="38">
        <v>1</v>
      </c>
      <c r="H74" s="124" t="s">
        <v>120</v>
      </c>
      <c r="I74" s="124" t="s">
        <v>120</v>
      </c>
      <c r="J74" s="130">
        <v>1</v>
      </c>
      <c r="K74" s="125"/>
    </row>
    <row r="75" spans="1:11" s="35" customFormat="1" ht="15" customHeight="1" x14ac:dyDescent="0.2">
      <c r="A75" s="128" t="s">
        <v>50</v>
      </c>
      <c r="B75" s="38">
        <v>217</v>
      </c>
      <c r="C75" s="38">
        <v>213</v>
      </c>
      <c r="D75" s="126">
        <v>202</v>
      </c>
      <c r="E75" s="124">
        <v>11</v>
      </c>
      <c r="F75" s="124" t="s">
        <v>120</v>
      </c>
      <c r="G75" s="38">
        <v>4</v>
      </c>
      <c r="H75" s="124" t="s">
        <v>120</v>
      </c>
      <c r="I75" s="124" t="s">
        <v>120</v>
      </c>
      <c r="J75" s="130">
        <v>4</v>
      </c>
      <c r="K75" s="125"/>
    </row>
    <row r="76" spans="1:11" s="35" customFormat="1" ht="15" customHeight="1" x14ac:dyDescent="0.2">
      <c r="A76" s="128" t="s">
        <v>51</v>
      </c>
      <c r="B76" s="38">
        <v>115</v>
      </c>
      <c r="C76" s="38">
        <v>114</v>
      </c>
      <c r="D76" s="126">
        <v>109</v>
      </c>
      <c r="E76" s="124">
        <v>4</v>
      </c>
      <c r="F76" s="124">
        <v>1</v>
      </c>
      <c r="G76" s="38">
        <v>1</v>
      </c>
      <c r="H76" s="124" t="s">
        <v>120</v>
      </c>
      <c r="I76" s="124" t="s">
        <v>120</v>
      </c>
      <c r="J76" s="130">
        <v>1</v>
      </c>
      <c r="K76" s="125"/>
    </row>
    <row r="77" spans="1:11" s="35" customFormat="1" ht="15" customHeight="1" x14ac:dyDescent="0.2">
      <c r="A77" s="128" t="s">
        <v>52</v>
      </c>
      <c r="B77" s="38">
        <v>165</v>
      </c>
      <c r="C77" s="38">
        <v>162</v>
      </c>
      <c r="D77" s="126">
        <v>156</v>
      </c>
      <c r="E77" s="124">
        <v>6</v>
      </c>
      <c r="F77" s="124" t="s">
        <v>120</v>
      </c>
      <c r="G77" s="38">
        <v>3</v>
      </c>
      <c r="H77" s="124" t="s">
        <v>120</v>
      </c>
      <c r="I77" s="124" t="s">
        <v>120</v>
      </c>
      <c r="J77" s="130">
        <v>3</v>
      </c>
      <c r="K77" s="125"/>
    </row>
    <row r="78" spans="1:11" s="35" customFormat="1" ht="15" customHeight="1" x14ac:dyDescent="0.2">
      <c r="A78" s="128" t="s">
        <v>53</v>
      </c>
      <c r="B78" s="38">
        <v>103</v>
      </c>
      <c r="C78" s="38">
        <v>97</v>
      </c>
      <c r="D78" s="126">
        <v>93</v>
      </c>
      <c r="E78" s="124">
        <v>4</v>
      </c>
      <c r="F78" s="124" t="s">
        <v>120</v>
      </c>
      <c r="G78" s="38">
        <v>6</v>
      </c>
      <c r="H78" s="124" t="s">
        <v>120</v>
      </c>
      <c r="I78" s="124" t="s">
        <v>120</v>
      </c>
      <c r="J78" s="130">
        <v>6</v>
      </c>
      <c r="K78" s="125"/>
    </row>
    <row r="79" spans="1:11" s="35" customFormat="1" ht="15" customHeight="1" x14ac:dyDescent="0.2">
      <c r="A79" s="46"/>
      <c r="B79" s="37"/>
      <c r="C79" s="37"/>
      <c r="D79" s="131"/>
      <c r="E79" s="131"/>
      <c r="F79" s="122"/>
      <c r="G79" s="37"/>
      <c r="H79" s="122"/>
      <c r="I79" s="122"/>
      <c r="J79" s="129"/>
      <c r="K79" s="125"/>
    </row>
    <row r="80" spans="1:11" s="35" customFormat="1" ht="15" customHeight="1" x14ac:dyDescent="0.2">
      <c r="A80" s="128" t="s">
        <v>107</v>
      </c>
      <c r="B80" s="11">
        <v>1153</v>
      </c>
      <c r="C80" s="136">
        <v>1150</v>
      </c>
      <c r="D80" s="21">
        <v>1142</v>
      </c>
      <c r="E80" s="72">
        <v>8</v>
      </c>
      <c r="F80" s="72">
        <v>0</v>
      </c>
      <c r="G80" s="136">
        <v>3</v>
      </c>
      <c r="H80" s="21">
        <v>0</v>
      </c>
      <c r="I80" s="72">
        <v>0</v>
      </c>
      <c r="J80" s="116">
        <v>3</v>
      </c>
      <c r="K80" s="125"/>
    </row>
    <row r="81" spans="1:11" s="35" customFormat="1" ht="15" customHeight="1" x14ac:dyDescent="0.2">
      <c r="A81" s="128"/>
      <c r="B81" s="37"/>
      <c r="C81" s="37"/>
      <c r="D81" s="131"/>
      <c r="E81" s="122"/>
      <c r="F81" s="122"/>
      <c r="G81" s="37"/>
      <c r="H81" s="122"/>
      <c r="I81" s="122"/>
      <c r="J81" s="129"/>
      <c r="K81" s="125"/>
    </row>
    <row r="82" spans="1:11" s="35" customFormat="1" ht="15" customHeight="1" x14ac:dyDescent="0.2">
      <c r="A82" s="128" t="s">
        <v>54</v>
      </c>
      <c r="B82" s="38">
        <v>143</v>
      </c>
      <c r="C82" s="38">
        <v>142</v>
      </c>
      <c r="D82" s="126">
        <v>142</v>
      </c>
      <c r="E82" s="124" t="s">
        <v>120</v>
      </c>
      <c r="F82" s="124" t="s">
        <v>120</v>
      </c>
      <c r="G82" s="38">
        <v>1</v>
      </c>
      <c r="H82" s="124" t="s">
        <v>120</v>
      </c>
      <c r="I82" s="124" t="s">
        <v>120</v>
      </c>
      <c r="J82" s="130">
        <v>1</v>
      </c>
      <c r="K82" s="125"/>
    </row>
    <row r="83" spans="1:11" s="35" customFormat="1" ht="15" customHeight="1" x14ac:dyDescent="0.2">
      <c r="A83" s="128" t="s">
        <v>55</v>
      </c>
      <c r="B83" s="38">
        <v>343</v>
      </c>
      <c r="C83" s="38">
        <v>342</v>
      </c>
      <c r="D83" s="126">
        <v>342</v>
      </c>
      <c r="E83" s="124" t="s">
        <v>120</v>
      </c>
      <c r="F83" s="124" t="s">
        <v>120</v>
      </c>
      <c r="G83" s="38">
        <v>1</v>
      </c>
      <c r="H83" s="124" t="s">
        <v>120</v>
      </c>
      <c r="I83" s="124" t="s">
        <v>120</v>
      </c>
      <c r="J83" s="130">
        <v>1</v>
      </c>
      <c r="K83" s="125"/>
    </row>
    <row r="84" spans="1:11" s="35" customFormat="1" ht="15" customHeight="1" x14ac:dyDescent="0.2">
      <c r="A84" s="128" t="s">
        <v>56</v>
      </c>
      <c r="B84" s="38">
        <v>372</v>
      </c>
      <c r="C84" s="38">
        <v>372</v>
      </c>
      <c r="D84" s="126">
        <v>364</v>
      </c>
      <c r="E84" s="124">
        <v>8</v>
      </c>
      <c r="F84" s="124" t="s">
        <v>120</v>
      </c>
      <c r="G84" s="38" t="s">
        <v>120</v>
      </c>
      <c r="H84" s="124" t="s">
        <v>120</v>
      </c>
      <c r="I84" s="124" t="s">
        <v>120</v>
      </c>
      <c r="J84" s="130" t="s">
        <v>120</v>
      </c>
      <c r="K84" s="125"/>
    </row>
    <row r="85" spans="1:11" s="35" customFormat="1" ht="15" customHeight="1" x14ac:dyDescent="0.2">
      <c r="A85" s="128" t="s">
        <v>57</v>
      </c>
      <c r="B85" s="38">
        <v>110</v>
      </c>
      <c r="C85" s="38">
        <v>110</v>
      </c>
      <c r="D85" s="126">
        <v>110</v>
      </c>
      <c r="E85" s="124" t="s">
        <v>120</v>
      </c>
      <c r="F85" s="124" t="s">
        <v>120</v>
      </c>
      <c r="G85" s="38" t="s">
        <v>120</v>
      </c>
      <c r="H85" s="124" t="s">
        <v>120</v>
      </c>
      <c r="I85" s="124" t="s">
        <v>120</v>
      </c>
      <c r="J85" s="130" t="s">
        <v>120</v>
      </c>
      <c r="K85" s="125"/>
    </row>
    <row r="86" spans="1:11" s="35" customFormat="1" ht="15" customHeight="1" x14ac:dyDescent="0.2">
      <c r="A86" s="128" t="s">
        <v>58</v>
      </c>
      <c r="B86" s="38">
        <v>60</v>
      </c>
      <c r="C86" s="38">
        <v>60</v>
      </c>
      <c r="D86" s="126">
        <v>60</v>
      </c>
      <c r="E86" s="124" t="s">
        <v>120</v>
      </c>
      <c r="F86" s="124" t="s">
        <v>120</v>
      </c>
      <c r="G86" s="38" t="s">
        <v>120</v>
      </c>
      <c r="H86" s="124" t="s">
        <v>120</v>
      </c>
      <c r="I86" s="124" t="s">
        <v>120</v>
      </c>
      <c r="J86" s="130" t="s">
        <v>120</v>
      </c>
      <c r="K86" s="125"/>
    </row>
    <row r="87" spans="1:11" s="35" customFormat="1" ht="15" customHeight="1" x14ac:dyDescent="0.2">
      <c r="A87" s="128" t="s">
        <v>59</v>
      </c>
      <c r="B87" s="38">
        <v>21</v>
      </c>
      <c r="C87" s="38">
        <v>21</v>
      </c>
      <c r="D87" s="126">
        <v>21</v>
      </c>
      <c r="E87" s="124" t="s">
        <v>120</v>
      </c>
      <c r="F87" s="124" t="s">
        <v>120</v>
      </c>
      <c r="G87" s="38" t="s">
        <v>120</v>
      </c>
      <c r="H87" s="124" t="s">
        <v>120</v>
      </c>
      <c r="I87" s="124" t="s">
        <v>120</v>
      </c>
      <c r="J87" s="130" t="s">
        <v>120</v>
      </c>
      <c r="K87" s="125"/>
    </row>
    <row r="88" spans="1:11" s="35" customFormat="1" ht="15" customHeight="1" x14ac:dyDescent="0.2">
      <c r="A88" s="169" t="s">
        <v>60</v>
      </c>
      <c r="B88" s="38">
        <v>104</v>
      </c>
      <c r="C88" s="38">
        <v>103</v>
      </c>
      <c r="D88" s="126">
        <v>103</v>
      </c>
      <c r="E88" s="124" t="s">
        <v>120</v>
      </c>
      <c r="F88" s="124" t="s">
        <v>120</v>
      </c>
      <c r="G88" s="170">
        <v>1</v>
      </c>
      <c r="H88" s="124" t="s">
        <v>120</v>
      </c>
      <c r="I88" s="124" t="s">
        <v>120</v>
      </c>
      <c r="J88" s="130">
        <v>1</v>
      </c>
      <c r="K88" s="125"/>
    </row>
    <row r="89" spans="1:11" s="35" customFormat="1" ht="15" customHeight="1" x14ac:dyDescent="0.2">
      <c r="A89" s="128"/>
      <c r="B89" s="37"/>
      <c r="C89" s="37"/>
      <c r="D89" s="131"/>
      <c r="E89" s="131"/>
      <c r="F89" s="122"/>
      <c r="G89" s="37"/>
      <c r="H89" s="122"/>
      <c r="I89" s="122"/>
      <c r="J89" s="129"/>
      <c r="K89" s="125"/>
    </row>
    <row r="90" spans="1:11" s="35" customFormat="1" ht="15" customHeight="1" x14ac:dyDescent="0.2">
      <c r="A90" s="128" t="s">
        <v>108</v>
      </c>
      <c r="B90" s="11">
        <v>26975</v>
      </c>
      <c r="C90" s="136">
        <v>26940</v>
      </c>
      <c r="D90" s="21">
        <v>26496</v>
      </c>
      <c r="E90" s="21">
        <v>441</v>
      </c>
      <c r="F90" s="72">
        <v>3</v>
      </c>
      <c r="G90" s="136">
        <v>35</v>
      </c>
      <c r="H90" s="21">
        <v>0</v>
      </c>
      <c r="I90" s="21">
        <v>0</v>
      </c>
      <c r="J90" s="116">
        <v>35</v>
      </c>
      <c r="K90" s="125"/>
    </row>
    <row r="91" spans="1:11" s="35" customFormat="1" ht="15" customHeight="1" x14ac:dyDescent="0.2">
      <c r="A91" s="128"/>
      <c r="B91" s="37"/>
      <c r="C91" s="37"/>
      <c r="D91" s="131"/>
      <c r="E91" s="131"/>
      <c r="F91" s="122"/>
      <c r="G91" s="37"/>
      <c r="H91" s="122"/>
      <c r="I91" s="122"/>
      <c r="J91" s="129"/>
      <c r="K91" s="125"/>
    </row>
    <row r="92" spans="1:11" s="35" customFormat="1" ht="15" customHeight="1" x14ac:dyDescent="0.2">
      <c r="A92" s="128" t="s">
        <v>62</v>
      </c>
      <c r="B92" s="38">
        <v>12</v>
      </c>
      <c r="C92" s="38">
        <v>12</v>
      </c>
      <c r="D92" s="126">
        <v>12</v>
      </c>
      <c r="E92" s="124" t="s">
        <v>120</v>
      </c>
      <c r="F92" s="124" t="s">
        <v>120</v>
      </c>
      <c r="G92" s="38">
        <v>0</v>
      </c>
      <c r="H92" s="124" t="s">
        <v>120</v>
      </c>
      <c r="I92" s="124" t="s">
        <v>120</v>
      </c>
      <c r="J92" s="130" t="s">
        <v>120</v>
      </c>
      <c r="K92" s="125"/>
    </row>
    <row r="93" spans="1:11" s="35" customFormat="1" ht="15" customHeight="1" x14ac:dyDescent="0.2">
      <c r="A93" s="128" t="s">
        <v>65</v>
      </c>
      <c r="B93" s="38">
        <v>1146</v>
      </c>
      <c r="C93" s="38">
        <v>1131</v>
      </c>
      <c r="D93" s="126">
        <v>1079</v>
      </c>
      <c r="E93" s="124">
        <v>50</v>
      </c>
      <c r="F93" s="124">
        <v>2</v>
      </c>
      <c r="G93" s="38">
        <v>15</v>
      </c>
      <c r="H93" s="124" t="s">
        <v>120</v>
      </c>
      <c r="I93" s="124" t="s">
        <v>120</v>
      </c>
      <c r="J93" s="130">
        <v>15</v>
      </c>
      <c r="K93" s="125"/>
    </row>
    <row r="94" spans="1:11" s="35" customFormat="1" ht="15" customHeight="1" x14ac:dyDescent="0.2">
      <c r="A94" s="128" t="s">
        <v>66</v>
      </c>
      <c r="B94" s="38">
        <v>58</v>
      </c>
      <c r="C94" s="38">
        <v>50</v>
      </c>
      <c r="D94" s="126">
        <v>48</v>
      </c>
      <c r="E94" s="124">
        <v>2</v>
      </c>
      <c r="F94" s="124" t="s">
        <v>120</v>
      </c>
      <c r="G94" s="38">
        <v>8</v>
      </c>
      <c r="H94" s="124" t="s">
        <v>120</v>
      </c>
      <c r="I94" s="124" t="s">
        <v>120</v>
      </c>
      <c r="J94" s="130">
        <v>8</v>
      </c>
      <c r="K94" s="125"/>
    </row>
    <row r="95" spans="1:11" s="35" customFormat="1" ht="15" customHeight="1" x14ac:dyDescent="0.2">
      <c r="A95" s="128" t="s">
        <v>68</v>
      </c>
      <c r="B95" s="38">
        <v>19260</v>
      </c>
      <c r="C95" s="38">
        <v>19250</v>
      </c>
      <c r="D95" s="126">
        <v>18988</v>
      </c>
      <c r="E95" s="124">
        <v>262</v>
      </c>
      <c r="F95" s="124" t="s">
        <v>120</v>
      </c>
      <c r="G95" s="38">
        <v>10</v>
      </c>
      <c r="H95" s="124" t="s">
        <v>120</v>
      </c>
      <c r="I95" s="124" t="s">
        <v>120</v>
      </c>
      <c r="J95" s="130">
        <v>10</v>
      </c>
      <c r="K95" s="125"/>
    </row>
    <row r="96" spans="1:11" s="35" customFormat="1" ht="15" customHeight="1" x14ac:dyDescent="0.2">
      <c r="A96" s="128" t="s">
        <v>70</v>
      </c>
      <c r="B96" s="38">
        <v>6492</v>
      </c>
      <c r="C96" s="38">
        <v>6490</v>
      </c>
      <c r="D96" s="126">
        <v>6363</v>
      </c>
      <c r="E96" s="124">
        <v>126</v>
      </c>
      <c r="F96" s="124">
        <v>1</v>
      </c>
      <c r="G96" s="38">
        <v>2</v>
      </c>
      <c r="H96" s="124" t="s">
        <v>120</v>
      </c>
      <c r="I96" s="124" t="s">
        <v>120</v>
      </c>
      <c r="J96" s="130">
        <v>2</v>
      </c>
      <c r="K96" s="125"/>
    </row>
    <row r="97" spans="1:11" s="35" customFormat="1" ht="15" customHeight="1" x14ac:dyDescent="0.2">
      <c r="A97" s="128" t="s">
        <v>71</v>
      </c>
      <c r="B97" s="38">
        <v>7</v>
      </c>
      <c r="C97" s="38">
        <v>7</v>
      </c>
      <c r="D97" s="126">
        <v>6</v>
      </c>
      <c r="E97" s="124">
        <v>1</v>
      </c>
      <c r="F97" s="124" t="s">
        <v>120</v>
      </c>
      <c r="G97" s="38">
        <v>0</v>
      </c>
      <c r="H97" s="124" t="s">
        <v>120</v>
      </c>
      <c r="I97" s="124" t="s">
        <v>120</v>
      </c>
      <c r="J97" s="130" t="s">
        <v>120</v>
      </c>
      <c r="K97" s="125"/>
    </row>
    <row r="98" spans="1:11" s="35" customFormat="1" ht="15" customHeight="1" x14ac:dyDescent="0.2">
      <c r="A98" s="128"/>
      <c r="B98" s="37"/>
      <c r="C98" s="37"/>
      <c r="D98" s="131"/>
      <c r="E98" s="131"/>
      <c r="F98" s="122"/>
      <c r="G98" s="37"/>
      <c r="H98" s="122"/>
      <c r="I98" s="122"/>
      <c r="J98" s="129"/>
      <c r="K98" s="125"/>
    </row>
    <row r="99" spans="1:11" s="35" customFormat="1" ht="15" customHeight="1" x14ac:dyDescent="0.2">
      <c r="A99" s="128" t="s">
        <v>118</v>
      </c>
      <c r="B99" s="11">
        <v>10891</v>
      </c>
      <c r="C99" s="136">
        <v>10762</v>
      </c>
      <c r="D99" s="21">
        <v>10473</v>
      </c>
      <c r="E99" s="21">
        <v>286</v>
      </c>
      <c r="F99" s="72">
        <v>3</v>
      </c>
      <c r="G99" s="136">
        <v>129</v>
      </c>
      <c r="H99" s="21">
        <v>8</v>
      </c>
      <c r="I99" s="21">
        <v>2</v>
      </c>
      <c r="J99" s="116">
        <v>119</v>
      </c>
      <c r="K99" s="125"/>
    </row>
    <row r="100" spans="1:11" s="35" customFormat="1" ht="15" customHeight="1" x14ac:dyDescent="0.2">
      <c r="A100" s="128"/>
      <c r="B100" s="37"/>
      <c r="C100" s="37"/>
      <c r="D100" s="131"/>
      <c r="E100" s="131"/>
      <c r="F100" s="122"/>
      <c r="G100" s="37"/>
      <c r="H100" s="122"/>
      <c r="I100" s="122"/>
      <c r="J100" s="129"/>
      <c r="K100" s="125"/>
    </row>
    <row r="101" spans="1:11" s="35" customFormat="1" ht="15" customHeight="1" x14ac:dyDescent="0.2">
      <c r="A101" s="128" t="s">
        <v>61</v>
      </c>
      <c r="B101" s="38">
        <v>5303</v>
      </c>
      <c r="C101" s="38">
        <v>5284</v>
      </c>
      <c r="D101" s="126">
        <v>5179</v>
      </c>
      <c r="E101" s="124">
        <v>102</v>
      </c>
      <c r="F101" s="124">
        <v>3</v>
      </c>
      <c r="G101" s="38">
        <v>19</v>
      </c>
      <c r="H101" s="124">
        <v>2</v>
      </c>
      <c r="I101" s="124" t="s">
        <v>120</v>
      </c>
      <c r="J101" s="130">
        <v>17</v>
      </c>
      <c r="K101" s="125"/>
    </row>
    <row r="102" spans="1:11" s="35" customFormat="1" ht="15" customHeight="1" x14ac:dyDescent="0.2">
      <c r="A102" s="128" t="s">
        <v>63</v>
      </c>
      <c r="B102" s="38">
        <v>716</v>
      </c>
      <c r="C102" s="38">
        <v>624</v>
      </c>
      <c r="D102" s="126">
        <v>601</v>
      </c>
      <c r="E102" s="124">
        <v>23</v>
      </c>
      <c r="F102" s="124" t="s">
        <v>120</v>
      </c>
      <c r="G102" s="38">
        <v>92</v>
      </c>
      <c r="H102" s="124">
        <v>6</v>
      </c>
      <c r="I102" s="124">
        <v>2</v>
      </c>
      <c r="J102" s="130">
        <v>84</v>
      </c>
      <c r="K102" s="125"/>
    </row>
    <row r="103" spans="1:11" s="35" customFormat="1" ht="15" customHeight="1" x14ac:dyDescent="0.2">
      <c r="A103" s="128" t="s">
        <v>64</v>
      </c>
      <c r="B103" s="38">
        <v>461</v>
      </c>
      <c r="C103" s="38">
        <v>460</v>
      </c>
      <c r="D103" s="126">
        <v>439</v>
      </c>
      <c r="E103" s="124">
        <v>21</v>
      </c>
      <c r="F103" s="124" t="s">
        <v>120</v>
      </c>
      <c r="G103" s="38">
        <v>1</v>
      </c>
      <c r="H103" s="124" t="s">
        <v>120</v>
      </c>
      <c r="I103" s="124" t="s">
        <v>120</v>
      </c>
      <c r="J103" s="130">
        <v>1</v>
      </c>
      <c r="K103" s="125"/>
    </row>
    <row r="104" spans="1:11" s="35" customFormat="1" ht="15" customHeight="1" x14ac:dyDescent="0.2">
      <c r="A104" s="128" t="s">
        <v>67</v>
      </c>
      <c r="B104" s="38">
        <v>4107</v>
      </c>
      <c r="C104" s="38">
        <v>4090</v>
      </c>
      <c r="D104" s="126">
        <v>3956</v>
      </c>
      <c r="E104" s="124">
        <v>134</v>
      </c>
      <c r="F104" s="124" t="s">
        <v>120</v>
      </c>
      <c r="G104" s="38">
        <v>17</v>
      </c>
      <c r="H104" s="124" t="s">
        <v>120</v>
      </c>
      <c r="I104" s="124" t="s">
        <v>120</v>
      </c>
      <c r="J104" s="130">
        <v>17</v>
      </c>
      <c r="K104" s="125"/>
    </row>
    <row r="105" spans="1:11" s="35" customFormat="1" ht="15" customHeight="1" x14ac:dyDescent="0.2">
      <c r="A105" s="128" t="s">
        <v>69</v>
      </c>
      <c r="B105" s="38">
        <v>304</v>
      </c>
      <c r="C105" s="38">
        <v>304</v>
      </c>
      <c r="D105" s="126">
        <v>298</v>
      </c>
      <c r="E105" s="124">
        <v>6</v>
      </c>
      <c r="F105" s="124" t="s">
        <v>120</v>
      </c>
      <c r="G105" s="38">
        <v>0</v>
      </c>
      <c r="H105" s="124" t="s">
        <v>120</v>
      </c>
      <c r="I105" s="124" t="s">
        <v>120</v>
      </c>
      <c r="J105" s="130" t="s">
        <v>120</v>
      </c>
      <c r="K105" s="125"/>
    </row>
    <row r="106" spans="1:11" s="35" customFormat="1" ht="15" customHeight="1" x14ac:dyDescent="0.2">
      <c r="A106" s="128"/>
      <c r="B106" s="37"/>
      <c r="C106" s="37"/>
      <c r="D106" s="131"/>
      <c r="E106" s="131"/>
      <c r="F106" s="122"/>
      <c r="G106" s="37"/>
      <c r="H106" s="122"/>
      <c r="I106" s="122"/>
      <c r="J106" s="129"/>
      <c r="K106" s="125"/>
    </row>
    <row r="107" spans="1:11" s="35" customFormat="1" ht="15" customHeight="1" x14ac:dyDescent="0.2">
      <c r="A107" s="128" t="s">
        <v>109</v>
      </c>
      <c r="B107" s="11">
        <v>4443</v>
      </c>
      <c r="C107" s="136">
        <v>4143</v>
      </c>
      <c r="D107" s="21">
        <v>4084</v>
      </c>
      <c r="E107" s="21">
        <v>52</v>
      </c>
      <c r="F107" s="21">
        <v>7</v>
      </c>
      <c r="G107" s="136">
        <v>300</v>
      </c>
      <c r="H107" s="21">
        <v>35</v>
      </c>
      <c r="I107" s="21">
        <v>58</v>
      </c>
      <c r="J107" s="23">
        <v>207</v>
      </c>
      <c r="K107" s="125"/>
    </row>
    <row r="108" spans="1:11" s="35" customFormat="1" ht="15" customHeight="1" x14ac:dyDescent="0.2">
      <c r="A108" s="128"/>
      <c r="B108" s="37"/>
      <c r="C108" s="37"/>
      <c r="D108" s="131"/>
      <c r="E108" s="131"/>
      <c r="F108" s="122"/>
      <c r="G108" s="37"/>
      <c r="H108" s="122"/>
      <c r="I108" s="122"/>
      <c r="J108" s="129"/>
      <c r="K108" s="125"/>
    </row>
    <row r="109" spans="1:11" s="35" customFormat="1" ht="15" customHeight="1" x14ac:dyDescent="0.2">
      <c r="A109" s="128" t="s">
        <v>72</v>
      </c>
      <c r="B109" s="38">
        <v>253</v>
      </c>
      <c r="C109" s="38">
        <v>252</v>
      </c>
      <c r="D109" s="126">
        <v>250</v>
      </c>
      <c r="E109" s="124">
        <v>2</v>
      </c>
      <c r="F109" s="124" t="s">
        <v>120</v>
      </c>
      <c r="G109" s="38">
        <v>1</v>
      </c>
      <c r="H109" s="124" t="s">
        <v>120</v>
      </c>
      <c r="I109" s="124" t="s">
        <v>120</v>
      </c>
      <c r="J109" s="130">
        <v>1</v>
      </c>
      <c r="K109" s="125"/>
    </row>
    <row r="110" spans="1:11" s="35" customFormat="1" ht="15" customHeight="1" x14ac:dyDescent="0.2">
      <c r="A110" s="128" t="s">
        <v>73</v>
      </c>
      <c r="B110" s="38">
        <v>160</v>
      </c>
      <c r="C110" s="38">
        <v>154</v>
      </c>
      <c r="D110" s="126">
        <v>154</v>
      </c>
      <c r="E110" s="124" t="s">
        <v>120</v>
      </c>
      <c r="F110" s="124" t="s">
        <v>120</v>
      </c>
      <c r="G110" s="38">
        <v>6</v>
      </c>
      <c r="H110" s="124" t="s">
        <v>120</v>
      </c>
      <c r="I110" s="124" t="s">
        <v>120</v>
      </c>
      <c r="J110" s="130">
        <v>6</v>
      </c>
      <c r="K110" s="125"/>
    </row>
    <row r="111" spans="1:11" s="35" customFormat="1" ht="15" customHeight="1" x14ac:dyDescent="0.2">
      <c r="A111" s="128" t="s">
        <v>74</v>
      </c>
      <c r="B111" s="38">
        <v>339</v>
      </c>
      <c r="C111" s="38">
        <v>283</v>
      </c>
      <c r="D111" s="126">
        <v>274</v>
      </c>
      <c r="E111" s="124">
        <v>9</v>
      </c>
      <c r="F111" s="124" t="s">
        <v>120</v>
      </c>
      <c r="G111" s="38">
        <v>56</v>
      </c>
      <c r="H111" s="124">
        <v>8</v>
      </c>
      <c r="I111" s="124">
        <v>12</v>
      </c>
      <c r="J111" s="130">
        <v>36</v>
      </c>
      <c r="K111" s="125"/>
    </row>
    <row r="112" spans="1:11" s="35" customFormat="1" ht="15" customHeight="1" x14ac:dyDescent="0.2">
      <c r="A112" s="128" t="s">
        <v>75</v>
      </c>
      <c r="B112" s="38">
        <v>173</v>
      </c>
      <c r="C112" s="38">
        <v>170</v>
      </c>
      <c r="D112" s="126">
        <v>169</v>
      </c>
      <c r="E112" s="124">
        <v>1</v>
      </c>
      <c r="F112" s="124" t="s">
        <v>120</v>
      </c>
      <c r="G112" s="38">
        <v>3</v>
      </c>
      <c r="H112" s="124">
        <v>1</v>
      </c>
      <c r="I112" s="124">
        <v>1</v>
      </c>
      <c r="J112" s="130">
        <v>1</v>
      </c>
      <c r="K112" s="125"/>
    </row>
    <row r="113" spans="1:11" s="35" customFormat="1" ht="15" customHeight="1" x14ac:dyDescent="0.2">
      <c r="A113" s="128" t="s">
        <v>76</v>
      </c>
      <c r="B113" s="38">
        <v>345</v>
      </c>
      <c r="C113" s="38">
        <v>301</v>
      </c>
      <c r="D113" s="126">
        <v>295</v>
      </c>
      <c r="E113" s="124">
        <v>6</v>
      </c>
      <c r="F113" s="124" t="s">
        <v>120</v>
      </c>
      <c r="G113" s="38">
        <v>44</v>
      </c>
      <c r="H113" s="124">
        <v>3</v>
      </c>
      <c r="I113" s="124">
        <v>14</v>
      </c>
      <c r="J113" s="130">
        <v>27</v>
      </c>
      <c r="K113" s="125"/>
    </row>
    <row r="114" spans="1:11" x14ac:dyDescent="0.2">
      <c r="A114" s="213" t="s">
        <v>248</v>
      </c>
      <c r="B114" s="213"/>
      <c r="C114" s="213"/>
      <c r="D114" s="213"/>
      <c r="E114" s="213"/>
      <c r="F114" s="213"/>
      <c r="G114" s="213"/>
      <c r="H114" s="213"/>
      <c r="I114" s="213"/>
      <c r="J114" s="213"/>
    </row>
    <row r="115" spans="1:11" x14ac:dyDescent="0.2">
      <c r="A115" s="213" t="s">
        <v>243</v>
      </c>
      <c r="B115" s="213"/>
      <c r="C115" s="213"/>
      <c r="D115" s="213"/>
      <c r="E115" s="213"/>
      <c r="F115" s="213"/>
      <c r="G115" s="213"/>
      <c r="H115" s="213"/>
      <c r="I115" s="213"/>
      <c r="J115" s="213"/>
    </row>
    <row r="116" spans="1:11" x14ac:dyDescent="0.2">
      <c r="A116" s="27"/>
      <c r="B116" s="28"/>
      <c r="C116" s="28"/>
      <c r="D116" s="28"/>
      <c r="E116" s="29"/>
      <c r="F116" s="28"/>
      <c r="G116" s="28"/>
      <c r="H116" s="28"/>
      <c r="I116" s="28"/>
      <c r="J116" s="29"/>
    </row>
    <row r="117" spans="1:11" ht="24" customHeight="1" x14ac:dyDescent="0.2">
      <c r="A117" s="217" t="s">
        <v>14</v>
      </c>
      <c r="B117" s="219" t="s">
        <v>0</v>
      </c>
      <c r="C117" s="219"/>
      <c r="D117" s="219"/>
      <c r="E117" s="219"/>
      <c r="F117" s="219"/>
      <c r="G117" s="219"/>
      <c r="H117" s="219"/>
      <c r="I117" s="219"/>
      <c r="J117" s="220"/>
    </row>
    <row r="118" spans="1:11" ht="24" customHeight="1" x14ac:dyDescent="0.2">
      <c r="A118" s="218"/>
      <c r="B118" s="214" t="s">
        <v>1</v>
      </c>
      <c r="C118" s="216" t="s">
        <v>2</v>
      </c>
      <c r="D118" s="223"/>
      <c r="E118" s="223"/>
      <c r="F118" s="223"/>
      <c r="G118" s="223"/>
      <c r="H118" s="223"/>
      <c r="I118" s="223"/>
      <c r="J118" s="224"/>
    </row>
    <row r="119" spans="1:11" ht="24" customHeight="1" x14ac:dyDescent="0.2">
      <c r="A119" s="218"/>
      <c r="B119" s="214"/>
      <c r="C119" s="216" t="s">
        <v>3</v>
      </c>
      <c r="D119" s="223"/>
      <c r="E119" s="223"/>
      <c r="F119" s="223"/>
      <c r="G119" s="216" t="s">
        <v>4</v>
      </c>
      <c r="H119" s="223"/>
      <c r="I119" s="223"/>
      <c r="J119" s="224"/>
    </row>
    <row r="120" spans="1:11" ht="24" customHeight="1" x14ac:dyDescent="0.2">
      <c r="A120" s="218"/>
      <c r="B120" s="214"/>
      <c r="C120" s="214" t="s">
        <v>5</v>
      </c>
      <c r="D120" s="216" t="s">
        <v>6</v>
      </c>
      <c r="E120" s="216"/>
      <c r="F120" s="216"/>
      <c r="G120" s="214" t="s">
        <v>5</v>
      </c>
      <c r="H120" s="216" t="s">
        <v>6</v>
      </c>
      <c r="I120" s="216"/>
      <c r="J120" s="222"/>
    </row>
    <row r="121" spans="1:11" ht="42" customHeight="1" x14ac:dyDescent="0.2">
      <c r="A121" s="218"/>
      <c r="B121" s="214"/>
      <c r="C121" s="223"/>
      <c r="D121" s="167" t="s">
        <v>7</v>
      </c>
      <c r="E121" s="168" t="s">
        <v>8</v>
      </c>
      <c r="F121" s="168" t="s">
        <v>9</v>
      </c>
      <c r="G121" s="223"/>
      <c r="H121" s="167" t="s">
        <v>13</v>
      </c>
      <c r="I121" s="167" t="s">
        <v>11</v>
      </c>
      <c r="J121" s="135" t="s">
        <v>12</v>
      </c>
    </row>
    <row r="122" spans="1:11" s="35" customFormat="1" ht="15" customHeight="1" x14ac:dyDescent="0.2">
      <c r="A122" s="128"/>
      <c r="B122" s="104"/>
      <c r="C122" s="105"/>
      <c r="D122" s="133"/>
      <c r="E122" s="133"/>
      <c r="F122" s="133"/>
      <c r="G122" s="106"/>
      <c r="H122" s="133"/>
      <c r="I122" s="133"/>
      <c r="J122" s="134"/>
      <c r="K122" s="125"/>
    </row>
    <row r="123" spans="1:11" s="35" customFormat="1" ht="15" customHeight="1" x14ac:dyDescent="0.2">
      <c r="A123" s="128" t="s">
        <v>110</v>
      </c>
      <c r="B123" s="37"/>
      <c r="C123" s="36"/>
      <c r="D123" s="67"/>
      <c r="E123" s="67"/>
      <c r="F123" s="67"/>
      <c r="G123" s="38"/>
      <c r="H123" s="67"/>
      <c r="I123" s="67"/>
      <c r="J123" s="71"/>
      <c r="K123" s="125"/>
    </row>
    <row r="124" spans="1:11" s="35" customFormat="1" ht="15" customHeight="1" x14ac:dyDescent="0.2">
      <c r="A124" s="128"/>
      <c r="B124" s="37"/>
      <c r="C124" s="36"/>
      <c r="D124" s="67"/>
      <c r="E124" s="67"/>
      <c r="F124" s="67"/>
      <c r="G124" s="38"/>
      <c r="H124" s="67"/>
      <c r="I124" s="67"/>
      <c r="J124" s="71"/>
      <c r="K124" s="125"/>
    </row>
    <row r="125" spans="1:11" s="35" customFormat="1" ht="15" customHeight="1" x14ac:dyDescent="0.2">
      <c r="A125" s="128" t="s">
        <v>77</v>
      </c>
      <c r="B125" s="38">
        <v>99</v>
      </c>
      <c r="C125" s="38">
        <v>99</v>
      </c>
      <c r="D125" s="126">
        <v>97</v>
      </c>
      <c r="E125" s="126">
        <v>2</v>
      </c>
      <c r="F125" s="124" t="s">
        <v>120</v>
      </c>
      <c r="G125" s="38">
        <v>0</v>
      </c>
      <c r="H125" s="124" t="s">
        <v>120</v>
      </c>
      <c r="I125" s="124" t="s">
        <v>120</v>
      </c>
      <c r="J125" s="130" t="s">
        <v>120</v>
      </c>
      <c r="K125" s="125"/>
    </row>
    <row r="126" spans="1:11" s="35" customFormat="1" ht="15" customHeight="1" x14ac:dyDescent="0.2">
      <c r="A126" s="128" t="s">
        <v>78</v>
      </c>
      <c r="B126" s="38">
        <v>68</v>
      </c>
      <c r="C126" s="38">
        <v>68</v>
      </c>
      <c r="D126" s="126">
        <v>67</v>
      </c>
      <c r="E126" s="126">
        <v>1</v>
      </c>
      <c r="F126" s="124" t="s">
        <v>120</v>
      </c>
      <c r="G126" s="38">
        <v>0</v>
      </c>
      <c r="H126" s="124" t="s">
        <v>120</v>
      </c>
      <c r="I126" s="124" t="s">
        <v>120</v>
      </c>
      <c r="J126" s="130" t="s">
        <v>120</v>
      </c>
      <c r="K126" s="125"/>
    </row>
    <row r="127" spans="1:11" s="35" customFormat="1" ht="15" customHeight="1" x14ac:dyDescent="0.2">
      <c r="A127" s="128" t="s">
        <v>79</v>
      </c>
      <c r="B127" s="38">
        <v>157</v>
      </c>
      <c r="C127" s="38">
        <v>152</v>
      </c>
      <c r="D127" s="126">
        <v>147</v>
      </c>
      <c r="E127" s="126">
        <v>5</v>
      </c>
      <c r="F127" s="124" t="s">
        <v>120</v>
      </c>
      <c r="G127" s="38">
        <v>5</v>
      </c>
      <c r="H127" s="124">
        <v>1</v>
      </c>
      <c r="I127" s="124" t="s">
        <v>120</v>
      </c>
      <c r="J127" s="130">
        <v>4</v>
      </c>
      <c r="K127" s="125"/>
    </row>
    <row r="128" spans="1:11" s="35" customFormat="1" ht="15" customHeight="1" x14ac:dyDescent="0.2">
      <c r="A128" s="128" t="s">
        <v>80</v>
      </c>
      <c r="B128" s="38">
        <v>386</v>
      </c>
      <c r="C128" s="38">
        <v>220</v>
      </c>
      <c r="D128" s="126">
        <v>209</v>
      </c>
      <c r="E128" s="126">
        <v>5</v>
      </c>
      <c r="F128" s="124">
        <v>6</v>
      </c>
      <c r="G128" s="38">
        <v>166</v>
      </c>
      <c r="H128" s="124">
        <v>19</v>
      </c>
      <c r="I128" s="124">
        <v>28</v>
      </c>
      <c r="J128" s="130">
        <v>119</v>
      </c>
      <c r="K128" s="125"/>
    </row>
    <row r="129" spans="1:11" s="35" customFormat="1" ht="15" customHeight="1" x14ac:dyDescent="0.2">
      <c r="A129" s="128" t="s">
        <v>81</v>
      </c>
      <c r="B129" s="38">
        <v>1911</v>
      </c>
      <c r="C129" s="38">
        <v>1906</v>
      </c>
      <c r="D129" s="126">
        <v>1890</v>
      </c>
      <c r="E129" s="126">
        <v>16</v>
      </c>
      <c r="F129" s="124" t="s">
        <v>120</v>
      </c>
      <c r="G129" s="38">
        <v>5</v>
      </c>
      <c r="H129" s="124">
        <v>1</v>
      </c>
      <c r="I129" s="124">
        <v>1</v>
      </c>
      <c r="J129" s="130">
        <v>3</v>
      </c>
      <c r="K129" s="125"/>
    </row>
    <row r="130" spans="1:11" s="35" customFormat="1" ht="15" customHeight="1" x14ac:dyDescent="0.2">
      <c r="A130" s="128" t="s">
        <v>82</v>
      </c>
      <c r="B130" s="38">
        <v>463</v>
      </c>
      <c r="C130" s="38">
        <v>455</v>
      </c>
      <c r="D130" s="126">
        <v>451</v>
      </c>
      <c r="E130" s="126">
        <v>4</v>
      </c>
      <c r="F130" s="124" t="s">
        <v>120</v>
      </c>
      <c r="G130" s="38">
        <v>8</v>
      </c>
      <c r="H130" s="124">
        <v>2</v>
      </c>
      <c r="I130" s="124">
        <v>2</v>
      </c>
      <c r="J130" s="130">
        <v>4</v>
      </c>
      <c r="K130" s="125"/>
    </row>
    <row r="131" spans="1:11" s="35" customFormat="1" ht="15" customHeight="1" x14ac:dyDescent="0.2">
      <c r="A131" s="128" t="s">
        <v>83</v>
      </c>
      <c r="B131" s="38">
        <v>89</v>
      </c>
      <c r="C131" s="38">
        <v>83</v>
      </c>
      <c r="D131" s="126">
        <v>81</v>
      </c>
      <c r="E131" s="126">
        <v>1</v>
      </c>
      <c r="F131" s="124">
        <v>1</v>
      </c>
      <c r="G131" s="38">
        <v>6</v>
      </c>
      <c r="H131" s="124" t="s">
        <v>120</v>
      </c>
      <c r="I131" s="124" t="s">
        <v>120</v>
      </c>
      <c r="J131" s="130">
        <v>6</v>
      </c>
      <c r="K131" s="125"/>
    </row>
    <row r="132" spans="1:11" s="35" customFormat="1" ht="15" customHeight="1" x14ac:dyDescent="0.2">
      <c r="A132" s="128"/>
      <c r="B132" s="37"/>
      <c r="C132" s="37"/>
      <c r="D132" s="131"/>
      <c r="E132" s="131"/>
      <c r="F132" s="131"/>
      <c r="G132" s="37"/>
      <c r="H132" s="131"/>
      <c r="I132" s="131"/>
      <c r="J132" s="132"/>
      <c r="K132" s="125"/>
    </row>
    <row r="133" spans="1:11" s="35" customFormat="1" ht="15" customHeight="1" x14ac:dyDescent="0.2">
      <c r="A133" s="47" t="s">
        <v>111</v>
      </c>
      <c r="B133" s="37">
        <v>732</v>
      </c>
      <c r="C133" s="74">
        <v>637</v>
      </c>
      <c r="D133" s="126">
        <v>553</v>
      </c>
      <c r="E133" s="124">
        <v>42</v>
      </c>
      <c r="F133" s="124">
        <v>42</v>
      </c>
      <c r="G133" s="37">
        <v>95</v>
      </c>
      <c r="H133" s="124" t="s">
        <v>120</v>
      </c>
      <c r="I133" s="124" t="s">
        <v>120</v>
      </c>
      <c r="J133" s="130">
        <v>95</v>
      </c>
      <c r="K133" s="125"/>
    </row>
    <row r="134" spans="1:11" s="35" customFormat="1" ht="15" customHeight="1" x14ac:dyDescent="0.2">
      <c r="A134" s="47"/>
      <c r="B134" s="37"/>
      <c r="C134" s="37"/>
      <c r="D134" s="131"/>
      <c r="E134" s="131"/>
      <c r="F134" s="131"/>
      <c r="G134" s="37"/>
      <c r="H134" s="131"/>
      <c r="I134" s="131"/>
      <c r="J134" s="132"/>
      <c r="K134" s="125"/>
    </row>
    <row r="135" spans="1:11" s="35" customFormat="1" ht="15" customHeight="1" x14ac:dyDescent="0.2">
      <c r="A135" s="47" t="s">
        <v>112</v>
      </c>
      <c r="B135" s="11">
        <v>194</v>
      </c>
      <c r="C135" s="136">
        <v>113</v>
      </c>
      <c r="D135" s="21">
        <v>110</v>
      </c>
      <c r="E135" s="21">
        <v>1</v>
      </c>
      <c r="F135" s="21">
        <v>2</v>
      </c>
      <c r="G135" s="136">
        <v>81</v>
      </c>
      <c r="H135" s="21">
        <v>1</v>
      </c>
      <c r="I135" s="21">
        <v>0</v>
      </c>
      <c r="J135" s="23">
        <v>80</v>
      </c>
      <c r="K135" s="125"/>
    </row>
    <row r="136" spans="1:11" s="35" customFormat="1" ht="15" customHeight="1" x14ac:dyDescent="0.2">
      <c r="A136" s="47"/>
      <c r="B136" s="37"/>
      <c r="C136" s="37"/>
      <c r="D136" s="131"/>
      <c r="E136" s="131"/>
      <c r="F136" s="131"/>
      <c r="G136" s="37"/>
      <c r="H136" s="131"/>
      <c r="I136" s="131"/>
      <c r="J136" s="132"/>
      <c r="K136" s="125"/>
    </row>
    <row r="137" spans="1:11" s="35" customFormat="1" ht="15" customHeight="1" x14ac:dyDescent="0.2">
      <c r="A137" s="128" t="s">
        <v>84</v>
      </c>
      <c r="B137" s="38">
        <v>155</v>
      </c>
      <c r="C137" s="38">
        <v>105</v>
      </c>
      <c r="D137" s="126">
        <v>103</v>
      </c>
      <c r="E137" s="124" t="s">
        <v>120</v>
      </c>
      <c r="F137" s="124">
        <v>2</v>
      </c>
      <c r="G137" s="38">
        <v>50</v>
      </c>
      <c r="H137" s="124" t="s">
        <v>120</v>
      </c>
      <c r="I137" s="124" t="s">
        <v>120</v>
      </c>
      <c r="J137" s="130">
        <v>50</v>
      </c>
      <c r="K137" s="125"/>
    </row>
    <row r="138" spans="1:11" s="35" customFormat="1" ht="15" customHeight="1" x14ac:dyDescent="0.2">
      <c r="A138" s="128" t="s">
        <v>85</v>
      </c>
      <c r="B138" s="38">
        <v>39</v>
      </c>
      <c r="C138" s="38">
        <v>8</v>
      </c>
      <c r="D138" s="126">
        <v>7</v>
      </c>
      <c r="E138" s="124">
        <v>1</v>
      </c>
      <c r="F138" s="124" t="s">
        <v>120</v>
      </c>
      <c r="G138" s="38">
        <v>31</v>
      </c>
      <c r="H138" s="124">
        <v>1</v>
      </c>
      <c r="I138" s="124" t="s">
        <v>120</v>
      </c>
      <c r="J138" s="130">
        <v>30</v>
      </c>
      <c r="K138" s="125"/>
    </row>
    <row r="139" spans="1:11" s="35" customFormat="1" ht="15" customHeight="1" x14ac:dyDescent="0.2">
      <c r="A139" s="47"/>
      <c r="B139" s="37"/>
      <c r="C139" s="37"/>
      <c r="D139" s="131"/>
      <c r="E139" s="131"/>
      <c r="F139" s="131"/>
      <c r="G139" s="37"/>
      <c r="H139" s="131"/>
      <c r="I139" s="131"/>
      <c r="J139" s="132"/>
      <c r="K139" s="125"/>
    </row>
    <row r="140" spans="1:11" s="35" customFormat="1" ht="15" customHeight="1" x14ac:dyDescent="0.2">
      <c r="A140" s="47" t="s">
        <v>113</v>
      </c>
      <c r="B140" s="11">
        <v>6143</v>
      </c>
      <c r="C140" s="136">
        <v>3847</v>
      </c>
      <c r="D140" s="21">
        <v>3437</v>
      </c>
      <c r="E140" s="21">
        <v>356</v>
      </c>
      <c r="F140" s="21">
        <v>54</v>
      </c>
      <c r="G140" s="136">
        <v>2296</v>
      </c>
      <c r="H140" s="21">
        <v>73</v>
      </c>
      <c r="I140" s="21">
        <v>520</v>
      </c>
      <c r="J140" s="23">
        <v>1703</v>
      </c>
      <c r="K140" s="125"/>
    </row>
    <row r="141" spans="1:11" s="35" customFormat="1" ht="15" customHeight="1" x14ac:dyDescent="0.2">
      <c r="A141" s="128"/>
      <c r="B141" s="37"/>
      <c r="C141" s="37"/>
      <c r="D141" s="131"/>
      <c r="E141" s="131"/>
      <c r="F141" s="131"/>
      <c r="G141" s="37"/>
      <c r="H141" s="131"/>
      <c r="I141" s="131"/>
      <c r="J141" s="132"/>
      <c r="K141" s="125"/>
    </row>
    <row r="142" spans="1:11" s="35" customFormat="1" ht="15" customHeight="1" x14ac:dyDescent="0.2">
      <c r="A142" s="128" t="s">
        <v>86</v>
      </c>
      <c r="B142" s="38">
        <v>1146</v>
      </c>
      <c r="C142" s="38">
        <v>907</v>
      </c>
      <c r="D142" s="126">
        <v>825</v>
      </c>
      <c r="E142" s="126">
        <v>73</v>
      </c>
      <c r="F142" s="126">
        <v>9</v>
      </c>
      <c r="G142" s="38">
        <v>239</v>
      </c>
      <c r="H142" s="126">
        <v>6</v>
      </c>
      <c r="I142" s="126">
        <v>73</v>
      </c>
      <c r="J142" s="127">
        <v>160</v>
      </c>
      <c r="K142" s="125"/>
    </row>
    <row r="143" spans="1:11" s="35" customFormat="1" ht="15" customHeight="1" x14ac:dyDescent="0.2">
      <c r="A143" s="128" t="s">
        <v>87</v>
      </c>
      <c r="B143" s="38">
        <v>600</v>
      </c>
      <c r="C143" s="38">
        <v>487</v>
      </c>
      <c r="D143" s="126">
        <v>424</v>
      </c>
      <c r="E143" s="126">
        <v>59</v>
      </c>
      <c r="F143" s="126">
        <v>4</v>
      </c>
      <c r="G143" s="38">
        <v>113</v>
      </c>
      <c r="H143" s="126">
        <v>2</v>
      </c>
      <c r="I143" s="126">
        <v>34</v>
      </c>
      <c r="J143" s="127">
        <v>77</v>
      </c>
      <c r="K143" s="125"/>
    </row>
    <row r="144" spans="1:11" s="35" customFormat="1" ht="15" customHeight="1" x14ac:dyDescent="0.2">
      <c r="A144" s="128" t="s">
        <v>88</v>
      </c>
      <c r="B144" s="38">
        <v>1339</v>
      </c>
      <c r="C144" s="38">
        <v>894</v>
      </c>
      <c r="D144" s="126">
        <v>787</v>
      </c>
      <c r="E144" s="126">
        <v>89</v>
      </c>
      <c r="F144" s="126">
        <v>18</v>
      </c>
      <c r="G144" s="38">
        <v>445</v>
      </c>
      <c r="H144" s="126">
        <v>3</v>
      </c>
      <c r="I144" s="126">
        <v>71</v>
      </c>
      <c r="J144" s="127">
        <v>371</v>
      </c>
      <c r="K144" s="125"/>
    </row>
    <row r="145" spans="1:254" s="35" customFormat="1" ht="15" customHeight="1" x14ac:dyDescent="0.2">
      <c r="A145" s="128" t="s">
        <v>89</v>
      </c>
      <c r="B145" s="38">
        <v>699</v>
      </c>
      <c r="C145" s="38">
        <v>593</v>
      </c>
      <c r="D145" s="126">
        <v>514</v>
      </c>
      <c r="E145" s="126">
        <v>72</v>
      </c>
      <c r="F145" s="126">
        <v>7</v>
      </c>
      <c r="G145" s="38">
        <v>106</v>
      </c>
      <c r="H145" s="126">
        <v>3</v>
      </c>
      <c r="I145" s="126">
        <v>19</v>
      </c>
      <c r="J145" s="127">
        <v>84</v>
      </c>
      <c r="K145" s="125"/>
    </row>
    <row r="146" spans="1:254" s="35" customFormat="1" ht="15" customHeight="1" x14ac:dyDescent="0.2">
      <c r="A146" s="128" t="s">
        <v>90</v>
      </c>
      <c r="B146" s="38">
        <v>538</v>
      </c>
      <c r="C146" s="38">
        <v>246</v>
      </c>
      <c r="D146" s="126">
        <v>236</v>
      </c>
      <c r="E146" s="126">
        <v>10</v>
      </c>
      <c r="F146" s="124" t="s">
        <v>120</v>
      </c>
      <c r="G146" s="38">
        <v>292</v>
      </c>
      <c r="H146" s="126">
        <v>6</v>
      </c>
      <c r="I146" s="126">
        <v>36</v>
      </c>
      <c r="J146" s="127">
        <v>250</v>
      </c>
      <c r="K146" s="125"/>
    </row>
    <row r="147" spans="1:254" s="35" customFormat="1" ht="15" customHeight="1" x14ac:dyDescent="0.2">
      <c r="A147" s="128" t="s">
        <v>91</v>
      </c>
      <c r="B147" s="38">
        <v>601</v>
      </c>
      <c r="C147" s="38">
        <v>184</v>
      </c>
      <c r="D147" s="126">
        <v>159</v>
      </c>
      <c r="E147" s="126">
        <v>23</v>
      </c>
      <c r="F147" s="126">
        <v>2</v>
      </c>
      <c r="G147" s="38">
        <v>417</v>
      </c>
      <c r="H147" s="126">
        <v>10</v>
      </c>
      <c r="I147" s="126">
        <v>116</v>
      </c>
      <c r="J147" s="127">
        <v>291</v>
      </c>
      <c r="K147" s="125"/>
    </row>
    <row r="148" spans="1:254" s="35" customFormat="1" ht="15" customHeight="1" x14ac:dyDescent="0.2">
      <c r="A148" s="128" t="s">
        <v>92</v>
      </c>
      <c r="B148" s="38">
        <v>375</v>
      </c>
      <c r="C148" s="38">
        <v>179</v>
      </c>
      <c r="D148" s="126">
        <v>164</v>
      </c>
      <c r="E148" s="126">
        <v>10</v>
      </c>
      <c r="F148" s="126">
        <v>5</v>
      </c>
      <c r="G148" s="38">
        <v>196</v>
      </c>
      <c r="H148" s="126">
        <v>28</v>
      </c>
      <c r="I148" s="126">
        <v>11</v>
      </c>
      <c r="J148" s="127">
        <v>157</v>
      </c>
      <c r="K148" s="125"/>
    </row>
    <row r="149" spans="1:254" s="35" customFormat="1" ht="15" customHeight="1" x14ac:dyDescent="0.2">
      <c r="A149" s="128" t="s">
        <v>93</v>
      </c>
      <c r="B149" s="38">
        <v>592</v>
      </c>
      <c r="C149" s="38">
        <v>265</v>
      </c>
      <c r="D149" s="126">
        <v>252</v>
      </c>
      <c r="E149" s="126">
        <v>11</v>
      </c>
      <c r="F149" s="126">
        <v>2</v>
      </c>
      <c r="G149" s="38">
        <v>327</v>
      </c>
      <c r="H149" s="126">
        <v>15</v>
      </c>
      <c r="I149" s="126">
        <v>113</v>
      </c>
      <c r="J149" s="127">
        <v>199</v>
      </c>
      <c r="K149" s="125"/>
    </row>
    <row r="150" spans="1:254" s="35" customFormat="1" ht="15" customHeight="1" x14ac:dyDescent="0.2">
      <c r="A150" s="128" t="s">
        <v>94</v>
      </c>
      <c r="B150" s="38">
        <v>253</v>
      </c>
      <c r="C150" s="38">
        <v>92</v>
      </c>
      <c r="D150" s="126">
        <v>76</v>
      </c>
      <c r="E150" s="126">
        <v>9</v>
      </c>
      <c r="F150" s="126">
        <v>7</v>
      </c>
      <c r="G150" s="38">
        <v>161</v>
      </c>
      <c r="H150" s="124" t="s">
        <v>120</v>
      </c>
      <c r="I150" s="126">
        <v>47</v>
      </c>
      <c r="J150" s="127">
        <v>114</v>
      </c>
      <c r="K150" s="125"/>
    </row>
    <row r="151" spans="1:254" s="35" customFormat="1" ht="15" customHeight="1" x14ac:dyDescent="0.2">
      <c r="A151" s="48"/>
      <c r="B151" s="49" t="s">
        <v>10</v>
      </c>
      <c r="C151" s="50"/>
      <c r="D151" s="50"/>
      <c r="E151" s="51"/>
      <c r="F151" s="53"/>
      <c r="G151" s="53"/>
      <c r="H151" s="53"/>
      <c r="I151" s="50"/>
      <c r="J151" s="55"/>
      <c r="K151" s="125"/>
    </row>
    <row r="152" spans="1:254" ht="12.75" customHeight="1" x14ac:dyDescent="0.2">
      <c r="A152" s="56"/>
      <c r="B152" s="57"/>
      <c r="C152" s="57"/>
      <c r="D152" s="57"/>
      <c r="E152" s="58"/>
      <c r="F152" s="59"/>
      <c r="G152" s="59"/>
      <c r="H152" s="59"/>
      <c r="I152" s="57"/>
      <c r="J152" s="58"/>
    </row>
    <row r="153" spans="1:254" ht="12.75" customHeight="1" x14ac:dyDescent="0.2">
      <c r="A153" s="60" t="s">
        <v>244</v>
      </c>
      <c r="B153" s="57"/>
      <c r="C153" s="57"/>
      <c r="D153" s="57"/>
      <c r="E153" s="61"/>
      <c r="F153" s="62"/>
      <c r="G153" s="62"/>
      <c r="H153" s="57"/>
      <c r="I153" s="57"/>
      <c r="J153" s="63"/>
    </row>
    <row r="154" spans="1:254" ht="7.5" customHeight="1" x14ac:dyDescent="0.2">
      <c r="A154" s="64"/>
      <c r="B154" s="62"/>
      <c r="C154" s="62"/>
      <c r="D154" s="62"/>
      <c r="E154" s="61"/>
      <c r="F154" s="62"/>
      <c r="G154" s="62"/>
      <c r="H154" s="62"/>
      <c r="I154" s="62"/>
      <c r="J154" s="61"/>
    </row>
    <row r="155" spans="1:254" ht="12.75" customHeight="1" x14ac:dyDescent="0.2">
      <c r="A155" s="60" t="s">
        <v>250</v>
      </c>
      <c r="B155" s="62"/>
      <c r="C155" s="62"/>
      <c r="D155" s="62"/>
      <c r="E155" s="61"/>
      <c r="F155" s="62"/>
      <c r="G155" s="62"/>
      <c r="H155" s="62"/>
      <c r="I155" s="62"/>
      <c r="J155" s="61"/>
    </row>
    <row r="156" spans="1:254" ht="12.75" customHeight="1" x14ac:dyDescent="0.2">
      <c r="A156" s="60" t="s">
        <v>121</v>
      </c>
      <c r="B156" s="62"/>
      <c r="C156" s="62"/>
      <c r="D156" s="62"/>
      <c r="E156" s="61"/>
      <c r="F156" s="62"/>
      <c r="G156" s="62"/>
      <c r="H156" s="62"/>
      <c r="I156" s="62"/>
      <c r="J156" s="61"/>
    </row>
    <row r="157" spans="1:254" ht="7.5" customHeight="1" x14ac:dyDescent="0.2">
      <c r="A157" s="60"/>
      <c r="B157" s="62"/>
      <c r="C157" s="62"/>
      <c r="D157" s="62"/>
      <c r="E157" s="61"/>
      <c r="F157" s="62"/>
      <c r="G157" s="62"/>
      <c r="H157" s="62"/>
      <c r="I157" s="62"/>
      <c r="J157" s="61"/>
    </row>
    <row r="158" spans="1:254" ht="12.75" customHeight="1" x14ac:dyDescent="0.2">
      <c r="A158" s="60" t="s">
        <v>245</v>
      </c>
      <c r="B158" s="62"/>
      <c r="C158" s="62"/>
      <c r="D158" s="62"/>
      <c r="E158" s="61"/>
      <c r="F158" s="62"/>
      <c r="G158" s="62"/>
      <c r="H158" s="62"/>
      <c r="I158" s="62"/>
      <c r="J158" s="61"/>
    </row>
    <row r="159" spans="1:254" ht="7.5" customHeight="1" x14ac:dyDescent="0.2">
      <c r="A159" s="60"/>
      <c r="B159" s="62"/>
      <c r="C159" s="62"/>
      <c r="D159" s="62"/>
      <c r="H159" s="62"/>
      <c r="I159" s="62"/>
      <c r="J159" s="61"/>
    </row>
    <row r="160" spans="1:254" s="112" customFormat="1" x14ac:dyDescent="0.2">
      <c r="A160" s="107" t="s">
        <v>249</v>
      </c>
      <c r="B160" s="108"/>
      <c r="C160" s="109"/>
      <c r="D160" s="109"/>
      <c r="E160" s="108"/>
      <c r="F160" s="108"/>
      <c r="G160" s="108"/>
      <c r="H160" s="108"/>
      <c r="I160" s="108"/>
      <c r="J160" s="110"/>
      <c r="K160" s="110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  <c r="BY160" s="111"/>
      <c r="BZ160" s="111"/>
      <c r="CA160" s="111"/>
      <c r="CB160" s="111"/>
      <c r="CC160" s="111"/>
      <c r="CD160" s="111"/>
      <c r="CE160" s="111"/>
      <c r="CF160" s="111"/>
      <c r="CG160" s="111"/>
      <c r="CH160" s="111"/>
      <c r="CI160" s="111"/>
      <c r="CJ160" s="111"/>
      <c r="CK160" s="111"/>
      <c r="CL160" s="111"/>
      <c r="CM160" s="111"/>
      <c r="CN160" s="111"/>
      <c r="CO160" s="111"/>
      <c r="CP160" s="111"/>
      <c r="CQ160" s="111"/>
      <c r="CR160" s="111"/>
      <c r="CS160" s="111"/>
      <c r="CT160" s="111"/>
      <c r="CU160" s="111"/>
      <c r="CV160" s="111"/>
      <c r="CW160" s="111"/>
      <c r="CX160" s="111"/>
      <c r="CY160" s="111"/>
      <c r="CZ160" s="111"/>
      <c r="DA160" s="111"/>
      <c r="DB160" s="111"/>
      <c r="DC160" s="111"/>
      <c r="DD160" s="111"/>
      <c r="DE160" s="111"/>
      <c r="DF160" s="111"/>
      <c r="DG160" s="111"/>
      <c r="DH160" s="111"/>
      <c r="DI160" s="111"/>
      <c r="DJ160" s="111"/>
      <c r="DK160" s="111"/>
      <c r="DL160" s="111"/>
      <c r="DM160" s="111"/>
      <c r="DN160" s="111"/>
      <c r="DO160" s="111"/>
      <c r="DP160" s="111"/>
      <c r="DQ160" s="111"/>
      <c r="DR160" s="111"/>
      <c r="DS160" s="111"/>
      <c r="DT160" s="111"/>
      <c r="DU160" s="111"/>
      <c r="DV160" s="111"/>
      <c r="DW160" s="111"/>
      <c r="DX160" s="111"/>
      <c r="DY160" s="111"/>
      <c r="DZ160" s="111"/>
      <c r="EA160" s="111"/>
      <c r="EB160" s="111"/>
      <c r="EC160" s="111"/>
      <c r="ED160" s="111"/>
      <c r="EE160" s="111"/>
      <c r="EF160" s="111"/>
      <c r="EG160" s="111"/>
      <c r="EH160" s="111"/>
      <c r="EI160" s="111"/>
      <c r="EJ160" s="111"/>
      <c r="EK160" s="111"/>
      <c r="EL160" s="111"/>
      <c r="EM160" s="111"/>
      <c r="EN160" s="111"/>
      <c r="EO160" s="111"/>
      <c r="EP160" s="111"/>
      <c r="EQ160" s="111"/>
      <c r="ER160" s="111"/>
      <c r="ES160" s="111"/>
      <c r="ET160" s="111"/>
      <c r="EU160" s="111"/>
      <c r="EV160" s="111"/>
      <c r="EW160" s="111"/>
      <c r="EX160" s="111"/>
      <c r="EY160" s="111"/>
      <c r="EZ160" s="111"/>
      <c r="FA160" s="111"/>
      <c r="FB160" s="111"/>
      <c r="FC160" s="111"/>
      <c r="FD160" s="111"/>
      <c r="FE160" s="111"/>
      <c r="FF160" s="111"/>
      <c r="FG160" s="111"/>
      <c r="FH160" s="111"/>
      <c r="FI160" s="111"/>
      <c r="FJ160" s="111"/>
      <c r="FK160" s="111"/>
      <c r="FL160" s="111"/>
      <c r="FM160" s="111"/>
      <c r="FN160" s="111"/>
      <c r="FO160" s="111"/>
      <c r="FP160" s="111"/>
      <c r="FQ160" s="111"/>
      <c r="FR160" s="111"/>
      <c r="FS160" s="111"/>
      <c r="FT160" s="111"/>
      <c r="FU160" s="111"/>
      <c r="FV160" s="111"/>
      <c r="FW160" s="111"/>
      <c r="FX160" s="111"/>
      <c r="FY160" s="111"/>
      <c r="FZ160" s="111"/>
      <c r="GA160" s="111"/>
      <c r="GB160" s="111"/>
      <c r="GC160" s="111"/>
      <c r="GD160" s="111"/>
      <c r="GE160" s="111"/>
      <c r="GF160" s="111"/>
      <c r="GG160" s="111"/>
      <c r="GH160" s="111"/>
      <c r="GI160" s="111"/>
      <c r="GJ160" s="111"/>
      <c r="GK160" s="111"/>
      <c r="GL160" s="111"/>
      <c r="GM160" s="111"/>
      <c r="GN160" s="111"/>
      <c r="GO160" s="111"/>
      <c r="GP160" s="111"/>
      <c r="GQ160" s="111"/>
      <c r="GR160" s="111"/>
      <c r="GS160" s="111"/>
      <c r="GT160" s="111"/>
      <c r="GU160" s="111"/>
      <c r="GV160" s="111"/>
      <c r="GW160" s="111"/>
      <c r="GX160" s="111"/>
      <c r="GY160" s="111"/>
      <c r="GZ160" s="111"/>
      <c r="HA160" s="111"/>
      <c r="HB160" s="111"/>
      <c r="HC160" s="111"/>
      <c r="HD160" s="111"/>
      <c r="HE160" s="111"/>
      <c r="HF160" s="111"/>
      <c r="HG160" s="111"/>
      <c r="HH160" s="111"/>
      <c r="HI160" s="111"/>
      <c r="HJ160" s="111"/>
      <c r="HK160" s="111"/>
      <c r="HL160" s="111"/>
      <c r="HM160" s="111"/>
      <c r="HN160" s="111"/>
      <c r="HO160" s="111"/>
      <c r="HP160" s="111"/>
      <c r="HQ160" s="111"/>
      <c r="HR160" s="111"/>
      <c r="HS160" s="111"/>
      <c r="HT160" s="111"/>
      <c r="HU160" s="111"/>
      <c r="HV160" s="111"/>
      <c r="HW160" s="111"/>
      <c r="HX160" s="111"/>
      <c r="HY160" s="111"/>
      <c r="HZ160" s="111"/>
      <c r="IA160" s="111"/>
      <c r="IB160" s="111"/>
      <c r="IC160" s="111"/>
      <c r="ID160" s="111"/>
      <c r="IE160" s="111"/>
      <c r="IF160" s="111"/>
      <c r="IG160" s="111"/>
      <c r="IH160" s="111"/>
      <c r="II160" s="111"/>
      <c r="IJ160" s="111"/>
      <c r="IK160" s="111"/>
      <c r="IL160" s="111"/>
      <c r="IM160" s="111"/>
      <c r="IN160" s="111"/>
      <c r="IO160" s="111"/>
      <c r="IP160" s="111"/>
      <c r="IQ160" s="111"/>
      <c r="IR160" s="111"/>
      <c r="IS160" s="111"/>
      <c r="IT160" s="111"/>
    </row>
    <row r="161" spans="1:254" s="112" customFormat="1" x14ac:dyDescent="0.2">
      <c r="A161" s="107" t="s">
        <v>246</v>
      </c>
      <c r="B161" s="108"/>
      <c r="C161" s="109"/>
      <c r="D161" s="109"/>
      <c r="E161" s="108"/>
      <c r="F161" s="108"/>
      <c r="G161" s="108"/>
      <c r="H161" s="108"/>
      <c r="I161" s="108"/>
      <c r="J161" s="110"/>
      <c r="K161" s="110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11"/>
      <c r="CA161" s="111"/>
      <c r="CB161" s="111"/>
      <c r="CC161" s="111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11"/>
      <c r="CO161" s="111"/>
      <c r="CP161" s="111"/>
      <c r="CQ161" s="111"/>
      <c r="CR161" s="111"/>
      <c r="CS161" s="111"/>
      <c r="CT161" s="111"/>
      <c r="CU161" s="111"/>
      <c r="CV161" s="111"/>
      <c r="CW161" s="111"/>
      <c r="CX161" s="111"/>
      <c r="CY161" s="111"/>
      <c r="CZ161" s="111"/>
      <c r="DA161" s="111"/>
      <c r="DB161" s="111"/>
      <c r="DC161" s="111"/>
      <c r="DD161" s="111"/>
      <c r="DE161" s="111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11"/>
      <c r="DQ161" s="111"/>
      <c r="DR161" s="111"/>
      <c r="DS161" s="111"/>
      <c r="DT161" s="111"/>
      <c r="DU161" s="111"/>
      <c r="DV161" s="111"/>
      <c r="DW161" s="111"/>
      <c r="DX161" s="111"/>
      <c r="DY161" s="111"/>
      <c r="DZ161" s="111"/>
      <c r="EA161" s="111"/>
      <c r="EB161" s="111"/>
      <c r="EC161" s="111"/>
      <c r="ED161" s="111"/>
      <c r="EE161" s="111"/>
      <c r="EF161" s="111"/>
      <c r="EG161" s="111"/>
      <c r="EH161" s="111"/>
      <c r="EI161" s="111"/>
      <c r="EJ161" s="111"/>
      <c r="EK161" s="111"/>
      <c r="EL161" s="111"/>
      <c r="EM161" s="111"/>
      <c r="EN161" s="111"/>
      <c r="EO161" s="111"/>
      <c r="EP161" s="111"/>
      <c r="EQ161" s="111"/>
      <c r="ER161" s="111"/>
      <c r="ES161" s="111"/>
      <c r="ET161" s="111"/>
      <c r="EU161" s="111"/>
      <c r="EV161" s="111"/>
      <c r="EW161" s="111"/>
      <c r="EX161" s="111"/>
      <c r="EY161" s="111"/>
      <c r="EZ161" s="111"/>
      <c r="FA161" s="111"/>
      <c r="FB161" s="111"/>
      <c r="FC161" s="111"/>
      <c r="FD161" s="111"/>
      <c r="FE161" s="111"/>
      <c r="FF161" s="111"/>
      <c r="FG161" s="111"/>
      <c r="FH161" s="111"/>
      <c r="FI161" s="111"/>
      <c r="FJ161" s="111"/>
      <c r="FK161" s="111"/>
      <c r="FL161" s="111"/>
      <c r="FM161" s="111"/>
      <c r="FN161" s="111"/>
      <c r="FO161" s="111"/>
      <c r="FP161" s="111"/>
      <c r="FQ161" s="111"/>
      <c r="FR161" s="111"/>
      <c r="FS161" s="111"/>
      <c r="FT161" s="111"/>
      <c r="FU161" s="111"/>
      <c r="FV161" s="111"/>
      <c r="FW161" s="111"/>
      <c r="FX161" s="111"/>
      <c r="FY161" s="111"/>
      <c r="FZ161" s="111"/>
      <c r="GA161" s="111"/>
      <c r="GB161" s="111"/>
      <c r="GC161" s="111"/>
      <c r="GD161" s="111"/>
      <c r="GE161" s="111"/>
      <c r="GF161" s="111"/>
      <c r="GG161" s="111"/>
      <c r="GH161" s="111"/>
      <c r="GI161" s="111"/>
      <c r="GJ161" s="111"/>
      <c r="GK161" s="111"/>
      <c r="GL161" s="111"/>
      <c r="GM161" s="111"/>
      <c r="GN161" s="111"/>
      <c r="GO161" s="111"/>
      <c r="GP161" s="111"/>
      <c r="GQ161" s="111"/>
      <c r="GR161" s="111"/>
      <c r="GS161" s="111"/>
      <c r="GT161" s="111"/>
      <c r="GU161" s="111"/>
      <c r="GV161" s="111"/>
      <c r="GW161" s="111"/>
      <c r="GX161" s="111"/>
      <c r="GY161" s="111"/>
      <c r="GZ161" s="111"/>
      <c r="HA161" s="111"/>
      <c r="HB161" s="111"/>
      <c r="HC161" s="111"/>
      <c r="HD161" s="111"/>
      <c r="HE161" s="111"/>
      <c r="HF161" s="111"/>
      <c r="HG161" s="111"/>
      <c r="HH161" s="111"/>
      <c r="HI161" s="111"/>
      <c r="HJ161" s="111"/>
      <c r="HK161" s="111"/>
      <c r="HL161" s="111"/>
      <c r="HM161" s="111"/>
      <c r="HN161" s="111"/>
      <c r="HO161" s="111"/>
      <c r="HP161" s="111"/>
      <c r="HQ161" s="111"/>
      <c r="HR161" s="111"/>
      <c r="HS161" s="111"/>
      <c r="HT161" s="111"/>
      <c r="HU161" s="111"/>
      <c r="HV161" s="111"/>
      <c r="HW161" s="111"/>
      <c r="HX161" s="111"/>
      <c r="HY161" s="111"/>
      <c r="HZ161" s="111"/>
      <c r="IA161" s="111"/>
      <c r="IB161" s="111"/>
      <c r="IC161" s="111"/>
      <c r="ID161" s="111"/>
      <c r="IE161" s="111"/>
      <c r="IF161" s="111"/>
      <c r="IG161" s="111"/>
      <c r="IH161" s="111"/>
      <c r="II161" s="111"/>
      <c r="IJ161" s="111"/>
      <c r="IK161" s="111"/>
      <c r="IL161" s="111"/>
      <c r="IM161" s="111"/>
      <c r="IN161" s="111"/>
      <c r="IO161" s="111"/>
      <c r="IP161" s="111"/>
      <c r="IQ161" s="111"/>
      <c r="IR161" s="111"/>
      <c r="IS161" s="111"/>
      <c r="IT161" s="111"/>
    </row>
    <row r="162" spans="1:254" s="112" customFormat="1" ht="7.5" customHeight="1" x14ac:dyDescent="0.2">
      <c r="C162" s="109"/>
      <c r="D162" s="109"/>
      <c r="E162" s="113"/>
      <c r="F162" s="113"/>
      <c r="G162" s="113"/>
      <c r="H162" s="113"/>
      <c r="I162" s="113"/>
      <c r="J162" s="113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</row>
    <row r="163" spans="1:254" s="112" customFormat="1" x14ac:dyDescent="0.2">
      <c r="A163" s="115" t="s">
        <v>247</v>
      </c>
      <c r="C163" s="109"/>
      <c r="D163" s="109"/>
      <c r="E163" s="113"/>
      <c r="F163" s="113"/>
      <c r="G163" s="113"/>
      <c r="H163" s="113"/>
      <c r="I163" s="113"/>
      <c r="J163" s="113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</row>
    <row r="164" spans="1:254" ht="12.75" customHeight="1" x14ac:dyDescent="0.2"/>
    <row r="165" spans="1:254" ht="12.75" customHeight="1" x14ac:dyDescent="0.2"/>
    <row r="166" spans="1:254" ht="12.75" customHeight="1" x14ac:dyDescent="0.2"/>
    <row r="167" spans="1:254" ht="12.75" customHeight="1" x14ac:dyDescent="0.2"/>
    <row r="168" spans="1:254" ht="12.75" customHeight="1" x14ac:dyDescent="0.2"/>
    <row r="169" spans="1:254" ht="12.75" customHeight="1" x14ac:dyDescent="0.2"/>
    <row r="170" spans="1:254" ht="12.75" customHeight="1" x14ac:dyDescent="0.2"/>
    <row r="171" spans="1:254" ht="12.75" customHeight="1" x14ac:dyDescent="0.2"/>
    <row r="172" spans="1:254" ht="12.75" customHeight="1" x14ac:dyDescent="0.2"/>
    <row r="173" spans="1:254" ht="12.75" customHeight="1" x14ac:dyDescent="0.2"/>
    <row r="174" spans="1:254" ht="12.75" customHeight="1" x14ac:dyDescent="0.2"/>
    <row r="175" spans="1:254" ht="12.75" customHeight="1" x14ac:dyDescent="0.2"/>
    <row r="176" spans="1:254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</sheetData>
  <mergeCells count="36">
    <mergeCell ref="A1:J1"/>
    <mergeCell ref="A2:J2"/>
    <mergeCell ref="A4:A8"/>
    <mergeCell ref="B4:J4"/>
    <mergeCell ref="B5:B8"/>
    <mergeCell ref="C5:J5"/>
    <mergeCell ref="C6:F6"/>
    <mergeCell ref="G6:J6"/>
    <mergeCell ref="C7:C8"/>
    <mergeCell ref="D7:F7"/>
    <mergeCell ref="A115:J115"/>
    <mergeCell ref="G7:G8"/>
    <mergeCell ref="H7:J7"/>
    <mergeCell ref="A56:J56"/>
    <mergeCell ref="A57:J57"/>
    <mergeCell ref="A59:A63"/>
    <mergeCell ref="B59:J59"/>
    <mergeCell ref="B60:B63"/>
    <mergeCell ref="C60:J60"/>
    <mergeCell ref="C61:F61"/>
    <mergeCell ref="G61:J61"/>
    <mergeCell ref="C62:C63"/>
    <mergeCell ref="D62:F62"/>
    <mergeCell ref="G62:G63"/>
    <mergeCell ref="H62:J62"/>
    <mergeCell ref="A114:J114"/>
    <mergeCell ref="A117:A121"/>
    <mergeCell ref="B117:J117"/>
    <mergeCell ref="B118:B121"/>
    <mergeCell ref="C118:J118"/>
    <mergeCell ref="C119:F119"/>
    <mergeCell ref="G119:J119"/>
    <mergeCell ref="C120:C121"/>
    <mergeCell ref="D120:F120"/>
    <mergeCell ref="G120:G121"/>
    <mergeCell ref="H120:J120"/>
  </mergeCells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  <rowBreaks count="2" manualBreakCount="2">
    <brk id="55" max="16383" man="1"/>
    <brk id="1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31"/>
  <sheetViews>
    <sheetView zoomScaleNormal="100" zoomScaleSheetLayoutView="100" workbookViewId="0">
      <selection activeCell="B168" sqref="B168"/>
    </sheetView>
  </sheetViews>
  <sheetFormatPr baseColWidth="10" defaultColWidth="11.42578125" defaultRowHeight="12.75" x14ac:dyDescent="0.2"/>
  <cols>
    <col min="1" max="1" width="29.42578125" style="26" customWidth="1"/>
    <col min="2" max="4" width="10.28515625" style="65" customWidth="1"/>
    <col min="5" max="5" width="10.28515625" style="26" customWidth="1"/>
    <col min="6" max="9" width="10.28515625" style="65" customWidth="1"/>
    <col min="10" max="10" width="10.28515625" style="26" customWidth="1"/>
    <col min="11" max="11" width="11.42578125" style="59"/>
    <col min="12" max="171" width="11.42578125" style="26"/>
    <col min="172" max="172" width="12.5703125" style="26" bestFit="1" customWidth="1"/>
    <col min="173" max="16384" width="11.42578125" style="26"/>
  </cols>
  <sheetData>
    <row r="1" spans="1:11" x14ac:dyDescent="0.2">
      <c r="A1" s="213" t="s">
        <v>248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1" x14ac:dyDescent="0.2">
      <c r="A2" s="213" t="s">
        <v>243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1" x14ac:dyDescent="0.2">
      <c r="A3" s="27"/>
      <c r="B3" s="28"/>
      <c r="C3" s="28"/>
      <c r="D3" s="28"/>
      <c r="E3" s="29"/>
      <c r="F3" s="28"/>
      <c r="G3" s="28"/>
      <c r="H3" s="28"/>
      <c r="I3" s="28"/>
      <c r="J3" s="29"/>
    </row>
    <row r="4" spans="1:11" ht="24" customHeight="1" x14ac:dyDescent="0.2">
      <c r="A4" s="217" t="s">
        <v>14</v>
      </c>
      <c r="B4" s="219" t="s">
        <v>0</v>
      </c>
      <c r="C4" s="219"/>
      <c r="D4" s="219"/>
      <c r="E4" s="219"/>
      <c r="F4" s="219"/>
      <c r="G4" s="219"/>
      <c r="H4" s="219"/>
      <c r="I4" s="219"/>
      <c r="J4" s="220"/>
    </row>
    <row r="5" spans="1:11" ht="24" customHeight="1" x14ac:dyDescent="0.2">
      <c r="A5" s="218"/>
      <c r="B5" s="214" t="s">
        <v>1</v>
      </c>
      <c r="C5" s="216" t="s">
        <v>2</v>
      </c>
      <c r="D5" s="223"/>
      <c r="E5" s="223"/>
      <c r="F5" s="223"/>
      <c r="G5" s="223"/>
      <c r="H5" s="223"/>
      <c r="I5" s="223"/>
      <c r="J5" s="224"/>
    </row>
    <row r="6" spans="1:11" ht="24" customHeight="1" x14ac:dyDescent="0.2">
      <c r="A6" s="218"/>
      <c r="B6" s="214"/>
      <c r="C6" s="216" t="s">
        <v>3</v>
      </c>
      <c r="D6" s="223"/>
      <c r="E6" s="223"/>
      <c r="F6" s="223"/>
      <c r="G6" s="216" t="s">
        <v>4</v>
      </c>
      <c r="H6" s="223"/>
      <c r="I6" s="223"/>
      <c r="J6" s="224"/>
    </row>
    <row r="7" spans="1:11" ht="24" customHeight="1" x14ac:dyDescent="0.2">
      <c r="A7" s="218"/>
      <c r="B7" s="214"/>
      <c r="C7" s="214" t="s">
        <v>5</v>
      </c>
      <c r="D7" s="216" t="s">
        <v>6</v>
      </c>
      <c r="E7" s="216"/>
      <c r="F7" s="216"/>
      <c r="G7" s="214" t="s">
        <v>5</v>
      </c>
      <c r="H7" s="216" t="s">
        <v>6</v>
      </c>
      <c r="I7" s="216"/>
      <c r="J7" s="222"/>
    </row>
    <row r="8" spans="1:11" ht="42" customHeight="1" x14ac:dyDescent="0.2">
      <c r="A8" s="218"/>
      <c r="B8" s="214"/>
      <c r="C8" s="223"/>
      <c r="D8" s="117" t="s">
        <v>7</v>
      </c>
      <c r="E8" s="118" t="s">
        <v>8</v>
      </c>
      <c r="F8" s="118" t="s">
        <v>9</v>
      </c>
      <c r="G8" s="223"/>
      <c r="H8" s="117" t="s">
        <v>13</v>
      </c>
      <c r="I8" s="117" t="s">
        <v>11</v>
      </c>
      <c r="J8" s="135" t="s">
        <v>12</v>
      </c>
    </row>
    <row r="9" spans="1:11" s="35" customFormat="1" ht="15" customHeight="1" x14ac:dyDescent="0.2">
      <c r="A9" s="30"/>
      <c r="B9" s="99"/>
      <c r="C9" s="100"/>
      <c r="D9" s="100"/>
      <c r="E9" s="100"/>
      <c r="F9" s="100"/>
      <c r="G9" s="101"/>
      <c r="H9" s="100"/>
      <c r="I9" s="102"/>
      <c r="J9" s="103"/>
      <c r="K9" s="125"/>
    </row>
    <row r="10" spans="1:11" s="35" customFormat="1" ht="15.95" customHeight="1" x14ac:dyDescent="0.2">
      <c r="A10" s="4" t="s">
        <v>15</v>
      </c>
      <c r="B10" s="136">
        <f>SUM(C10+G10)</f>
        <v>75901</v>
      </c>
      <c r="C10" s="136">
        <f>SUM(D10:F10)</f>
        <v>72093</v>
      </c>
      <c r="D10" s="11">
        <f>SUM(D12:D13)</f>
        <v>69746</v>
      </c>
      <c r="E10" s="11">
        <f>SUM(E12:E13)</f>
        <v>2200</v>
      </c>
      <c r="F10" s="11">
        <f>SUM(F12:F13)</f>
        <v>147</v>
      </c>
      <c r="G10" s="11">
        <f>SUM(H10:J10)</f>
        <v>3808</v>
      </c>
      <c r="H10" s="11">
        <f>SUM(H12:H13)</f>
        <v>174</v>
      </c>
      <c r="I10" s="11">
        <f>SUM(I12:I13)</f>
        <v>730</v>
      </c>
      <c r="J10" s="137">
        <f>SUM(J12:J13)</f>
        <v>2904</v>
      </c>
      <c r="K10" s="125"/>
    </row>
    <row r="11" spans="1:11" s="35" customFormat="1" ht="15.95" customHeight="1" x14ac:dyDescent="0.2">
      <c r="A11" s="4"/>
      <c r="B11" s="73"/>
      <c r="C11" s="74"/>
      <c r="D11" s="5"/>
      <c r="E11" s="119"/>
      <c r="F11" s="5"/>
      <c r="G11" s="5"/>
      <c r="H11" s="5"/>
      <c r="I11" s="120"/>
      <c r="J11" s="121"/>
      <c r="K11" s="125"/>
    </row>
    <row r="12" spans="1:11" s="35" customFormat="1" ht="15.95" customHeight="1" x14ac:dyDescent="0.2">
      <c r="A12" s="30" t="s">
        <v>95</v>
      </c>
      <c r="B12" s="75">
        <f>SUM(C12+G12)</f>
        <v>48960</v>
      </c>
      <c r="C12" s="75">
        <f>SUM(D12:F12)</f>
        <v>48906</v>
      </c>
      <c r="D12" s="126">
        <v>47845</v>
      </c>
      <c r="E12" s="126">
        <v>1053</v>
      </c>
      <c r="F12" s="126">
        <v>8</v>
      </c>
      <c r="G12" s="38">
        <f>SUM(H12:J12)</f>
        <v>54</v>
      </c>
      <c r="H12" s="126">
        <v>5</v>
      </c>
      <c r="I12" s="126">
        <v>3</v>
      </c>
      <c r="J12" s="127">
        <v>46</v>
      </c>
      <c r="K12" s="125"/>
    </row>
    <row r="13" spans="1:11" s="35" customFormat="1" ht="15.95" customHeight="1" x14ac:dyDescent="0.2">
      <c r="A13" s="30" t="s">
        <v>96</v>
      </c>
      <c r="B13" s="75">
        <f>SUM(C13+G13)</f>
        <v>26941</v>
      </c>
      <c r="C13" s="75">
        <f>SUM(D13:F13)</f>
        <v>23187</v>
      </c>
      <c r="D13" s="126">
        <v>21901</v>
      </c>
      <c r="E13" s="126">
        <v>1147</v>
      </c>
      <c r="F13" s="126">
        <v>139</v>
      </c>
      <c r="G13" s="38">
        <f>SUM(H13:J13)</f>
        <v>3754</v>
      </c>
      <c r="H13" s="126">
        <v>169</v>
      </c>
      <c r="I13" s="126">
        <v>727</v>
      </c>
      <c r="J13" s="127">
        <v>2858</v>
      </c>
      <c r="K13" s="125"/>
    </row>
    <row r="14" spans="1:11" s="35" customFormat="1" ht="15.95" customHeight="1" x14ac:dyDescent="0.2">
      <c r="A14" s="4"/>
      <c r="B14" s="73"/>
      <c r="C14" s="74"/>
      <c r="D14" s="5"/>
      <c r="E14" s="119"/>
      <c r="F14" s="5"/>
      <c r="G14" s="37"/>
      <c r="H14" s="5"/>
      <c r="I14" s="5"/>
      <c r="J14" s="121"/>
      <c r="K14" s="125"/>
    </row>
    <row r="15" spans="1:11" s="35" customFormat="1" ht="15.95" customHeight="1" x14ac:dyDescent="0.2">
      <c r="A15" s="128" t="s">
        <v>16</v>
      </c>
      <c r="B15" s="75">
        <f>SUM(C15+G15)</f>
        <v>7910</v>
      </c>
      <c r="C15" s="75">
        <f>SUM(D15:F15)</f>
        <v>7910</v>
      </c>
      <c r="D15" s="126">
        <v>7825</v>
      </c>
      <c r="E15" s="126">
        <v>85</v>
      </c>
      <c r="F15" s="122" t="s">
        <v>120</v>
      </c>
      <c r="G15" s="75">
        <f>SUM(H15:J15)</f>
        <v>0</v>
      </c>
      <c r="H15" s="122" t="s">
        <v>120</v>
      </c>
      <c r="I15" s="122" t="s">
        <v>120</v>
      </c>
      <c r="J15" s="129" t="s">
        <v>120</v>
      </c>
      <c r="K15" s="125"/>
    </row>
    <row r="16" spans="1:11" s="35" customFormat="1" ht="15.95" customHeight="1" x14ac:dyDescent="0.2">
      <c r="A16" s="128" t="s">
        <v>17</v>
      </c>
      <c r="B16" s="75">
        <f>SUM(C16+G16)</f>
        <v>985</v>
      </c>
      <c r="C16" s="75">
        <f>SUM(D16:F16)</f>
        <v>985</v>
      </c>
      <c r="D16" s="126">
        <v>983</v>
      </c>
      <c r="E16" s="126">
        <v>2</v>
      </c>
      <c r="F16" s="122" t="s">
        <v>120</v>
      </c>
      <c r="G16" s="75">
        <f>SUM(H16:J16)</f>
        <v>0</v>
      </c>
      <c r="H16" s="122" t="s">
        <v>120</v>
      </c>
      <c r="I16" s="122" t="s">
        <v>120</v>
      </c>
      <c r="J16" s="129" t="s">
        <v>120</v>
      </c>
      <c r="K16" s="125"/>
    </row>
    <row r="17" spans="1:11" s="35" customFormat="1" ht="15.95" customHeight="1" x14ac:dyDescent="0.2">
      <c r="A17" s="128"/>
      <c r="B17" s="74"/>
      <c r="C17" s="74"/>
      <c r="D17" s="37"/>
      <c r="E17" s="37"/>
      <c r="F17" s="37"/>
      <c r="G17" s="37"/>
      <c r="H17" s="37"/>
      <c r="I17" s="37"/>
      <c r="J17" s="123"/>
      <c r="K17" s="125"/>
    </row>
    <row r="18" spans="1:11" s="35" customFormat="1" ht="15.95" customHeight="1" x14ac:dyDescent="0.2">
      <c r="A18" s="128" t="s">
        <v>101</v>
      </c>
      <c r="B18" s="136">
        <f>C18+G18</f>
        <v>4287</v>
      </c>
      <c r="C18" s="136">
        <f>SUM(D18:F18)</f>
        <v>4046</v>
      </c>
      <c r="D18" s="72">
        <f>SUM(D20:D22)</f>
        <v>3867</v>
      </c>
      <c r="E18" s="72">
        <f>SUM(E20:E22)</f>
        <v>179</v>
      </c>
      <c r="F18" s="72">
        <f>SUM(F20:F22)</f>
        <v>0</v>
      </c>
      <c r="G18" s="11">
        <f>SUM(H18:J18)</f>
        <v>241</v>
      </c>
      <c r="H18" s="72">
        <f>SUM(H20:H22)</f>
        <v>15</v>
      </c>
      <c r="I18" s="72">
        <f>SUM(I20:I22)</f>
        <v>109</v>
      </c>
      <c r="J18" s="116">
        <f>SUM(J20:J22)</f>
        <v>117</v>
      </c>
      <c r="K18" s="125"/>
    </row>
    <row r="19" spans="1:11" s="35" customFormat="1" ht="15.95" customHeight="1" x14ac:dyDescent="0.2">
      <c r="A19" s="128"/>
      <c r="B19" s="74"/>
      <c r="C19" s="74"/>
      <c r="D19" s="122"/>
      <c r="E19" s="122"/>
      <c r="F19" s="122"/>
      <c r="G19" s="37"/>
      <c r="H19" s="122"/>
      <c r="I19" s="122"/>
      <c r="J19" s="129"/>
      <c r="K19" s="125"/>
    </row>
    <row r="20" spans="1:11" s="35" customFormat="1" ht="15.95" customHeight="1" x14ac:dyDescent="0.2">
      <c r="A20" s="128" t="s">
        <v>18</v>
      </c>
      <c r="B20" s="75">
        <f>C20+G20</f>
        <v>488</v>
      </c>
      <c r="C20" s="75">
        <f>SUM(D20:F20)</f>
        <v>425</v>
      </c>
      <c r="D20" s="126">
        <v>420</v>
      </c>
      <c r="E20" s="126">
        <v>5</v>
      </c>
      <c r="F20" s="124" t="s">
        <v>120</v>
      </c>
      <c r="G20" s="38">
        <f>SUM(H20:J20)</f>
        <v>63</v>
      </c>
      <c r="H20" s="124">
        <v>1</v>
      </c>
      <c r="I20" s="124">
        <v>27</v>
      </c>
      <c r="J20" s="130">
        <v>35</v>
      </c>
      <c r="K20" s="125"/>
    </row>
    <row r="21" spans="1:11" s="35" customFormat="1" ht="15.95" customHeight="1" x14ac:dyDescent="0.2">
      <c r="A21" s="128" t="s">
        <v>19</v>
      </c>
      <c r="B21" s="75">
        <f>C21+G21</f>
        <v>3358</v>
      </c>
      <c r="C21" s="75">
        <f>SUM(D21:F21)</f>
        <v>3208</v>
      </c>
      <c r="D21" s="126">
        <v>3053</v>
      </c>
      <c r="E21" s="126">
        <v>155</v>
      </c>
      <c r="F21" s="124" t="s">
        <v>120</v>
      </c>
      <c r="G21" s="38">
        <f>SUM(H21:J21)</f>
        <v>150</v>
      </c>
      <c r="H21" s="124">
        <v>13</v>
      </c>
      <c r="I21" s="124">
        <v>78</v>
      </c>
      <c r="J21" s="130">
        <v>59</v>
      </c>
      <c r="K21" s="125"/>
    </row>
    <row r="22" spans="1:11" s="35" customFormat="1" ht="15.95" customHeight="1" x14ac:dyDescent="0.2">
      <c r="A22" s="128" t="s">
        <v>20</v>
      </c>
      <c r="B22" s="75">
        <f>C22+G22</f>
        <v>441</v>
      </c>
      <c r="C22" s="75">
        <f>SUM(D22:F22)</f>
        <v>413</v>
      </c>
      <c r="D22" s="126">
        <v>394</v>
      </c>
      <c r="E22" s="126">
        <v>19</v>
      </c>
      <c r="F22" s="124" t="s">
        <v>120</v>
      </c>
      <c r="G22" s="38">
        <f>SUM(H22:J22)</f>
        <v>28</v>
      </c>
      <c r="H22" s="124">
        <v>1</v>
      </c>
      <c r="I22" s="124">
        <v>4</v>
      </c>
      <c r="J22" s="130">
        <v>23</v>
      </c>
      <c r="K22" s="125"/>
    </row>
    <row r="23" spans="1:11" s="35" customFormat="1" ht="15.95" customHeight="1" x14ac:dyDescent="0.2">
      <c r="A23" s="128"/>
      <c r="B23" s="74"/>
      <c r="C23" s="74"/>
      <c r="D23" s="131"/>
      <c r="E23" s="131"/>
      <c r="F23" s="131"/>
      <c r="G23" s="74"/>
      <c r="H23" s="131"/>
      <c r="I23" s="131"/>
      <c r="J23" s="132"/>
      <c r="K23" s="125"/>
    </row>
    <row r="24" spans="1:11" s="35" customFormat="1" ht="15.95" customHeight="1" x14ac:dyDescent="0.2">
      <c r="A24" s="128" t="s">
        <v>102</v>
      </c>
      <c r="B24" s="136">
        <f>C24+G24</f>
        <v>4390</v>
      </c>
      <c r="C24" s="136">
        <f>SUM(D24:F24)</f>
        <v>4136</v>
      </c>
      <c r="D24" s="21">
        <f>SUM(D26:D31)</f>
        <v>3941</v>
      </c>
      <c r="E24" s="21">
        <f>SUM(E26:E31)</f>
        <v>190</v>
      </c>
      <c r="F24" s="21">
        <f>SUM(F26:F31)</f>
        <v>5</v>
      </c>
      <c r="G24" s="136">
        <f>SUM(H24:J24)</f>
        <v>254</v>
      </c>
      <c r="H24" s="21">
        <f>SUM(H26:H31)</f>
        <v>31</v>
      </c>
      <c r="I24" s="21">
        <f>SUM(I26:I31)</f>
        <v>26</v>
      </c>
      <c r="J24" s="23">
        <f>SUM(J26:J31)</f>
        <v>197</v>
      </c>
      <c r="K24" s="125"/>
    </row>
    <row r="25" spans="1:11" s="35" customFormat="1" ht="15.95" customHeight="1" x14ac:dyDescent="0.2">
      <c r="A25" s="128"/>
      <c r="B25" s="74"/>
      <c r="C25" s="74"/>
      <c r="D25" s="131"/>
      <c r="E25" s="122"/>
      <c r="F25" s="122"/>
      <c r="G25" s="37"/>
      <c r="H25" s="122"/>
      <c r="I25" s="122"/>
      <c r="J25" s="129"/>
      <c r="K25" s="125"/>
    </row>
    <row r="26" spans="1:11" s="35" customFormat="1" ht="15.95" customHeight="1" x14ac:dyDescent="0.2">
      <c r="A26" s="128" t="s">
        <v>21</v>
      </c>
      <c r="B26" s="75">
        <f t="shared" ref="B26:B39" si="0">C26+G26</f>
        <v>773</v>
      </c>
      <c r="C26" s="75">
        <f t="shared" ref="C26:C39" si="1">SUM(D26:F26)</f>
        <v>772</v>
      </c>
      <c r="D26" s="126">
        <v>770</v>
      </c>
      <c r="E26" s="126">
        <v>2</v>
      </c>
      <c r="F26" s="124" t="s">
        <v>120</v>
      </c>
      <c r="G26" s="38">
        <f t="shared" ref="G26:G31" si="2">SUM(H26:J26)</f>
        <v>1</v>
      </c>
      <c r="H26" s="124" t="s">
        <v>120</v>
      </c>
      <c r="I26" s="124" t="s">
        <v>120</v>
      </c>
      <c r="J26" s="130">
        <v>1</v>
      </c>
      <c r="K26" s="125"/>
    </row>
    <row r="27" spans="1:11" s="35" customFormat="1" ht="15.95" customHeight="1" x14ac:dyDescent="0.2">
      <c r="A27" s="128" t="s">
        <v>22</v>
      </c>
      <c r="B27" s="75">
        <f t="shared" si="0"/>
        <v>991</v>
      </c>
      <c r="C27" s="75">
        <f t="shared" si="1"/>
        <v>972</v>
      </c>
      <c r="D27" s="126">
        <v>927</v>
      </c>
      <c r="E27" s="126">
        <v>44</v>
      </c>
      <c r="F27" s="124">
        <v>1</v>
      </c>
      <c r="G27" s="38">
        <f t="shared" si="2"/>
        <v>19</v>
      </c>
      <c r="H27" s="124">
        <v>4</v>
      </c>
      <c r="I27" s="124">
        <v>3</v>
      </c>
      <c r="J27" s="130">
        <v>12</v>
      </c>
      <c r="K27" s="125"/>
    </row>
    <row r="28" spans="1:11" s="35" customFormat="1" ht="15.95" customHeight="1" x14ac:dyDescent="0.2">
      <c r="A28" s="128" t="s">
        <v>23</v>
      </c>
      <c r="B28" s="75">
        <f t="shared" si="0"/>
        <v>474</v>
      </c>
      <c r="C28" s="75">
        <f t="shared" si="1"/>
        <v>445</v>
      </c>
      <c r="D28" s="126">
        <v>420</v>
      </c>
      <c r="E28" s="126">
        <v>25</v>
      </c>
      <c r="F28" s="124" t="s">
        <v>120</v>
      </c>
      <c r="G28" s="38">
        <f t="shared" si="2"/>
        <v>29</v>
      </c>
      <c r="H28" s="124">
        <v>1</v>
      </c>
      <c r="I28" s="124">
        <v>2</v>
      </c>
      <c r="J28" s="130">
        <v>26</v>
      </c>
      <c r="K28" s="125"/>
    </row>
    <row r="29" spans="1:11" s="35" customFormat="1" ht="15.95" customHeight="1" x14ac:dyDescent="0.2">
      <c r="A29" s="128" t="s">
        <v>24</v>
      </c>
      <c r="B29" s="75">
        <f t="shared" si="0"/>
        <v>297</v>
      </c>
      <c r="C29" s="75">
        <f t="shared" si="1"/>
        <v>289</v>
      </c>
      <c r="D29" s="126">
        <v>287</v>
      </c>
      <c r="E29" s="126">
        <v>2</v>
      </c>
      <c r="F29" s="124" t="s">
        <v>120</v>
      </c>
      <c r="G29" s="38">
        <f t="shared" si="2"/>
        <v>8</v>
      </c>
      <c r="H29" s="124">
        <v>1</v>
      </c>
      <c r="I29" s="124">
        <v>3</v>
      </c>
      <c r="J29" s="130">
        <v>4</v>
      </c>
      <c r="K29" s="125"/>
    </row>
    <row r="30" spans="1:11" s="35" customFormat="1" ht="15.95" customHeight="1" x14ac:dyDescent="0.2">
      <c r="A30" s="128" t="s">
        <v>25</v>
      </c>
      <c r="B30" s="75">
        <f t="shared" si="0"/>
        <v>99</v>
      </c>
      <c r="C30" s="75">
        <f t="shared" si="1"/>
        <v>95</v>
      </c>
      <c r="D30" s="126">
        <v>93</v>
      </c>
      <c r="E30" s="126">
        <v>2</v>
      </c>
      <c r="F30" s="124" t="s">
        <v>120</v>
      </c>
      <c r="G30" s="38">
        <f t="shared" si="2"/>
        <v>4</v>
      </c>
      <c r="H30" s="124">
        <v>1</v>
      </c>
      <c r="I30" s="124" t="s">
        <v>120</v>
      </c>
      <c r="J30" s="130">
        <v>3</v>
      </c>
      <c r="K30" s="125"/>
    </row>
    <row r="31" spans="1:11" s="35" customFormat="1" ht="15.95" customHeight="1" x14ac:dyDescent="0.2">
      <c r="A31" s="128" t="s">
        <v>26</v>
      </c>
      <c r="B31" s="75">
        <f t="shared" si="0"/>
        <v>1756</v>
      </c>
      <c r="C31" s="75">
        <f t="shared" si="1"/>
        <v>1563</v>
      </c>
      <c r="D31" s="126">
        <v>1444</v>
      </c>
      <c r="E31" s="126">
        <v>115</v>
      </c>
      <c r="F31" s="124">
        <v>4</v>
      </c>
      <c r="G31" s="38">
        <f t="shared" si="2"/>
        <v>193</v>
      </c>
      <c r="H31" s="124">
        <v>24</v>
      </c>
      <c r="I31" s="124">
        <v>18</v>
      </c>
      <c r="J31" s="130">
        <v>151</v>
      </c>
      <c r="K31" s="125"/>
    </row>
    <row r="32" spans="1:11" s="35" customFormat="1" ht="15.95" customHeight="1" x14ac:dyDescent="0.2">
      <c r="A32" s="128"/>
      <c r="B32" s="74"/>
      <c r="C32" s="74"/>
      <c r="D32" s="131"/>
      <c r="E32" s="122"/>
      <c r="F32" s="122"/>
      <c r="G32" s="37"/>
      <c r="H32" s="122"/>
      <c r="I32" s="122"/>
      <c r="J32" s="129"/>
      <c r="K32" s="125"/>
    </row>
    <row r="33" spans="1:11" s="35" customFormat="1" ht="15.95" customHeight="1" x14ac:dyDescent="0.2">
      <c r="A33" s="128" t="s">
        <v>103</v>
      </c>
      <c r="B33" s="136">
        <f t="shared" si="0"/>
        <v>5921</v>
      </c>
      <c r="C33" s="136">
        <f>SUM(D33:F33)</f>
        <v>5797</v>
      </c>
      <c r="D33" s="21">
        <f>SUM(D35:D39)</f>
        <v>5777</v>
      </c>
      <c r="E33" s="72">
        <f t="shared" ref="E33:J33" si="3">SUM(E35:E39)</f>
        <v>19</v>
      </c>
      <c r="F33" s="72">
        <f t="shared" si="3"/>
        <v>1</v>
      </c>
      <c r="G33" s="136">
        <f>SUM(H33:J33)</f>
        <v>124</v>
      </c>
      <c r="H33" s="21">
        <f>SUM(H35:H39)</f>
        <v>5</v>
      </c>
      <c r="I33" s="72">
        <f t="shared" si="3"/>
        <v>7</v>
      </c>
      <c r="J33" s="116">
        <f t="shared" si="3"/>
        <v>112</v>
      </c>
      <c r="K33" s="125"/>
    </row>
    <row r="34" spans="1:11" s="35" customFormat="1" ht="15.95" customHeight="1" x14ac:dyDescent="0.2">
      <c r="A34" s="128"/>
      <c r="B34" s="74"/>
      <c r="C34" s="74"/>
      <c r="D34" s="131"/>
      <c r="E34" s="122"/>
      <c r="F34" s="129"/>
      <c r="G34" s="37"/>
      <c r="H34" s="122"/>
      <c r="I34" s="122"/>
      <c r="J34" s="129"/>
      <c r="K34" s="125"/>
    </row>
    <row r="35" spans="1:11" s="35" customFormat="1" ht="15.95" customHeight="1" x14ac:dyDescent="0.2">
      <c r="A35" s="128" t="s">
        <v>27</v>
      </c>
      <c r="B35" s="75">
        <f t="shared" si="0"/>
        <v>5096</v>
      </c>
      <c r="C35" s="75">
        <f t="shared" si="1"/>
        <v>5094</v>
      </c>
      <c r="D35" s="126">
        <v>5082</v>
      </c>
      <c r="E35" s="126">
        <v>11</v>
      </c>
      <c r="F35" s="124">
        <v>1</v>
      </c>
      <c r="G35" s="38">
        <f>SUM(H35:J35)</f>
        <v>2</v>
      </c>
      <c r="H35" s="124">
        <v>1</v>
      </c>
      <c r="I35" s="124" t="s">
        <v>120</v>
      </c>
      <c r="J35" s="130">
        <v>1</v>
      </c>
      <c r="K35" s="125"/>
    </row>
    <row r="36" spans="1:11" s="35" customFormat="1" ht="15.95" customHeight="1" x14ac:dyDescent="0.2">
      <c r="A36" s="128" t="s">
        <v>28</v>
      </c>
      <c r="B36" s="75">
        <f t="shared" si="0"/>
        <v>196</v>
      </c>
      <c r="C36" s="75">
        <f t="shared" si="1"/>
        <v>183</v>
      </c>
      <c r="D36" s="126">
        <v>182</v>
      </c>
      <c r="E36" s="126">
        <v>1</v>
      </c>
      <c r="F36" s="124" t="s">
        <v>120</v>
      </c>
      <c r="G36" s="38">
        <f>SUM(H36:J36)</f>
        <v>13</v>
      </c>
      <c r="H36" s="124">
        <v>3</v>
      </c>
      <c r="I36" s="124">
        <v>4</v>
      </c>
      <c r="J36" s="130">
        <v>6</v>
      </c>
      <c r="K36" s="125"/>
    </row>
    <row r="37" spans="1:11" s="35" customFormat="1" ht="15.95" customHeight="1" x14ac:dyDescent="0.2">
      <c r="A37" s="128" t="s">
        <v>29</v>
      </c>
      <c r="B37" s="75">
        <f t="shared" si="0"/>
        <v>366</v>
      </c>
      <c r="C37" s="75">
        <f t="shared" si="1"/>
        <v>258</v>
      </c>
      <c r="D37" s="126">
        <v>252</v>
      </c>
      <c r="E37" s="126">
        <v>6</v>
      </c>
      <c r="F37" s="124" t="s">
        <v>120</v>
      </c>
      <c r="G37" s="38">
        <f>SUM(H37:J37)</f>
        <v>108</v>
      </c>
      <c r="H37" s="124">
        <v>1</v>
      </c>
      <c r="I37" s="124">
        <v>3</v>
      </c>
      <c r="J37" s="130">
        <v>104</v>
      </c>
      <c r="K37" s="125"/>
    </row>
    <row r="38" spans="1:11" s="35" customFormat="1" ht="15.95" customHeight="1" x14ac:dyDescent="0.2">
      <c r="A38" s="128" t="s">
        <v>30</v>
      </c>
      <c r="B38" s="75">
        <f t="shared" si="0"/>
        <v>187</v>
      </c>
      <c r="C38" s="75">
        <f t="shared" si="1"/>
        <v>186</v>
      </c>
      <c r="D38" s="126">
        <v>185</v>
      </c>
      <c r="E38" s="126">
        <v>1</v>
      </c>
      <c r="F38" s="124" t="s">
        <v>120</v>
      </c>
      <c r="G38" s="38">
        <f>SUM(H38:J38)</f>
        <v>1</v>
      </c>
      <c r="H38" s="124" t="s">
        <v>120</v>
      </c>
      <c r="I38" s="124" t="s">
        <v>120</v>
      </c>
      <c r="J38" s="130">
        <v>1</v>
      </c>
      <c r="K38" s="125"/>
    </row>
    <row r="39" spans="1:11" s="35" customFormat="1" ht="15.95" customHeight="1" x14ac:dyDescent="0.2">
      <c r="A39" s="128" t="s">
        <v>31</v>
      </c>
      <c r="B39" s="75">
        <f t="shared" si="0"/>
        <v>76</v>
      </c>
      <c r="C39" s="75">
        <f t="shared" si="1"/>
        <v>76</v>
      </c>
      <c r="D39" s="126">
        <v>76</v>
      </c>
      <c r="E39" s="124" t="s">
        <v>120</v>
      </c>
      <c r="F39" s="124" t="s">
        <v>120</v>
      </c>
      <c r="G39" s="38">
        <f>SUM(H39:J39)</f>
        <v>0</v>
      </c>
      <c r="H39" s="124" t="s">
        <v>120</v>
      </c>
      <c r="I39" s="124" t="s">
        <v>120</v>
      </c>
      <c r="J39" s="130" t="s">
        <v>120</v>
      </c>
      <c r="K39" s="125"/>
    </row>
    <row r="40" spans="1:11" s="35" customFormat="1" ht="15.95" customHeight="1" x14ac:dyDescent="0.2">
      <c r="A40" s="128"/>
      <c r="B40" s="74"/>
      <c r="C40" s="74"/>
      <c r="D40" s="131"/>
      <c r="E40" s="122"/>
      <c r="F40" s="122"/>
      <c r="G40" s="37"/>
      <c r="H40" s="122"/>
      <c r="I40" s="122"/>
      <c r="J40" s="129"/>
      <c r="K40" s="125"/>
    </row>
    <row r="41" spans="1:11" s="35" customFormat="1" ht="15.95" customHeight="1" x14ac:dyDescent="0.2">
      <c r="A41" s="128" t="s">
        <v>104</v>
      </c>
      <c r="B41" s="136">
        <f>C41+G41</f>
        <v>8116</v>
      </c>
      <c r="C41" s="136">
        <f>SUM(D41:F41)</f>
        <v>8047</v>
      </c>
      <c r="D41" s="21">
        <f>SUM(D43:D55)</f>
        <v>7479</v>
      </c>
      <c r="E41" s="72">
        <f>SUM(E43:E55)</f>
        <v>545</v>
      </c>
      <c r="F41" s="72">
        <f>SUM(F43:F55)</f>
        <v>23</v>
      </c>
      <c r="G41" s="136">
        <f>SUM(H41:J41)</f>
        <v>69</v>
      </c>
      <c r="H41" s="21">
        <f>SUM(H43:H55)</f>
        <v>3</v>
      </c>
      <c r="I41" s="72">
        <f>SUM(I43:I55)</f>
        <v>8</v>
      </c>
      <c r="J41" s="116">
        <f>SUM(J43:J55)</f>
        <v>58</v>
      </c>
      <c r="K41" s="125"/>
    </row>
    <row r="42" spans="1:11" s="35" customFormat="1" ht="15.95" customHeight="1" x14ac:dyDescent="0.2">
      <c r="A42" s="128"/>
      <c r="B42" s="74"/>
      <c r="C42" s="74"/>
      <c r="D42" s="131"/>
      <c r="E42" s="122"/>
      <c r="F42" s="122"/>
      <c r="G42" s="37"/>
      <c r="H42" s="122"/>
      <c r="I42" s="122"/>
      <c r="J42" s="129"/>
      <c r="K42" s="125"/>
    </row>
    <row r="43" spans="1:11" s="35" customFormat="1" ht="15.95" customHeight="1" x14ac:dyDescent="0.2">
      <c r="A43" s="128" t="s">
        <v>32</v>
      </c>
      <c r="B43" s="75">
        <f t="shared" ref="B43:B55" si="4">C43+G43</f>
        <v>358</v>
      </c>
      <c r="C43" s="75">
        <f t="shared" ref="C43:C55" si="5">SUM(D43:F43)</f>
        <v>357</v>
      </c>
      <c r="D43" s="126">
        <v>322</v>
      </c>
      <c r="E43" s="124">
        <v>34</v>
      </c>
      <c r="F43" s="124">
        <v>1</v>
      </c>
      <c r="G43" s="38">
        <f>SUM(H43:J43)</f>
        <v>1</v>
      </c>
      <c r="H43" s="124" t="s">
        <v>120</v>
      </c>
      <c r="I43" s="124" t="s">
        <v>120</v>
      </c>
      <c r="J43" s="130">
        <v>1</v>
      </c>
      <c r="K43" s="125"/>
    </row>
    <row r="44" spans="1:11" s="35" customFormat="1" ht="15.95" customHeight="1" x14ac:dyDescent="0.2">
      <c r="A44" s="128" t="s">
        <v>33</v>
      </c>
      <c r="B44" s="75">
        <f t="shared" si="4"/>
        <v>1087</v>
      </c>
      <c r="C44" s="75">
        <f t="shared" si="5"/>
        <v>1077</v>
      </c>
      <c r="D44" s="126">
        <v>1005</v>
      </c>
      <c r="E44" s="124">
        <v>71</v>
      </c>
      <c r="F44" s="124">
        <v>1</v>
      </c>
      <c r="G44" s="38">
        <f t="shared" ref="G44:G55" si="6">SUM(H44:J44)</f>
        <v>10</v>
      </c>
      <c r="H44" s="124">
        <v>1</v>
      </c>
      <c r="I44" s="124">
        <v>2</v>
      </c>
      <c r="J44" s="130">
        <v>7</v>
      </c>
      <c r="K44" s="125"/>
    </row>
    <row r="45" spans="1:11" s="35" customFormat="1" ht="15.95" customHeight="1" x14ac:dyDescent="0.2">
      <c r="A45" s="128" t="s">
        <v>34</v>
      </c>
      <c r="B45" s="75">
        <f t="shared" si="4"/>
        <v>345</v>
      </c>
      <c r="C45" s="75">
        <f t="shared" si="5"/>
        <v>345</v>
      </c>
      <c r="D45" s="126">
        <v>318</v>
      </c>
      <c r="E45" s="124">
        <v>26</v>
      </c>
      <c r="F45" s="124">
        <v>1</v>
      </c>
      <c r="G45" s="38">
        <f t="shared" si="6"/>
        <v>0</v>
      </c>
      <c r="H45" s="124" t="s">
        <v>120</v>
      </c>
      <c r="I45" s="124" t="s">
        <v>120</v>
      </c>
      <c r="J45" s="130" t="s">
        <v>120</v>
      </c>
      <c r="K45" s="125"/>
    </row>
    <row r="46" spans="1:11" s="35" customFormat="1" ht="15.95" customHeight="1" x14ac:dyDescent="0.2">
      <c r="A46" s="128" t="s">
        <v>35</v>
      </c>
      <c r="B46" s="75">
        <f t="shared" si="4"/>
        <v>470</v>
      </c>
      <c r="C46" s="75">
        <f t="shared" si="5"/>
        <v>449</v>
      </c>
      <c r="D46" s="126">
        <v>425</v>
      </c>
      <c r="E46" s="124">
        <v>22</v>
      </c>
      <c r="F46" s="124">
        <v>2</v>
      </c>
      <c r="G46" s="38">
        <f t="shared" si="6"/>
        <v>21</v>
      </c>
      <c r="H46" s="124">
        <v>1</v>
      </c>
      <c r="I46" s="124" t="s">
        <v>120</v>
      </c>
      <c r="J46" s="130">
        <v>20</v>
      </c>
      <c r="K46" s="125"/>
    </row>
    <row r="47" spans="1:11" s="35" customFormat="1" ht="15.95" customHeight="1" x14ac:dyDescent="0.2">
      <c r="A47" s="128" t="s">
        <v>36</v>
      </c>
      <c r="B47" s="75">
        <f t="shared" si="4"/>
        <v>1607</v>
      </c>
      <c r="C47" s="75">
        <f t="shared" si="5"/>
        <v>1599</v>
      </c>
      <c r="D47" s="126">
        <v>1466</v>
      </c>
      <c r="E47" s="124">
        <v>122</v>
      </c>
      <c r="F47" s="124">
        <v>11</v>
      </c>
      <c r="G47" s="38">
        <f t="shared" si="6"/>
        <v>8</v>
      </c>
      <c r="H47" s="124" t="s">
        <v>120</v>
      </c>
      <c r="I47" s="124">
        <v>1</v>
      </c>
      <c r="J47" s="130">
        <v>7</v>
      </c>
      <c r="K47" s="125"/>
    </row>
    <row r="48" spans="1:11" s="35" customFormat="1" ht="15.95" customHeight="1" x14ac:dyDescent="0.2">
      <c r="A48" s="128" t="s">
        <v>37</v>
      </c>
      <c r="B48" s="75">
        <f t="shared" si="4"/>
        <v>2647</v>
      </c>
      <c r="C48" s="75">
        <f t="shared" si="5"/>
        <v>2647</v>
      </c>
      <c r="D48" s="126">
        <v>2488</v>
      </c>
      <c r="E48" s="124">
        <v>158</v>
      </c>
      <c r="F48" s="124">
        <v>1</v>
      </c>
      <c r="G48" s="38">
        <f t="shared" si="6"/>
        <v>0</v>
      </c>
      <c r="H48" s="124" t="s">
        <v>120</v>
      </c>
      <c r="I48" s="124" t="s">
        <v>120</v>
      </c>
      <c r="J48" s="130" t="s">
        <v>120</v>
      </c>
      <c r="K48" s="125"/>
    </row>
    <row r="49" spans="1:11" s="35" customFormat="1" ht="15.95" customHeight="1" x14ac:dyDescent="0.2">
      <c r="A49" s="128" t="s">
        <v>38</v>
      </c>
      <c r="B49" s="75">
        <f t="shared" si="4"/>
        <v>482</v>
      </c>
      <c r="C49" s="75">
        <f t="shared" si="5"/>
        <v>481</v>
      </c>
      <c r="D49" s="126">
        <v>457</v>
      </c>
      <c r="E49" s="124">
        <v>22</v>
      </c>
      <c r="F49" s="124">
        <v>2</v>
      </c>
      <c r="G49" s="38">
        <f t="shared" si="6"/>
        <v>1</v>
      </c>
      <c r="H49" s="124" t="s">
        <v>120</v>
      </c>
      <c r="I49" s="124" t="s">
        <v>120</v>
      </c>
      <c r="J49" s="130">
        <v>1</v>
      </c>
      <c r="K49" s="125"/>
    </row>
    <row r="50" spans="1:11" s="35" customFormat="1" ht="15.95" customHeight="1" x14ac:dyDescent="0.2">
      <c r="A50" s="128" t="s">
        <v>39</v>
      </c>
      <c r="B50" s="75">
        <f t="shared" si="4"/>
        <v>129</v>
      </c>
      <c r="C50" s="75">
        <f t="shared" si="5"/>
        <v>129</v>
      </c>
      <c r="D50" s="126">
        <v>119</v>
      </c>
      <c r="E50" s="124">
        <v>10</v>
      </c>
      <c r="F50" s="124" t="s">
        <v>120</v>
      </c>
      <c r="G50" s="38">
        <f t="shared" si="6"/>
        <v>0</v>
      </c>
      <c r="H50" s="124" t="s">
        <v>120</v>
      </c>
      <c r="I50" s="124" t="s">
        <v>120</v>
      </c>
      <c r="J50" s="130" t="s">
        <v>120</v>
      </c>
      <c r="K50" s="125"/>
    </row>
    <row r="51" spans="1:11" s="35" customFormat="1" ht="15.95" customHeight="1" x14ac:dyDescent="0.2">
      <c r="A51" s="128" t="s">
        <v>40</v>
      </c>
      <c r="B51" s="75">
        <f t="shared" si="4"/>
        <v>84</v>
      </c>
      <c r="C51" s="75">
        <f t="shared" si="5"/>
        <v>84</v>
      </c>
      <c r="D51" s="126">
        <v>75</v>
      </c>
      <c r="E51" s="124">
        <v>9</v>
      </c>
      <c r="F51" s="124" t="s">
        <v>120</v>
      </c>
      <c r="G51" s="38">
        <f t="shared" si="6"/>
        <v>0</v>
      </c>
      <c r="H51" s="124" t="s">
        <v>120</v>
      </c>
      <c r="I51" s="124" t="s">
        <v>120</v>
      </c>
      <c r="J51" s="130" t="s">
        <v>120</v>
      </c>
      <c r="K51" s="125"/>
    </row>
    <row r="52" spans="1:11" s="35" customFormat="1" ht="15.95" customHeight="1" x14ac:dyDescent="0.2">
      <c r="A52" s="128" t="s">
        <v>41</v>
      </c>
      <c r="B52" s="75">
        <f t="shared" si="4"/>
        <v>423</v>
      </c>
      <c r="C52" s="75">
        <f t="shared" si="5"/>
        <v>417</v>
      </c>
      <c r="D52" s="126">
        <v>391</v>
      </c>
      <c r="E52" s="124">
        <v>25</v>
      </c>
      <c r="F52" s="124">
        <v>1</v>
      </c>
      <c r="G52" s="38">
        <f t="shared" si="6"/>
        <v>6</v>
      </c>
      <c r="H52" s="124" t="s">
        <v>120</v>
      </c>
      <c r="I52" s="124">
        <v>1</v>
      </c>
      <c r="J52" s="130">
        <v>5</v>
      </c>
      <c r="K52" s="125"/>
    </row>
    <row r="53" spans="1:11" s="35" customFormat="1" ht="15.95" customHeight="1" x14ac:dyDescent="0.2">
      <c r="A53" s="128" t="s">
        <v>42</v>
      </c>
      <c r="B53" s="75">
        <f t="shared" si="4"/>
        <v>100</v>
      </c>
      <c r="C53" s="75">
        <f t="shared" si="5"/>
        <v>100</v>
      </c>
      <c r="D53" s="126">
        <v>89</v>
      </c>
      <c r="E53" s="124">
        <v>11</v>
      </c>
      <c r="F53" s="124" t="s">
        <v>120</v>
      </c>
      <c r="G53" s="38">
        <f t="shared" si="6"/>
        <v>0</v>
      </c>
      <c r="H53" s="124" t="s">
        <v>120</v>
      </c>
      <c r="I53" s="124" t="s">
        <v>120</v>
      </c>
      <c r="J53" s="130" t="s">
        <v>120</v>
      </c>
      <c r="K53" s="125"/>
    </row>
    <row r="54" spans="1:11" s="35" customFormat="1" ht="15.95" customHeight="1" x14ac:dyDescent="0.2">
      <c r="A54" s="128" t="s">
        <v>43</v>
      </c>
      <c r="B54" s="75">
        <f t="shared" si="4"/>
        <v>126</v>
      </c>
      <c r="C54" s="75">
        <f t="shared" si="5"/>
        <v>125</v>
      </c>
      <c r="D54" s="126">
        <v>115</v>
      </c>
      <c r="E54" s="124">
        <v>10</v>
      </c>
      <c r="F54" s="124" t="s">
        <v>120</v>
      </c>
      <c r="G54" s="38">
        <f t="shared" si="6"/>
        <v>1</v>
      </c>
      <c r="H54" s="124" t="s">
        <v>120</v>
      </c>
      <c r="I54" s="124" t="s">
        <v>120</v>
      </c>
      <c r="J54" s="130">
        <v>1</v>
      </c>
      <c r="K54" s="125"/>
    </row>
    <row r="55" spans="1:11" s="35" customFormat="1" ht="15.95" customHeight="1" x14ac:dyDescent="0.2">
      <c r="A55" s="128" t="s">
        <v>44</v>
      </c>
      <c r="B55" s="75">
        <f t="shared" si="4"/>
        <v>258</v>
      </c>
      <c r="C55" s="75">
        <f t="shared" si="5"/>
        <v>237</v>
      </c>
      <c r="D55" s="126">
        <v>209</v>
      </c>
      <c r="E55" s="124">
        <v>25</v>
      </c>
      <c r="F55" s="124">
        <v>3</v>
      </c>
      <c r="G55" s="38">
        <f t="shared" si="6"/>
        <v>21</v>
      </c>
      <c r="H55" s="124">
        <v>1</v>
      </c>
      <c r="I55" s="124">
        <v>4</v>
      </c>
      <c r="J55" s="130">
        <v>16</v>
      </c>
      <c r="K55" s="125"/>
    </row>
    <row r="56" spans="1:11" x14ac:dyDescent="0.2">
      <c r="A56" s="213" t="s">
        <v>248</v>
      </c>
      <c r="B56" s="213"/>
      <c r="C56" s="213"/>
      <c r="D56" s="213"/>
      <c r="E56" s="213"/>
      <c r="F56" s="213"/>
      <c r="G56" s="213"/>
      <c r="H56" s="213"/>
      <c r="I56" s="213"/>
      <c r="J56" s="213"/>
    </row>
    <row r="57" spans="1:11" x14ac:dyDescent="0.2">
      <c r="A57" s="213" t="s">
        <v>243</v>
      </c>
      <c r="B57" s="213"/>
      <c r="C57" s="213"/>
      <c r="D57" s="213"/>
      <c r="E57" s="213"/>
      <c r="F57" s="213"/>
      <c r="G57" s="213"/>
      <c r="H57" s="213"/>
      <c r="I57" s="213"/>
      <c r="J57" s="213"/>
    </row>
    <row r="58" spans="1:11" x14ac:dyDescent="0.2">
      <c r="A58" s="27"/>
      <c r="B58" s="28"/>
      <c r="C58" s="28"/>
      <c r="D58" s="28"/>
      <c r="E58" s="29"/>
      <c r="F58" s="28"/>
      <c r="G58" s="28"/>
      <c r="H58" s="28"/>
      <c r="I58" s="28"/>
      <c r="J58" s="29"/>
    </row>
    <row r="59" spans="1:11" ht="24" customHeight="1" x14ac:dyDescent="0.2">
      <c r="A59" s="217" t="s">
        <v>14</v>
      </c>
      <c r="B59" s="219" t="s">
        <v>0</v>
      </c>
      <c r="C59" s="219"/>
      <c r="D59" s="219"/>
      <c r="E59" s="219"/>
      <c r="F59" s="219"/>
      <c r="G59" s="219"/>
      <c r="H59" s="219"/>
      <c r="I59" s="219"/>
      <c r="J59" s="220"/>
    </row>
    <row r="60" spans="1:11" ht="24" customHeight="1" x14ac:dyDescent="0.2">
      <c r="A60" s="218"/>
      <c r="B60" s="214" t="s">
        <v>1</v>
      </c>
      <c r="C60" s="216" t="s">
        <v>2</v>
      </c>
      <c r="D60" s="223"/>
      <c r="E60" s="223"/>
      <c r="F60" s="223"/>
      <c r="G60" s="223"/>
      <c r="H60" s="223"/>
      <c r="I60" s="223"/>
      <c r="J60" s="224"/>
    </row>
    <row r="61" spans="1:11" ht="24" customHeight="1" x14ac:dyDescent="0.2">
      <c r="A61" s="218"/>
      <c r="B61" s="214"/>
      <c r="C61" s="216" t="s">
        <v>3</v>
      </c>
      <c r="D61" s="223"/>
      <c r="E61" s="223"/>
      <c r="F61" s="223"/>
      <c r="G61" s="216" t="s">
        <v>4</v>
      </c>
      <c r="H61" s="223"/>
      <c r="I61" s="223"/>
      <c r="J61" s="224"/>
    </row>
    <row r="62" spans="1:11" ht="24" customHeight="1" x14ac:dyDescent="0.2">
      <c r="A62" s="218"/>
      <c r="B62" s="214"/>
      <c r="C62" s="214" t="s">
        <v>5</v>
      </c>
      <c r="D62" s="216" t="s">
        <v>6</v>
      </c>
      <c r="E62" s="216"/>
      <c r="F62" s="216"/>
      <c r="G62" s="214" t="s">
        <v>5</v>
      </c>
      <c r="H62" s="216" t="s">
        <v>6</v>
      </c>
      <c r="I62" s="216"/>
      <c r="J62" s="222"/>
    </row>
    <row r="63" spans="1:11" ht="42" customHeight="1" x14ac:dyDescent="0.2">
      <c r="A63" s="218"/>
      <c r="B63" s="214"/>
      <c r="C63" s="223"/>
      <c r="D63" s="117" t="s">
        <v>7</v>
      </c>
      <c r="E63" s="118" t="s">
        <v>8</v>
      </c>
      <c r="F63" s="118" t="s">
        <v>9</v>
      </c>
      <c r="G63" s="223"/>
      <c r="H63" s="117" t="s">
        <v>13</v>
      </c>
      <c r="I63" s="117" t="s">
        <v>11</v>
      </c>
      <c r="J63" s="135" t="s">
        <v>12</v>
      </c>
    </row>
    <row r="64" spans="1:11" s="35" customFormat="1" ht="15" customHeight="1" x14ac:dyDescent="0.2">
      <c r="A64" s="128"/>
      <c r="B64" s="104"/>
      <c r="C64" s="105"/>
      <c r="D64" s="133"/>
      <c r="E64" s="133"/>
      <c r="F64" s="133"/>
      <c r="G64" s="106"/>
      <c r="H64" s="133"/>
      <c r="I64" s="133"/>
      <c r="J64" s="134"/>
      <c r="K64" s="125"/>
    </row>
    <row r="65" spans="1:11" s="35" customFormat="1" ht="15" customHeight="1" x14ac:dyDescent="0.2">
      <c r="A65" s="128" t="s">
        <v>105</v>
      </c>
      <c r="B65" s="11">
        <f>C65+G65</f>
        <v>1039</v>
      </c>
      <c r="C65" s="136">
        <f>SUM(D65:F65)</f>
        <v>876</v>
      </c>
      <c r="D65" s="21">
        <f>SUM(D67:D68)</f>
        <v>849</v>
      </c>
      <c r="E65" s="21">
        <f>SUM(E67:E68)</f>
        <v>23</v>
      </c>
      <c r="F65" s="72">
        <f>SUM(F67:F68)</f>
        <v>4</v>
      </c>
      <c r="G65" s="136">
        <f>SUM(H65:J65)</f>
        <v>163</v>
      </c>
      <c r="H65" s="21">
        <f>SUM(H67:H68)</f>
        <v>3</v>
      </c>
      <c r="I65" s="21">
        <f>SUM(I67:I68)</f>
        <v>0</v>
      </c>
      <c r="J65" s="116">
        <f>SUM(J67:J68)</f>
        <v>160</v>
      </c>
      <c r="K65" s="125"/>
    </row>
    <row r="66" spans="1:11" s="35" customFormat="1" ht="15" customHeight="1" x14ac:dyDescent="0.2">
      <c r="A66" s="128"/>
      <c r="B66" s="37"/>
      <c r="C66" s="37"/>
      <c r="D66" s="131"/>
      <c r="E66" s="131"/>
      <c r="F66" s="122"/>
      <c r="G66" s="37"/>
      <c r="H66" s="122"/>
      <c r="I66" s="122"/>
      <c r="J66" s="129"/>
      <c r="K66" s="125"/>
    </row>
    <row r="67" spans="1:11" s="35" customFormat="1" ht="15" customHeight="1" x14ac:dyDescent="0.2">
      <c r="A67" s="128" t="s">
        <v>45</v>
      </c>
      <c r="B67" s="38">
        <f t="shared" ref="B67:B78" si="7">C67+G67</f>
        <v>639</v>
      </c>
      <c r="C67" s="38">
        <f t="shared" ref="C67:C78" si="8">SUM(D67:F67)</f>
        <v>578</v>
      </c>
      <c r="D67" s="126">
        <v>555</v>
      </c>
      <c r="E67" s="124">
        <v>19</v>
      </c>
      <c r="F67" s="124">
        <v>4</v>
      </c>
      <c r="G67" s="38">
        <f t="shared" ref="G67:G83" si="9">SUM(H67:J67)</f>
        <v>61</v>
      </c>
      <c r="H67" s="124" t="s">
        <v>120</v>
      </c>
      <c r="I67" s="124" t="s">
        <v>120</v>
      </c>
      <c r="J67" s="130">
        <v>61</v>
      </c>
      <c r="K67" s="125"/>
    </row>
    <row r="68" spans="1:11" s="35" customFormat="1" ht="15" customHeight="1" x14ac:dyDescent="0.2">
      <c r="A68" s="128" t="s">
        <v>46</v>
      </c>
      <c r="B68" s="38">
        <f t="shared" si="7"/>
        <v>400</v>
      </c>
      <c r="C68" s="38">
        <f t="shared" si="8"/>
        <v>298</v>
      </c>
      <c r="D68" s="126">
        <v>294</v>
      </c>
      <c r="E68" s="124">
        <v>4</v>
      </c>
      <c r="F68" s="124" t="s">
        <v>120</v>
      </c>
      <c r="G68" s="38">
        <f t="shared" si="9"/>
        <v>102</v>
      </c>
      <c r="H68" s="124">
        <v>3</v>
      </c>
      <c r="I68" s="124" t="s">
        <v>120</v>
      </c>
      <c r="J68" s="130">
        <v>99</v>
      </c>
      <c r="K68" s="125"/>
    </row>
    <row r="69" spans="1:11" s="35" customFormat="1" ht="15" customHeight="1" x14ac:dyDescent="0.2">
      <c r="A69" s="128"/>
      <c r="B69" s="37"/>
      <c r="C69" s="37"/>
      <c r="D69" s="131"/>
      <c r="E69" s="131"/>
      <c r="F69" s="122"/>
      <c r="G69" s="37"/>
      <c r="H69" s="122"/>
      <c r="I69" s="122"/>
      <c r="J69" s="129"/>
      <c r="K69" s="125"/>
    </row>
    <row r="70" spans="1:11" s="35" customFormat="1" ht="15" customHeight="1" x14ac:dyDescent="0.2">
      <c r="A70" s="128" t="s">
        <v>106</v>
      </c>
      <c r="B70" s="11">
        <f t="shared" si="7"/>
        <v>1617</v>
      </c>
      <c r="C70" s="136">
        <f>SUM(D70:F70)</f>
        <v>1599</v>
      </c>
      <c r="D70" s="21">
        <f>SUM(D72:D78)</f>
        <v>1538</v>
      </c>
      <c r="E70" s="72">
        <f>SUM(E72:E78)</f>
        <v>58</v>
      </c>
      <c r="F70" s="72">
        <f>SUM(F72:F78)</f>
        <v>3</v>
      </c>
      <c r="G70" s="136">
        <f>SUM(H70:J70)</f>
        <v>18</v>
      </c>
      <c r="H70" s="21">
        <f>SUM(H72:H78)</f>
        <v>0</v>
      </c>
      <c r="I70" s="72">
        <f>SUM(I72:I78)</f>
        <v>0</v>
      </c>
      <c r="J70" s="116">
        <f>SUM(J72:J78)</f>
        <v>18</v>
      </c>
      <c r="K70" s="125"/>
    </row>
    <row r="71" spans="1:11" s="35" customFormat="1" ht="15" customHeight="1" x14ac:dyDescent="0.2">
      <c r="A71" s="128"/>
      <c r="B71" s="37"/>
      <c r="C71" s="37"/>
      <c r="D71" s="131"/>
      <c r="E71" s="122"/>
      <c r="F71" s="122"/>
      <c r="G71" s="37"/>
      <c r="H71" s="122"/>
      <c r="I71" s="122"/>
      <c r="J71" s="129"/>
      <c r="K71" s="125"/>
    </row>
    <row r="72" spans="1:11" s="35" customFormat="1" ht="15" customHeight="1" x14ac:dyDescent="0.2">
      <c r="A72" s="128" t="s">
        <v>47</v>
      </c>
      <c r="B72" s="38">
        <f t="shared" si="7"/>
        <v>869</v>
      </c>
      <c r="C72" s="38">
        <f t="shared" si="8"/>
        <v>869</v>
      </c>
      <c r="D72" s="126">
        <v>838</v>
      </c>
      <c r="E72" s="124">
        <v>30</v>
      </c>
      <c r="F72" s="124">
        <v>1</v>
      </c>
      <c r="G72" s="38">
        <f t="shared" si="9"/>
        <v>0</v>
      </c>
      <c r="H72" s="124" t="s">
        <v>120</v>
      </c>
      <c r="I72" s="124" t="s">
        <v>120</v>
      </c>
      <c r="J72" s="130" t="s">
        <v>120</v>
      </c>
      <c r="K72" s="125"/>
    </row>
    <row r="73" spans="1:11" s="35" customFormat="1" ht="15" customHeight="1" x14ac:dyDescent="0.2">
      <c r="A73" s="169" t="s">
        <v>48</v>
      </c>
      <c r="B73" s="38">
        <f t="shared" si="7"/>
        <v>73</v>
      </c>
      <c r="C73" s="38">
        <f t="shared" si="8"/>
        <v>70</v>
      </c>
      <c r="D73" s="126">
        <v>67</v>
      </c>
      <c r="E73" s="124">
        <v>2</v>
      </c>
      <c r="F73" s="124">
        <v>1</v>
      </c>
      <c r="G73" s="38">
        <f t="shared" si="9"/>
        <v>3</v>
      </c>
      <c r="H73" s="124" t="s">
        <v>120</v>
      </c>
      <c r="I73" s="124" t="s">
        <v>120</v>
      </c>
      <c r="J73" s="130">
        <v>3</v>
      </c>
      <c r="K73" s="125"/>
    </row>
    <row r="74" spans="1:11" s="35" customFormat="1" ht="15" customHeight="1" x14ac:dyDescent="0.2">
      <c r="A74" s="128" t="s">
        <v>49</v>
      </c>
      <c r="B74" s="38">
        <f t="shared" si="7"/>
        <v>75</v>
      </c>
      <c r="C74" s="38">
        <f t="shared" si="8"/>
        <v>74</v>
      </c>
      <c r="D74" s="126">
        <v>73</v>
      </c>
      <c r="E74" s="124">
        <v>1</v>
      </c>
      <c r="F74" s="124" t="s">
        <v>120</v>
      </c>
      <c r="G74" s="38">
        <f t="shared" si="9"/>
        <v>1</v>
      </c>
      <c r="H74" s="124" t="s">
        <v>120</v>
      </c>
      <c r="I74" s="124" t="s">
        <v>120</v>
      </c>
      <c r="J74" s="130">
        <v>1</v>
      </c>
      <c r="K74" s="125"/>
    </row>
    <row r="75" spans="1:11" s="35" customFormat="1" ht="15" customHeight="1" x14ac:dyDescent="0.2">
      <c r="A75" s="128" t="s">
        <v>50</v>
      </c>
      <c r="B75" s="38">
        <f t="shared" si="7"/>
        <v>217</v>
      </c>
      <c r="C75" s="38">
        <f t="shared" si="8"/>
        <v>213</v>
      </c>
      <c r="D75" s="126">
        <v>202</v>
      </c>
      <c r="E75" s="124">
        <v>11</v>
      </c>
      <c r="F75" s="124" t="s">
        <v>120</v>
      </c>
      <c r="G75" s="38">
        <f t="shared" si="9"/>
        <v>4</v>
      </c>
      <c r="H75" s="124" t="s">
        <v>120</v>
      </c>
      <c r="I75" s="124" t="s">
        <v>120</v>
      </c>
      <c r="J75" s="130">
        <v>4</v>
      </c>
      <c r="K75" s="125"/>
    </row>
    <row r="76" spans="1:11" s="35" customFormat="1" ht="15" customHeight="1" x14ac:dyDescent="0.2">
      <c r="A76" s="128" t="s">
        <v>51</v>
      </c>
      <c r="B76" s="38">
        <f t="shared" si="7"/>
        <v>115</v>
      </c>
      <c r="C76" s="38">
        <f t="shared" si="8"/>
        <v>114</v>
      </c>
      <c r="D76" s="126">
        <v>109</v>
      </c>
      <c r="E76" s="124">
        <v>4</v>
      </c>
      <c r="F76" s="124">
        <v>1</v>
      </c>
      <c r="G76" s="38">
        <f t="shared" si="9"/>
        <v>1</v>
      </c>
      <c r="H76" s="124" t="s">
        <v>120</v>
      </c>
      <c r="I76" s="124" t="s">
        <v>120</v>
      </c>
      <c r="J76" s="130">
        <v>1</v>
      </c>
      <c r="K76" s="125"/>
    </row>
    <row r="77" spans="1:11" s="35" customFormat="1" ht="15" customHeight="1" x14ac:dyDescent="0.2">
      <c r="A77" s="128" t="s">
        <v>52</v>
      </c>
      <c r="B77" s="38">
        <f t="shared" si="7"/>
        <v>165</v>
      </c>
      <c r="C77" s="38">
        <f t="shared" si="8"/>
        <v>162</v>
      </c>
      <c r="D77" s="126">
        <v>156</v>
      </c>
      <c r="E77" s="124">
        <v>6</v>
      </c>
      <c r="F77" s="124" t="s">
        <v>120</v>
      </c>
      <c r="G77" s="38">
        <f t="shared" si="9"/>
        <v>3</v>
      </c>
      <c r="H77" s="124" t="s">
        <v>120</v>
      </c>
      <c r="I77" s="124" t="s">
        <v>120</v>
      </c>
      <c r="J77" s="130">
        <v>3</v>
      </c>
      <c r="K77" s="125"/>
    </row>
    <row r="78" spans="1:11" s="35" customFormat="1" ht="15" customHeight="1" x14ac:dyDescent="0.2">
      <c r="A78" s="128" t="s">
        <v>53</v>
      </c>
      <c r="B78" s="38">
        <f t="shared" si="7"/>
        <v>103</v>
      </c>
      <c r="C78" s="38">
        <f t="shared" si="8"/>
        <v>97</v>
      </c>
      <c r="D78" s="126">
        <v>93</v>
      </c>
      <c r="E78" s="124">
        <v>4</v>
      </c>
      <c r="F78" s="124" t="s">
        <v>120</v>
      </c>
      <c r="G78" s="38">
        <f t="shared" si="9"/>
        <v>6</v>
      </c>
      <c r="H78" s="124" t="s">
        <v>120</v>
      </c>
      <c r="I78" s="124" t="s">
        <v>120</v>
      </c>
      <c r="J78" s="130">
        <v>6</v>
      </c>
      <c r="K78" s="125"/>
    </row>
    <row r="79" spans="1:11" s="35" customFormat="1" ht="15" customHeight="1" x14ac:dyDescent="0.2">
      <c r="A79" s="46"/>
      <c r="B79" s="37"/>
      <c r="C79" s="37"/>
      <c r="D79" s="131"/>
      <c r="E79" s="131"/>
      <c r="F79" s="122"/>
      <c r="G79" s="37"/>
      <c r="H79" s="122"/>
      <c r="I79" s="122"/>
      <c r="J79" s="129"/>
      <c r="K79" s="125"/>
    </row>
    <row r="80" spans="1:11" s="35" customFormat="1" ht="15" customHeight="1" x14ac:dyDescent="0.2">
      <c r="A80" s="128" t="s">
        <v>107</v>
      </c>
      <c r="B80" s="11">
        <f>C80+G80</f>
        <v>1153</v>
      </c>
      <c r="C80" s="136">
        <f>SUM(D80:F80)</f>
        <v>1150</v>
      </c>
      <c r="D80" s="21">
        <f>SUM(D82:D88)</f>
        <v>1142</v>
      </c>
      <c r="E80" s="72">
        <f>SUM(E82:E88)</f>
        <v>8</v>
      </c>
      <c r="F80" s="72">
        <f>SUM(F82:F88)</f>
        <v>0</v>
      </c>
      <c r="G80" s="136">
        <f>SUM(H80:J80)</f>
        <v>3</v>
      </c>
      <c r="H80" s="21">
        <f>SUM(H82:H88)</f>
        <v>0</v>
      </c>
      <c r="I80" s="72">
        <f>SUM(I82:I88)</f>
        <v>0</v>
      </c>
      <c r="J80" s="116">
        <f>SUM(J82:J88)</f>
        <v>3</v>
      </c>
      <c r="K80" s="125"/>
    </row>
    <row r="81" spans="1:11" s="35" customFormat="1" ht="15" customHeight="1" x14ac:dyDescent="0.2">
      <c r="A81" s="128"/>
      <c r="B81" s="37"/>
      <c r="C81" s="37"/>
      <c r="D81" s="131"/>
      <c r="E81" s="122"/>
      <c r="F81" s="122"/>
      <c r="G81" s="37"/>
      <c r="H81" s="122"/>
      <c r="I81" s="122"/>
      <c r="J81" s="129"/>
      <c r="K81" s="125"/>
    </row>
    <row r="82" spans="1:11" s="35" customFormat="1" ht="15" customHeight="1" x14ac:dyDescent="0.2">
      <c r="A82" s="128" t="s">
        <v>54</v>
      </c>
      <c r="B82" s="38">
        <f>C82+G82</f>
        <v>143</v>
      </c>
      <c r="C82" s="38">
        <f>SUM(D82:F82)</f>
        <v>142</v>
      </c>
      <c r="D82" s="126">
        <v>142</v>
      </c>
      <c r="E82" s="124" t="s">
        <v>120</v>
      </c>
      <c r="F82" s="124" t="s">
        <v>120</v>
      </c>
      <c r="G82" s="38">
        <f t="shared" si="9"/>
        <v>1</v>
      </c>
      <c r="H82" s="124" t="s">
        <v>120</v>
      </c>
      <c r="I82" s="124" t="s">
        <v>120</v>
      </c>
      <c r="J82" s="130">
        <v>1</v>
      </c>
      <c r="K82" s="125"/>
    </row>
    <row r="83" spans="1:11" s="35" customFormat="1" ht="15" customHeight="1" x14ac:dyDescent="0.2">
      <c r="A83" s="128" t="s">
        <v>55</v>
      </c>
      <c r="B83" s="38">
        <f>C83+G83</f>
        <v>343</v>
      </c>
      <c r="C83" s="38">
        <f t="shared" ref="C83:C88" si="10">SUM(D83:F83)</f>
        <v>342</v>
      </c>
      <c r="D83" s="126">
        <v>342</v>
      </c>
      <c r="E83" s="124" t="s">
        <v>120</v>
      </c>
      <c r="F83" s="124" t="s">
        <v>120</v>
      </c>
      <c r="G83" s="38">
        <f t="shared" si="9"/>
        <v>1</v>
      </c>
      <c r="H83" s="124" t="s">
        <v>120</v>
      </c>
      <c r="I83" s="124" t="s">
        <v>120</v>
      </c>
      <c r="J83" s="130">
        <v>1</v>
      </c>
      <c r="K83" s="125"/>
    </row>
    <row r="84" spans="1:11" s="35" customFormat="1" ht="15" customHeight="1" x14ac:dyDescent="0.2">
      <c r="A84" s="128" t="s">
        <v>56</v>
      </c>
      <c r="B84" s="38">
        <f>C84</f>
        <v>372</v>
      </c>
      <c r="C84" s="38">
        <f t="shared" si="10"/>
        <v>372</v>
      </c>
      <c r="D84" s="126">
        <v>364</v>
      </c>
      <c r="E84" s="124">
        <v>8</v>
      </c>
      <c r="F84" s="124" t="s">
        <v>120</v>
      </c>
      <c r="G84" s="38" t="s">
        <v>120</v>
      </c>
      <c r="H84" s="124" t="s">
        <v>120</v>
      </c>
      <c r="I84" s="124" t="s">
        <v>120</v>
      </c>
      <c r="J84" s="130" t="s">
        <v>120</v>
      </c>
      <c r="K84" s="125"/>
    </row>
    <row r="85" spans="1:11" s="35" customFormat="1" ht="15" customHeight="1" x14ac:dyDescent="0.2">
      <c r="A85" s="128" t="s">
        <v>57</v>
      </c>
      <c r="B85" s="38">
        <f>C85</f>
        <v>110</v>
      </c>
      <c r="C85" s="38">
        <f t="shared" si="10"/>
        <v>110</v>
      </c>
      <c r="D85" s="126">
        <v>110</v>
      </c>
      <c r="E85" s="124" t="s">
        <v>120</v>
      </c>
      <c r="F85" s="124" t="s">
        <v>120</v>
      </c>
      <c r="G85" s="38" t="s">
        <v>120</v>
      </c>
      <c r="H85" s="124" t="s">
        <v>120</v>
      </c>
      <c r="I85" s="124" t="s">
        <v>120</v>
      </c>
      <c r="J85" s="130" t="s">
        <v>120</v>
      </c>
      <c r="K85" s="125"/>
    </row>
    <row r="86" spans="1:11" s="35" customFormat="1" ht="15" customHeight="1" x14ac:dyDescent="0.2">
      <c r="A86" s="128" t="s">
        <v>58</v>
      </c>
      <c r="B86" s="38">
        <f>C86</f>
        <v>60</v>
      </c>
      <c r="C86" s="38">
        <f t="shared" si="10"/>
        <v>60</v>
      </c>
      <c r="D86" s="126">
        <v>60</v>
      </c>
      <c r="E86" s="124" t="s">
        <v>120</v>
      </c>
      <c r="F86" s="124" t="s">
        <v>120</v>
      </c>
      <c r="G86" s="38" t="s">
        <v>120</v>
      </c>
      <c r="H86" s="124" t="s">
        <v>120</v>
      </c>
      <c r="I86" s="124" t="s">
        <v>120</v>
      </c>
      <c r="J86" s="130" t="s">
        <v>120</v>
      </c>
      <c r="K86" s="125"/>
    </row>
    <row r="87" spans="1:11" s="35" customFormat="1" ht="15" customHeight="1" x14ac:dyDescent="0.2">
      <c r="A87" s="128" t="s">
        <v>59</v>
      </c>
      <c r="B87" s="38">
        <f>C87</f>
        <v>21</v>
      </c>
      <c r="C87" s="38">
        <f t="shared" si="10"/>
        <v>21</v>
      </c>
      <c r="D87" s="126">
        <v>21</v>
      </c>
      <c r="E87" s="124" t="s">
        <v>120</v>
      </c>
      <c r="F87" s="124" t="s">
        <v>120</v>
      </c>
      <c r="G87" s="38" t="s">
        <v>120</v>
      </c>
      <c r="H87" s="124" t="s">
        <v>120</v>
      </c>
      <c r="I87" s="124" t="s">
        <v>120</v>
      </c>
      <c r="J87" s="130" t="s">
        <v>120</v>
      </c>
      <c r="K87" s="125"/>
    </row>
    <row r="88" spans="1:11" s="35" customFormat="1" ht="15" customHeight="1" x14ac:dyDescent="0.2">
      <c r="A88" s="169" t="s">
        <v>60</v>
      </c>
      <c r="B88" s="38">
        <f>C88+G88</f>
        <v>104</v>
      </c>
      <c r="C88" s="38">
        <f t="shared" si="10"/>
        <v>103</v>
      </c>
      <c r="D88" s="126">
        <v>103</v>
      </c>
      <c r="E88" s="124" t="s">
        <v>120</v>
      </c>
      <c r="F88" s="124" t="s">
        <v>120</v>
      </c>
      <c r="G88" s="170">
        <f t="shared" ref="G88" si="11">SUM(H88:J88)</f>
        <v>1</v>
      </c>
      <c r="H88" s="124" t="s">
        <v>120</v>
      </c>
      <c r="I88" s="124" t="s">
        <v>120</v>
      </c>
      <c r="J88" s="130">
        <v>1</v>
      </c>
      <c r="K88" s="125"/>
    </row>
    <row r="89" spans="1:11" s="35" customFormat="1" ht="15" customHeight="1" x14ac:dyDescent="0.2">
      <c r="A89" s="128"/>
      <c r="B89" s="37"/>
      <c r="C89" s="37"/>
      <c r="D89" s="131"/>
      <c r="E89" s="131"/>
      <c r="F89" s="122"/>
      <c r="G89" s="37"/>
      <c r="H89" s="122"/>
      <c r="I89" s="122"/>
      <c r="J89" s="129"/>
      <c r="K89" s="125"/>
    </row>
    <row r="90" spans="1:11" s="35" customFormat="1" ht="15" customHeight="1" x14ac:dyDescent="0.2">
      <c r="A90" s="128" t="s">
        <v>108</v>
      </c>
      <c r="B90" s="11">
        <f>C90+G90</f>
        <v>26975</v>
      </c>
      <c r="C90" s="136">
        <f>SUM(D90:F90)</f>
        <v>26940</v>
      </c>
      <c r="D90" s="21">
        <f>SUM(D92:D97)</f>
        <v>26496</v>
      </c>
      <c r="E90" s="21">
        <f>SUM(E92:E97)</f>
        <v>441</v>
      </c>
      <c r="F90" s="72">
        <f>SUM(F92:F97)</f>
        <v>3</v>
      </c>
      <c r="G90" s="136">
        <f>SUM(H90:J90)</f>
        <v>35</v>
      </c>
      <c r="H90" s="21">
        <f>SUM(H92:H97)</f>
        <v>0</v>
      </c>
      <c r="I90" s="21">
        <f>SUM(I92:I97)</f>
        <v>0</v>
      </c>
      <c r="J90" s="116">
        <f>SUM(J92:J97)</f>
        <v>35</v>
      </c>
      <c r="K90" s="125"/>
    </row>
    <row r="91" spans="1:11" s="35" customFormat="1" ht="15" customHeight="1" x14ac:dyDescent="0.2">
      <c r="A91" s="128"/>
      <c r="B91" s="37"/>
      <c r="C91" s="37"/>
      <c r="D91" s="131"/>
      <c r="E91" s="131"/>
      <c r="F91" s="122"/>
      <c r="G91" s="37"/>
      <c r="H91" s="122"/>
      <c r="I91" s="122"/>
      <c r="J91" s="129"/>
      <c r="K91" s="125"/>
    </row>
    <row r="92" spans="1:11" s="35" customFormat="1" ht="15" customHeight="1" x14ac:dyDescent="0.2">
      <c r="A92" s="128" t="s">
        <v>62</v>
      </c>
      <c r="B92" s="38">
        <f t="shared" ref="B92:B113" si="12">C92+G92</f>
        <v>12</v>
      </c>
      <c r="C92" s="38">
        <f t="shared" ref="C92:C97" si="13">SUM(D92:F92)</f>
        <v>12</v>
      </c>
      <c r="D92" s="126">
        <v>12</v>
      </c>
      <c r="E92" s="124" t="s">
        <v>120</v>
      </c>
      <c r="F92" s="124" t="s">
        <v>120</v>
      </c>
      <c r="G92" s="38">
        <f t="shared" ref="G92:G97" si="14">SUM(H92:J92)</f>
        <v>0</v>
      </c>
      <c r="H92" s="124" t="s">
        <v>120</v>
      </c>
      <c r="I92" s="124" t="s">
        <v>120</v>
      </c>
      <c r="J92" s="130" t="s">
        <v>120</v>
      </c>
      <c r="K92" s="125"/>
    </row>
    <row r="93" spans="1:11" s="35" customFormat="1" ht="15" customHeight="1" x14ac:dyDescent="0.2">
      <c r="A93" s="128" t="s">
        <v>65</v>
      </c>
      <c r="B93" s="38">
        <f t="shared" si="12"/>
        <v>1146</v>
      </c>
      <c r="C93" s="38">
        <f t="shared" si="13"/>
        <v>1131</v>
      </c>
      <c r="D93" s="126">
        <v>1079</v>
      </c>
      <c r="E93" s="124">
        <v>50</v>
      </c>
      <c r="F93" s="124">
        <v>2</v>
      </c>
      <c r="G93" s="38">
        <f t="shared" si="14"/>
        <v>15</v>
      </c>
      <c r="H93" s="124" t="s">
        <v>120</v>
      </c>
      <c r="I93" s="124" t="s">
        <v>120</v>
      </c>
      <c r="J93" s="130">
        <v>15</v>
      </c>
      <c r="K93" s="125"/>
    </row>
    <row r="94" spans="1:11" s="35" customFormat="1" ht="15" customHeight="1" x14ac:dyDescent="0.2">
      <c r="A94" s="128" t="s">
        <v>66</v>
      </c>
      <c r="B94" s="38">
        <f t="shared" si="12"/>
        <v>58</v>
      </c>
      <c r="C94" s="38">
        <f t="shared" si="13"/>
        <v>50</v>
      </c>
      <c r="D94" s="126">
        <v>48</v>
      </c>
      <c r="E94" s="124">
        <v>2</v>
      </c>
      <c r="F94" s="124" t="s">
        <v>120</v>
      </c>
      <c r="G94" s="38">
        <f t="shared" si="14"/>
        <v>8</v>
      </c>
      <c r="H94" s="124" t="s">
        <v>120</v>
      </c>
      <c r="I94" s="124" t="s">
        <v>120</v>
      </c>
      <c r="J94" s="130">
        <v>8</v>
      </c>
      <c r="K94" s="125"/>
    </row>
    <row r="95" spans="1:11" s="35" customFormat="1" ht="15" customHeight="1" x14ac:dyDescent="0.2">
      <c r="A95" s="128" t="s">
        <v>68</v>
      </c>
      <c r="B95" s="38">
        <f t="shared" si="12"/>
        <v>19260</v>
      </c>
      <c r="C95" s="38">
        <f t="shared" si="13"/>
        <v>19250</v>
      </c>
      <c r="D95" s="126">
        <v>18988</v>
      </c>
      <c r="E95" s="124">
        <v>262</v>
      </c>
      <c r="F95" s="124" t="s">
        <v>120</v>
      </c>
      <c r="G95" s="38">
        <f t="shared" si="14"/>
        <v>10</v>
      </c>
      <c r="H95" s="124" t="s">
        <v>120</v>
      </c>
      <c r="I95" s="124" t="s">
        <v>120</v>
      </c>
      <c r="J95" s="130">
        <v>10</v>
      </c>
      <c r="K95" s="125"/>
    </row>
    <row r="96" spans="1:11" s="35" customFormat="1" ht="15" customHeight="1" x14ac:dyDescent="0.2">
      <c r="A96" s="128" t="s">
        <v>70</v>
      </c>
      <c r="B96" s="38">
        <f t="shared" si="12"/>
        <v>6492</v>
      </c>
      <c r="C96" s="38">
        <f t="shared" si="13"/>
        <v>6490</v>
      </c>
      <c r="D96" s="126">
        <v>6363</v>
      </c>
      <c r="E96" s="124">
        <v>126</v>
      </c>
      <c r="F96" s="124">
        <v>1</v>
      </c>
      <c r="G96" s="38">
        <f t="shared" si="14"/>
        <v>2</v>
      </c>
      <c r="H96" s="124" t="s">
        <v>120</v>
      </c>
      <c r="I96" s="124" t="s">
        <v>120</v>
      </c>
      <c r="J96" s="130">
        <v>2</v>
      </c>
      <c r="K96" s="125"/>
    </row>
    <row r="97" spans="1:11" s="35" customFormat="1" ht="15" customHeight="1" x14ac:dyDescent="0.2">
      <c r="A97" s="128" t="s">
        <v>71</v>
      </c>
      <c r="B97" s="38">
        <f t="shared" si="12"/>
        <v>7</v>
      </c>
      <c r="C97" s="38">
        <f t="shared" si="13"/>
        <v>7</v>
      </c>
      <c r="D97" s="126">
        <v>6</v>
      </c>
      <c r="E97" s="124">
        <v>1</v>
      </c>
      <c r="F97" s="124" t="s">
        <v>120</v>
      </c>
      <c r="G97" s="38">
        <f t="shared" si="14"/>
        <v>0</v>
      </c>
      <c r="H97" s="124" t="s">
        <v>120</v>
      </c>
      <c r="I97" s="124" t="s">
        <v>120</v>
      </c>
      <c r="J97" s="130" t="s">
        <v>120</v>
      </c>
      <c r="K97" s="125"/>
    </row>
    <row r="98" spans="1:11" s="35" customFormat="1" ht="15" customHeight="1" x14ac:dyDescent="0.2">
      <c r="A98" s="128"/>
      <c r="B98" s="37"/>
      <c r="C98" s="37"/>
      <c r="D98" s="131"/>
      <c r="E98" s="131"/>
      <c r="F98" s="122"/>
      <c r="G98" s="37"/>
      <c r="H98" s="122"/>
      <c r="I98" s="122"/>
      <c r="J98" s="129"/>
      <c r="K98" s="125"/>
    </row>
    <row r="99" spans="1:11" s="35" customFormat="1" ht="15" customHeight="1" x14ac:dyDescent="0.2">
      <c r="A99" s="128" t="s">
        <v>118</v>
      </c>
      <c r="B99" s="11">
        <f t="shared" si="12"/>
        <v>10891</v>
      </c>
      <c r="C99" s="136">
        <f>SUM(D99:F99)</f>
        <v>10762</v>
      </c>
      <c r="D99" s="21">
        <f>SUM(D101:D105)</f>
        <v>10473</v>
      </c>
      <c r="E99" s="21">
        <f>SUM(E101:E105)</f>
        <v>286</v>
      </c>
      <c r="F99" s="72">
        <f>SUM(F101:F105)</f>
        <v>3</v>
      </c>
      <c r="G99" s="136">
        <f>SUM(H99:J99)</f>
        <v>129</v>
      </c>
      <c r="H99" s="21">
        <f>SUM(H101:H105)</f>
        <v>8</v>
      </c>
      <c r="I99" s="21">
        <f>SUM(I101:I105)</f>
        <v>2</v>
      </c>
      <c r="J99" s="116">
        <f>SUM(J101:J105)</f>
        <v>119</v>
      </c>
      <c r="K99" s="125"/>
    </row>
    <row r="100" spans="1:11" s="35" customFormat="1" ht="15" customHeight="1" x14ac:dyDescent="0.2">
      <c r="A100" s="128"/>
      <c r="B100" s="37"/>
      <c r="C100" s="37"/>
      <c r="D100" s="131"/>
      <c r="E100" s="131"/>
      <c r="F100" s="122"/>
      <c r="G100" s="37"/>
      <c r="H100" s="122"/>
      <c r="I100" s="122"/>
      <c r="J100" s="129"/>
      <c r="K100" s="125"/>
    </row>
    <row r="101" spans="1:11" s="35" customFormat="1" ht="15" customHeight="1" x14ac:dyDescent="0.2">
      <c r="A101" s="128" t="s">
        <v>61</v>
      </c>
      <c r="B101" s="38">
        <f t="shared" si="12"/>
        <v>5303</v>
      </c>
      <c r="C101" s="38">
        <f>SUM(D101:F101)</f>
        <v>5284</v>
      </c>
      <c r="D101" s="126">
        <v>5179</v>
      </c>
      <c r="E101" s="124">
        <v>102</v>
      </c>
      <c r="F101" s="124">
        <v>3</v>
      </c>
      <c r="G101" s="38">
        <f>SUM(H101:J101)</f>
        <v>19</v>
      </c>
      <c r="H101" s="124">
        <v>2</v>
      </c>
      <c r="I101" s="124" t="s">
        <v>120</v>
      </c>
      <c r="J101" s="130">
        <v>17</v>
      </c>
      <c r="K101" s="125"/>
    </row>
    <row r="102" spans="1:11" s="35" customFormat="1" ht="15" customHeight="1" x14ac:dyDescent="0.2">
      <c r="A102" s="128" t="s">
        <v>63</v>
      </c>
      <c r="B102" s="38">
        <f t="shared" si="12"/>
        <v>716</v>
      </c>
      <c r="C102" s="38">
        <f t="shared" ref="C102:C113" si="15">SUM(D102:F102)</f>
        <v>624</v>
      </c>
      <c r="D102" s="126">
        <v>601</v>
      </c>
      <c r="E102" s="124">
        <v>23</v>
      </c>
      <c r="F102" s="124" t="s">
        <v>120</v>
      </c>
      <c r="G102" s="38">
        <f>SUM(H102:J102)</f>
        <v>92</v>
      </c>
      <c r="H102" s="124">
        <v>6</v>
      </c>
      <c r="I102" s="124">
        <v>2</v>
      </c>
      <c r="J102" s="130">
        <v>84</v>
      </c>
      <c r="K102" s="125"/>
    </row>
    <row r="103" spans="1:11" s="35" customFormat="1" ht="15" customHeight="1" x14ac:dyDescent="0.2">
      <c r="A103" s="128" t="s">
        <v>64</v>
      </c>
      <c r="B103" s="38">
        <f t="shared" si="12"/>
        <v>461</v>
      </c>
      <c r="C103" s="38">
        <f t="shared" si="15"/>
        <v>460</v>
      </c>
      <c r="D103" s="126">
        <v>439</v>
      </c>
      <c r="E103" s="124">
        <v>21</v>
      </c>
      <c r="F103" s="124" t="s">
        <v>120</v>
      </c>
      <c r="G103" s="38">
        <f>SUM(H103:J103)</f>
        <v>1</v>
      </c>
      <c r="H103" s="124" t="s">
        <v>120</v>
      </c>
      <c r="I103" s="124" t="s">
        <v>120</v>
      </c>
      <c r="J103" s="130">
        <v>1</v>
      </c>
      <c r="K103" s="125"/>
    </row>
    <row r="104" spans="1:11" s="35" customFormat="1" ht="15" customHeight="1" x14ac:dyDescent="0.2">
      <c r="A104" s="128" t="s">
        <v>67</v>
      </c>
      <c r="B104" s="38">
        <f t="shared" si="12"/>
        <v>4107</v>
      </c>
      <c r="C104" s="38">
        <f t="shared" si="15"/>
        <v>4090</v>
      </c>
      <c r="D104" s="126">
        <v>3956</v>
      </c>
      <c r="E104" s="124">
        <v>134</v>
      </c>
      <c r="F104" s="124" t="s">
        <v>120</v>
      </c>
      <c r="G104" s="38">
        <f>SUM(H104:J104)</f>
        <v>17</v>
      </c>
      <c r="H104" s="124" t="s">
        <v>120</v>
      </c>
      <c r="I104" s="124" t="s">
        <v>120</v>
      </c>
      <c r="J104" s="130">
        <v>17</v>
      </c>
      <c r="K104" s="125"/>
    </row>
    <row r="105" spans="1:11" s="35" customFormat="1" ht="15" customHeight="1" x14ac:dyDescent="0.2">
      <c r="A105" s="128" t="s">
        <v>69</v>
      </c>
      <c r="B105" s="38">
        <f t="shared" si="12"/>
        <v>304</v>
      </c>
      <c r="C105" s="38">
        <f t="shared" si="15"/>
        <v>304</v>
      </c>
      <c r="D105" s="126">
        <v>298</v>
      </c>
      <c r="E105" s="124">
        <v>6</v>
      </c>
      <c r="F105" s="124" t="s">
        <v>120</v>
      </c>
      <c r="G105" s="38">
        <f>SUM(H105:J105)</f>
        <v>0</v>
      </c>
      <c r="H105" s="124" t="s">
        <v>120</v>
      </c>
      <c r="I105" s="124" t="s">
        <v>120</v>
      </c>
      <c r="J105" s="130" t="s">
        <v>120</v>
      </c>
      <c r="K105" s="125"/>
    </row>
    <row r="106" spans="1:11" s="35" customFormat="1" ht="15" customHeight="1" x14ac:dyDescent="0.2">
      <c r="A106" s="128"/>
      <c r="B106" s="37"/>
      <c r="C106" s="37"/>
      <c r="D106" s="131"/>
      <c r="E106" s="131"/>
      <c r="F106" s="122"/>
      <c r="G106" s="37"/>
      <c r="H106" s="122"/>
      <c r="I106" s="122"/>
      <c r="J106" s="129"/>
      <c r="K106" s="125"/>
    </row>
    <row r="107" spans="1:11" s="35" customFormat="1" ht="15" customHeight="1" x14ac:dyDescent="0.2">
      <c r="A107" s="128" t="s">
        <v>109</v>
      </c>
      <c r="B107" s="11">
        <f t="shared" si="12"/>
        <v>4443</v>
      </c>
      <c r="C107" s="136">
        <f>SUM(D107:F107)</f>
        <v>4143</v>
      </c>
      <c r="D107" s="21">
        <f>SUM(D109:D113,D125:D131)</f>
        <v>4084</v>
      </c>
      <c r="E107" s="21">
        <f>SUM(E109:E113,E125:E131)</f>
        <v>52</v>
      </c>
      <c r="F107" s="21">
        <f>SUM(F109:F113,F125:F131)</f>
        <v>7</v>
      </c>
      <c r="G107" s="136">
        <f>SUM(H107:J107)</f>
        <v>300</v>
      </c>
      <c r="H107" s="21">
        <f>SUM(H109:H113,H125:H131)</f>
        <v>35</v>
      </c>
      <c r="I107" s="21">
        <f>SUM(I109:I113,I125:I131)</f>
        <v>58</v>
      </c>
      <c r="J107" s="23">
        <f>SUM(J109:J113,J125:J131)</f>
        <v>207</v>
      </c>
      <c r="K107" s="125"/>
    </row>
    <row r="108" spans="1:11" s="35" customFormat="1" ht="15" customHeight="1" x14ac:dyDescent="0.2">
      <c r="A108" s="128"/>
      <c r="B108" s="37"/>
      <c r="C108" s="37"/>
      <c r="D108" s="131"/>
      <c r="E108" s="131"/>
      <c r="F108" s="122"/>
      <c r="G108" s="37"/>
      <c r="H108" s="122"/>
      <c r="I108" s="122"/>
      <c r="J108" s="129"/>
      <c r="K108" s="125"/>
    </row>
    <row r="109" spans="1:11" s="35" customFormat="1" ht="15" customHeight="1" x14ac:dyDescent="0.2">
      <c r="A109" s="128" t="s">
        <v>72</v>
      </c>
      <c r="B109" s="38">
        <f t="shared" si="12"/>
        <v>253</v>
      </c>
      <c r="C109" s="38">
        <f t="shared" si="15"/>
        <v>252</v>
      </c>
      <c r="D109" s="126">
        <v>250</v>
      </c>
      <c r="E109" s="124">
        <v>2</v>
      </c>
      <c r="F109" s="124" t="s">
        <v>120</v>
      </c>
      <c r="G109" s="38">
        <f>SUM(H109:J109)</f>
        <v>1</v>
      </c>
      <c r="H109" s="124" t="s">
        <v>120</v>
      </c>
      <c r="I109" s="124" t="s">
        <v>120</v>
      </c>
      <c r="J109" s="130">
        <v>1</v>
      </c>
      <c r="K109" s="125"/>
    </row>
    <row r="110" spans="1:11" s="35" customFormat="1" ht="15" customHeight="1" x14ac:dyDescent="0.2">
      <c r="A110" s="128" t="s">
        <v>73</v>
      </c>
      <c r="B110" s="38">
        <f t="shared" si="12"/>
        <v>160</v>
      </c>
      <c r="C110" s="38">
        <f t="shared" si="15"/>
        <v>154</v>
      </c>
      <c r="D110" s="126">
        <v>154</v>
      </c>
      <c r="E110" s="124" t="s">
        <v>120</v>
      </c>
      <c r="F110" s="124" t="s">
        <v>120</v>
      </c>
      <c r="G110" s="38">
        <f>SUM(H110:J110)</f>
        <v>6</v>
      </c>
      <c r="H110" s="124" t="s">
        <v>120</v>
      </c>
      <c r="I110" s="124" t="s">
        <v>120</v>
      </c>
      <c r="J110" s="130">
        <v>6</v>
      </c>
      <c r="K110" s="125"/>
    </row>
    <row r="111" spans="1:11" s="35" customFormat="1" ht="15" customHeight="1" x14ac:dyDescent="0.2">
      <c r="A111" s="128" t="s">
        <v>74</v>
      </c>
      <c r="B111" s="38">
        <f t="shared" si="12"/>
        <v>339</v>
      </c>
      <c r="C111" s="38">
        <f t="shared" si="15"/>
        <v>283</v>
      </c>
      <c r="D111" s="126">
        <v>274</v>
      </c>
      <c r="E111" s="124">
        <v>9</v>
      </c>
      <c r="F111" s="124" t="s">
        <v>120</v>
      </c>
      <c r="G111" s="38">
        <f>SUM(H111:J111)</f>
        <v>56</v>
      </c>
      <c r="H111" s="124">
        <v>8</v>
      </c>
      <c r="I111" s="124">
        <v>12</v>
      </c>
      <c r="J111" s="130">
        <v>36</v>
      </c>
      <c r="K111" s="125"/>
    </row>
    <row r="112" spans="1:11" s="35" customFormat="1" ht="15" customHeight="1" x14ac:dyDescent="0.2">
      <c r="A112" s="128" t="s">
        <v>75</v>
      </c>
      <c r="B112" s="38">
        <f t="shared" si="12"/>
        <v>173</v>
      </c>
      <c r="C112" s="38">
        <f t="shared" si="15"/>
        <v>170</v>
      </c>
      <c r="D112" s="126">
        <v>169</v>
      </c>
      <c r="E112" s="124">
        <v>1</v>
      </c>
      <c r="F112" s="124" t="s">
        <v>120</v>
      </c>
      <c r="G112" s="38">
        <f>SUM(H112:J112)</f>
        <v>3</v>
      </c>
      <c r="H112" s="124">
        <v>1</v>
      </c>
      <c r="I112" s="124">
        <v>1</v>
      </c>
      <c r="J112" s="130">
        <v>1</v>
      </c>
      <c r="K112" s="125"/>
    </row>
    <row r="113" spans="1:11" s="35" customFormat="1" ht="15" customHeight="1" x14ac:dyDescent="0.2">
      <c r="A113" s="128" t="s">
        <v>76</v>
      </c>
      <c r="B113" s="38">
        <f t="shared" si="12"/>
        <v>345</v>
      </c>
      <c r="C113" s="38">
        <f t="shared" si="15"/>
        <v>301</v>
      </c>
      <c r="D113" s="126">
        <v>295</v>
      </c>
      <c r="E113" s="124">
        <v>6</v>
      </c>
      <c r="F113" s="124" t="s">
        <v>120</v>
      </c>
      <c r="G113" s="38">
        <f>SUM(H113:J113)</f>
        <v>44</v>
      </c>
      <c r="H113" s="124">
        <v>3</v>
      </c>
      <c r="I113" s="124">
        <v>14</v>
      </c>
      <c r="J113" s="130">
        <v>27</v>
      </c>
      <c r="K113" s="125"/>
    </row>
    <row r="114" spans="1:11" x14ac:dyDescent="0.2">
      <c r="A114" s="213" t="s">
        <v>248</v>
      </c>
      <c r="B114" s="213"/>
      <c r="C114" s="213"/>
      <c r="D114" s="213"/>
      <c r="E114" s="213"/>
      <c r="F114" s="213"/>
      <c r="G114" s="213"/>
      <c r="H114" s="213"/>
      <c r="I114" s="213"/>
      <c r="J114" s="213"/>
    </row>
    <row r="115" spans="1:11" x14ac:dyDescent="0.2">
      <c r="A115" s="213" t="s">
        <v>243</v>
      </c>
      <c r="B115" s="213"/>
      <c r="C115" s="213"/>
      <c r="D115" s="213"/>
      <c r="E115" s="213"/>
      <c r="F115" s="213"/>
      <c r="G115" s="213"/>
      <c r="H115" s="213"/>
      <c r="I115" s="213"/>
      <c r="J115" s="213"/>
    </row>
    <row r="116" spans="1:11" x14ac:dyDescent="0.2">
      <c r="A116" s="27"/>
      <c r="B116" s="28"/>
      <c r="C116" s="28"/>
      <c r="D116" s="28"/>
      <c r="E116" s="29"/>
      <c r="F116" s="28"/>
      <c r="G116" s="28"/>
      <c r="H116" s="28"/>
      <c r="I116" s="28"/>
      <c r="J116" s="29"/>
    </row>
    <row r="117" spans="1:11" ht="24" customHeight="1" x14ac:dyDescent="0.2">
      <c r="A117" s="217" t="s">
        <v>14</v>
      </c>
      <c r="B117" s="219" t="s">
        <v>0</v>
      </c>
      <c r="C117" s="219"/>
      <c r="D117" s="219"/>
      <c r="E117" s="219"/>
      <c r="F117" s="219"/>
      <c r="G117" s="219"/>
      <c r="H117" s="219"/>
      <c r="I117" s="219"/>
      <c r="J117" s="220"/>
    </row>
    <row r="118" spans="1:11" ht="24" customHeight="1" x14ac:dyDescent="0.2">
      <c r="A118" s="218"/>
      <c r="B118" s="214" t="s">
        <v>1</v>
      </c>
      <c r="C118" s="216" t="s">
        <v>2</v>
      </c>
      <c r="D118" s="223"/>
      <c r="E118" s="223"/>
      <c r="F118" s="223"/>
      <c r="G118" s="223"/>
      <c r="H118" s="223"/>
      <c r="I118" s="223"/>
      <c r="J118" s="224"/>
    </row>
    <row r="119" spans="1:11" ht="24" customHeight="1" x14ac:dyDescent="0.2">
      <c r="A119" s="218"/>
      <c r="B119" s="214"/>
      <c r="C119" s="216" t="s">
        <v>3</v>
      </c>
      <c r="D119" s="223"/>
      <c r="E119" s="223"/>
      <c r="F119" s="223"/>
      <c r="G119" s="216" t="s">
        <v>4</v>
      </c>
      <c r="H119" s="223"/>
      <c r="I119" s="223"/>
      <c r="J119" s="224"/>
    </row>
    <row r="120" spans="1:11" ht="24" customHeight="1" x14ac:dyDescent="0.2">
      <c r="A120" s="218"/>
      <c r="B120" s="214"/>
      <c r="C120" s="214" t="s">
        <v>5</v>
      </c>
      <c r="D120" s="216" t="s">
        <v>6</v>
      </c>
      <c r="E120" s="216"/>
      <c r="F120" s="216"/>
      <c r="G120" s="214" t="s">
        <v>5</v>
      </c>
      <c r="H120" s="216" t="s">
        <v>6</v>
      </c>
      <c r="I120" s="216"/>
      <c r="J120" s="222"/>
    </row>
    <row r="121" spans="1:11" ht="42" customHeight="1" x14ac:dyDescent="0.2">
      <c r="A121" s="218"/>
      <c r="B121" s="214"/>
      <c r="C121" s="223"/>
      <c r="D121" s="117" t="s">
        <v>7</v>
      </c>
      <c r="E121" s="118" t="s">
        <v>8</v>
      </c>
      <c r="F121" s="118" t="s">
        <v>9</v>
      </c>
      <c r="G121" s="223"/>
      <c r="H121" s="117" t="s">
        <v>13</v>
      </c>
      <c r="I121" s="117" t="s">
        <v>11</v>
      </c>
      <c r="J121" s="135" t="s">
        <v>12</v>
      </c>
    </row>
    <row r="122" spans="1:11" s="35" customFormat="1" ht="15" customHeight="1" x14ac:dyDescent="0.2">
      <c r="A122" s="128"/>
      <c r="B122" s="104"/>
      <c r="C122" s="105"/>
      <c r="D122" s="133"/>
      <c r="E122" s="133"/>
      <c r="F122" s="133"/>
      <c r="G122" s="106"/>
      <c r="H122" s="133"/>
      <c r="I122" s="133"/>
      <c r="J122" s="134"/>
      <c r="K122" s="125"/>
    </row>
    <row r="123" spans="1:11" s="35" customFormat="1" ht="15" customHeight="1" x14ac:dyDescent="0.2">
      <c r="A123" s="128" t="s">
        <v>110</v>
      </c>
      <c r="B123" s="37"/>
      <c r="C123" s="36"/>
      <c r="D123" s="67"/>
      <c r="E123" s="67"/>
      <c r="F123" s="67"/>
      <c r="G123" s="38"/>
      <c r="H123" s="67"/>
      <c r="I123" s="67"/>
      <c r="J123" s="71"/>
      <c r="K123" s="125"/>
    </row>
    <row r="124" spans="1:11" s="35" customFormat="1" ht="15" customHeight="1" x14ac:dyDescent="0.2">
      <c r="A124" s="128"/>
      <c r="B124" s="37"/>
      <c r="C124" s="36"/>
      <c r="D124" s="67"/>
      <c r="E124" s="67"/>
      <c r="F124" s="67"/>
      <c r="G124" s="38"/>
      <c r="H124" s="67"/>
      <c r="I124" s="67"/>
      <c r="J124" s="71"/>
      <c r="K124" s="125"/>
    </row>
    <row r="125" spans="1:11" s="35" customFormat="1" ht="15" customHeight="1" x14ac:dyDescent="0.2">
      <c r="A125" s="128" t="s">
        <v>77</v>
      </c>
      <c r="B125" s="38">
        <f>C125+G125</f>
        <v>99</v>
      </c>
      <c r="C125" s="38">
        <f>SUM(D125:F125)</f>
        <v>99</v>
      </c>
      <c r="D125" s="126">
        <v>97</v>
      </c>
      <c r="E125" s="126">
        <v>2</v>
      </c>
      <c r="F125" s="124" t="s">
        <v>120</v>
      </c>
      <c r="G125" s="38">
        <f>SUM(H125:J125)</f>
        <v>0</v>
      </c>
      <c r="H125" s="124" t="s">
        <v>120</v>
      </c>
      <c r="I125" s="124" t="s">
        <v>120</v>
      </c>
      <c r="J125" s="130" t="s">
        <v>120</v>
      </c>
      <c r="K125" s="125"/>
    </row>
    <row r="126" spans="1:11" s="35" customFormat="1" ht="15" customHeight="1" x14ac:dyDescent="0.2">
      <c r="A126" s="128" t="s">
        <v>78</v>
      </c>
      <c r="B126" s="38">
        <f t="shared" ref="B126:B150" si="16">C126+G126</f>
        <v>68</v>
      </c>
      <c r="C126" s="38">
        <f t="shared" ref="C126:C131" si="17">SUM(D126:F126)</f>
        <v>68</v>
      </c>
      <c r="D126" s="126">
        <v>67</v>
      </c>
      <c r="E126" s="126">
        <v>1</v>
      </c>
      <c r="F126" s="124" t="s">
        <v>120</v>
      </c>
      <c r="G126" s="38">
        <f t="shared" ref="G126:G133" si="18">SUM(H126:J126)</f>
        <v>0</v>
      </c>
      <c r="H126" s="124" t="s">
        <v>120</v>
      </c>
      <c r="I126" s="124" t="s">
        <v>120</v>
      </c>
      <c r="J126" s="130" t="s">
        <v>120</v>
      </c>
      <c r="K126" s="125"/>
    </row>
    <row r="127" spans="1:11" s="35" customFormat="1" ht="15" customHeight="1" x14ac:dyDescent="0.2">
      <c r="A127" s="128" t="s">
        <v>79</v>
      </c>
      <c r="B127" s="38">
        <f t="shared" si="16"/>
        <v>157</v>
      </c>
      <c r="C127" s="38">
        <f t="shared" si="17"/>
        <v>152</v>
      </c>
      <c r="D127" s="126">
        <v>147</v>
      </c>
      <c r="E127" s="126">
        <v>5</v>
      </c>
      <c r="F127" s="124" t="s">
        <v>120</v>
      </c>
      <c r="G127" s="38">
        <f t="shared" si="18"/>
        <v>5</v>
      </c>
      <c r="H127" s="124">
        <v>1</v>
      </c>
      <c r="I127" s="124" t="s">
        <v>120</v>
      </c>
      <c r="J127" s="130">
        <v>4</v>
      </c>
      <c r="K127" s="125"/>
    </row>
    <row r="128" spans="1:11" s="35" customFormat="1" ht="15" customHeight="1" x14ac:dyDescent="0.2">
      <c r="A128" s="128" t="s">
        <v>80</v>
      </c>
      <c r="B128" s="38">
        <f t="shared" si="16"/>
        <v>386</v>
      </c>
      <c r="C128" s="38">
        <f t="shared" si="17"/>
        <v>220</v>
      </c>
      <c r="D128" s="126">
        <v>209</v>
      </c>
      <c r="E128" s="126">
        <v>5</v>
      </c>
      <c r="F128" s="124">
        <v>6</v>
      </c>
      <c r="G128" s="38">
        <f t="shared" si="18"/>
        <v>166</v>
      </c>
      <c r="H128" s="124">
        <v>19</v>
      </c>
      <c r="I128" s="124">
        <v>28</v>
      </c>
      <c r="J128" s="130">
        <v>119</v>
      </c>
      <c r="K128" s="125"/>
    </row>
    <row r="129" spans="1:11" s="35" customFormat="1" ht="15" customHeight="1" x14ac:dyDescent="0.2">
      <c r="A129" s="128" t="s">
        <v>81</v>
      </c>
      <c r="B129" s="38">
        <f t="shared" si="16"/>
        <v>1911</v>
      </c>
      <c r="C129" s="38">
        <f t="shared" si="17"/>
        <v>1906</v>
      </c>
      <c r="D129" s="126">
        <v>1890</v>
      </c>
      <c r="E129" s="126">
        <v>16</v>
      </c>
      <c r="F129" s="124" t="s">
        <v>120</v>
      </c>
      <c r="G129" s="38">
        <f t="shared" si="18"/>
        <v>5</v>
      </c>
      <c r="H129" s="124">
        <v>1</v>
      </c>
      <c r="I129" s="124">
        <v>1</v>
      </c>
      <c r="J129" s="130">
        <v>3</v>
      </c>
      <c r="K129" s="125"/>
    </row>
    <row r="130" spans="1:11" s="35" customFormat="1" ht="15" customHeight="1" x14ac:dyDescent="0.2">
      <c r="A130" s="128" t="s">
        <v>82</v>
      </c>
      <c r="B130" s="38">
        <f t="shared" si="16"/>
        <v>463</v>
      </c>
      <c r="C130" s="38">
        <f t="shared" si="17"/>
        <v>455</v>
      </c>
      <c r="D130" s="126">
        <v>451</v>
      </c>
      <c r="E130" s="126">
        <v>4</v>
      </c>
      <c r="F130" s="124" t="s">
        <v>120</v>
      </c>
      <c r="G130" s="38">
        <f t="shared" si="18"/>
        <v>8</v>
      </c>
      <c r="H130" s="124">
        <v>2</v>
      </c>
      <c r="I130" s="124">
        <v>2</v>
      </c>
      <c r="J130" s="130">
        <v>4</v>
      </c>
      <c r="K130" s="125"/>
    </row>
    <row r="131" spans="1:11" s="35" customFormat="1" ht="15" customHeight="1" x14ac:dyDescent="0.2">
      <c r="A131" s="128" t="s">
        <v>83</v>
      </c>
      <c r="B131" s="38">
        <f t="shared" si="16"/>
        <v>89</v>
      </c>
      <c r="C131" s="38">
        <f t="shared" si="17"/>
        <v>83</v>
      </c>
      <c r="D131" s="126">
        <v>81</v>
      </c>
      <c r="E131" s="126">
        <v>1</v>
      </c>
      <c r="F131" s="124">
        <v>1</v>
      </c>
      <c r="G131" s="38">
        <f t="shared" si="18"/>
        <v>6</v>
      </c>
      <c r="H131" s="124" t="s">
        <v>120</v>
      </c>
      <c r="I131" s="124" t="s">
        <v>120</v>
      </c>
      <c r="J131" s="130">
        <v>6</v>
      </c>
      <c r="K131" s="125"/>
    </row>
    <row r="132" spans="1:11" s="35" customFormat="1" ht="15" customHeight="1" x14ac:dyDescent="0.2">
      <c r="A132" s="128"/>
      <c r="B132" s="37"/>
      <c r="C132" s="37"/>
      <c r="D132" s="131"/>
      <c r="E132" s="131"/>
      <c r="F132" s="131"/>
      <c r="G132" s="37"/>
      <c r="H132" s="131"/>
      <c r="I132" s="131"/>
      <c r="J132" s="132"/>
      <c r="K132" s="125"/>
    </row>
    <row r="133" spans="1:11" s="35" customFormat="1" ht="15" customHeight="1" x14ac:dyDescent="0.2">
      <c r="A133" s="47" t="s">
        <v>111</v>
      </c>
      <c r="B133" s="37">
        <f t="shared" si="16"/>
        <v>732</v>
      </c>
      <c r="C133" s="74">
        <f>SUM(D133:F133)</f>
        <v>637</v>
      </c>
      <c r="D133" s="126">
        <v>553</v>
      </c>
      <c r="E133" s="124">
        <v>42</v>
      </c>
      <c r="F133" s="124">
        <v>42</v>
      </c>
      <c r="G133" s="37">
        <f t="shared" si="18"/>
        <v>95</v>
      </c>
      <c r="H133" s="124" t="s">
        <v>120</v>
      </c>
      <c r="I133" s="124" t="s">
        <v>120</v>
      </c>
      <c r="J133" s="130">
        <v>95</v>
      </c>
      <c r="K133" s="125"/>
    </row>
    <row r="134" spans="1:11" s="35" customFormat="1" ht="15" customHeight="1" x14ac:dyDescent="0.2">
      <c r="A134" s="47"/>
      <c r="B134" s="37"/>
      <c r="C134" s="37"/>
      <c r="D134" s="131"/>
      <c r="E134" s="131"/>
      <c r="F134" s="131"/>
      <c r="G134" s="37"/>
      <c r="H134" s="131"/>
      <c r="I134" s="131"/>
      <c r="J134" s="132"/>
      <c r="K134" s="125"/>
    </row>
    <row r="135" spans="1:11" s="35" customFormat="1" ht="15" customHeight="1" x14ac:dyDescent="0.2">
      <c r="A135" s="47" t="s">
        <v>112</v>
      </c>
      <c r="B135" s="11">
        <f t="shared" si="16"/>
        <v>194</v>
      </c>
      <c r="C135" s="136">
        <f>SUM(D135:F135)</f>
        <v>113</v>
      </c>
      <c r="D135" s="21">
        <f>SUM(D137:D138)</f>
        <v>110</v>
      </c>
      <c r="E135" s="21">
        <f t="shared" ref="E135:J135" si="19">SUM(E137:E138)</f>
        <v>1</v>
      </c>
      <c r="F135" s="21">
        <f t="shared" si="19"/>
        <v>2</v>
      </c>
      <c r="G135" s="136">
        <f>SUM(H135:J135)</f>
        <v>81</v>
      </c>
      <c r="H135" s="21">
        <f>SUM(H137:H138)</f>
        <v>1</v>
      </c>
      <c r="I135" s="21">
        <f t="shared" si="19"/>
        <v>0</v>
      </c>
      <c r="J135" s="23">
        <f t="shared" si="19"/>
        <v>80</v>
      </c>
      <c r="K135" s="125"/>
    </row>
    <row r="136" spans="1:11" s="35" customFormat="1" ht="15" customHeight="1" x14ac:dyDescent="0.2">
      <c r="A136" s="47"/>
      <c r="B136" s="37"/>
      <c r="C136" s="37"/>
      <c r="D136" s="131"/>
      <c r="E136" s="131"/>
      <c r="F136" s="131"/>
      <c r="G136" s="37"/>
      <c r="H136" s="131"/>
      <c r="I136" s="131"/>
      <c r="J136" s="132"/>
      <c r="K136" s="125"/>
    </row>
    <row r="137" spans="1:11" s="35" customFormat="1" ht="15" customHeight="1" x14ac:dyDescent="0.2">
      <c r="A137" s="128" t="s">
        <v>84</v>
      </c>
      <c r="B137" s="38">
        <f t="shared" si="16"/>
        <v>155</v>
      </c>
      <c r="C137" s="38">
        <f>SUM(D137:F137)</f>
        <v>105</v>
      </c>
      <c r="D137" s="126">
        <v>103</v>
      </c>
      <c r="E137" s="124" t="s">
        <v>120</v>
      </c>
      <c r="F137" s="124">
        <v>2</v>
      </c>
      <c r="G137" s="38">
        <f>SUM(H137:J137)</f>
        <v>50</v>
      </c>
      <c r="H137" s="124" t="s">
        <v>120</v>
      </c>
      <c r="I137" s="124" t="s">
        <v>120</v>
      </c>
      <c r="J137" s="130">
        <v>50</v>
      </c>
      <c r="K137" s="125"/>
    </row>
    <row r="138" spans="1:11" s="35" customFormat="1" ht="15" customHeight="1" x14ac:dyDescent="0.2">
      <c r="A138" s="128" t="s">
        <v>85</v>
      </c>
      <c r="B138" s="38">
        <f t="shared" si="16"/>
        <v>39</v>
      </c>
      <c r="C138" s="38">
        <f>SUM(D138:F138)</f>
        <v>8</v>
      </c>
      <c r="D138" s="126">
        <v>7</v>
      </c>
      <c r="E138" s="124">
        <v>1</v>
      </c>
      <c r="F138" s="124" t="s">
        <v>120</v>
      </c>
      <c r="G138" s="38">
        <f>SUM(H138:J138)</f>
        <v>31</v>
      </c>
      <c r="H138" s="124">
        <v>1</v>
      </c>
      <c r="I138" s="124" t="s">
        <v>120</v>
      </c>
      <c r="J138" s="130">
        <v>30</v>
      </c>
      <c r="K138" s="125"/>
    </row>
    <row r="139" spans="1:11" s="35" customFormat="1" ht="15" customHeight="1" x14ac:dyDescent="0.2">
      <c r="A139" s="47"/>
      <c r="B139" s="37"/>
      <c r="C139" s="37"/>
      <c r="D139" s="131"/>
      <c r="E139" s="131"/>
      <c r="F139" s="131"/>
      <c r="G139" s="37"/>
      <c r="H139" s="131"/>
      <c r="I139" s="131"/>
      <c r="J139" s="132"/>
      <c r="K139" s="125"/>
    </row>
    <row r="140" spans="1:11" s="35" customFormat="1" ht="15" customHeight="1" x14ac:dyDescent="0.2">
      <c r="A140" s="47" t="s">
        <v>113</v>
      </c>
      <c r="B140" s="11">
        <f t="shared" si="16"/>
        <v>6143</v>
      </c>
      <c r="C140" s="136">
        <f>SUM(D140:F140)</f>
        <v>3847</v>
      </c>
      <c r="D140" s="21">
        <f>SUM(D142:D150)</f>
        <v>3437</v>
      </c>
      <c r="E140" s="21">
        <f>SUM(E142:E150)</f>
        <v>356</v>
      </c>
      <c r="F140" s="21">
        <f>SUM(F142:F150)</f>
        <v>54</v>
      </c>
      <c r="G140" s="136">
        <f>SUM(H140:J140)</f>
        <v>2296</v>
      </c>
      <c r="H140" s="21">
        <f>SUM(H142:H150)</f>
        <v>73</v>
      </c>
      <c r="I140" s="21">
        <f>SUM(I142:I150)</f>
        <v>520</v>
      </c>
      <c r="J140" s="23">
        <f>SUM(J142:J150)</f>
        <v>1703</v>
      </c>
      <c r="K140" s="125"/>
    </row>
    <row r="141" spans="1:11" s="35" customFormat="1" ht="15" customHeight="1" x14ac:dyDescent="0.2">
      <c r="A141" s="128"/>
      <c r="B141" s="37"/>
      <c r="C141" s="37"/>
      <c r="D141" s="131"/>
      <c r="E141" s="131"/>
      <c r="F141" s="131"/>
      <c r="G141" s="37"/>
      <c r="H141" s="131"/>
      <c r="I141" s="131"/>
      <c r="J141" s="132"/>
      <c r="K141" s="125"/>
    </row>
    <row r="142" spans="1:11" s="35" customFormat="1" ht="15" customHeight="1" x14ac:dyDescent="0.2">
      <c r="A142" s="128" t="s">
        <v>86</v>
      </c>
      <c r="B142" s="38">
        <f t="shared" si="16"/>
        <v>1146</v>
      </c>
      <c r="C142" s="38">
        <f t="shared" ref="C142:C150" si="20">SUM(D142:F142)</f>
        <v>907</v>
      </c>
      <c r="D142" s="126">
        <v>825</v>
      </c>
      <c r="E142" s="126">
        <v>73</v>
      </c>
      <c r="F142" s="126">
        <v>9</v>
      </c>
      <c r="G142" s="38">
        <f t="shared" ref="G142:G150" si="21">SUM(H142:J142)</f>
        <v>239</v>
      </c>
      <c r="H142" s="126">
        <v>6</v>
      </c>
      <c r="I142" s="126">
        <v>73</v>
      </c>
      <c r="J142" s="127">
        <v>160</v>
      </c>
      <c r="K142" s="125"/>
    </row>
    <row r="143" spans="1:11" s="35" customFormat="1" ht="15" customHeight="1" x14ac:dyDescent="0.2">
      <c r="A143" s="128" t="s">
        <v>87</v>
      </c>
      <c r="B143" s="38">
        <f t="shared" si="16"/>
        <v>600</v>
      </c>
      <c r="C143" s="38">
        <f t="shared" si="20"/>
        <v>487</v>
      </c>
      <c r="D143" s="126">
        <v>424</v>
      </c>
      <c r="E143" s="126">
        <v>59</v>
      </c>
      <c r="F143" s="126">
        <v>4</v>
      </c>
      <c r="G143" s="38">
        <f t="shared" si="21"/>
        <v>113</v>
      </c>
      <c r="H143" s="126">
        <v>2</v>
      </c>
      <c r="I143" s="126">
        <v>34</v>
      </c>
      <c r="J143" s="127">
        <v>77</v>
      </c>
      <c r="K143" s="125"/>
    </row>
    <row r="144" spans="1:11" s="35" customFormat="1" ht="15" customHeight="1" x14ac:dyDescent="0.2">
      <c r="A144" s="128" t="s">
        <v>88</v>
      </c>
      <c r="B144" s="38">
        <f t="shared" si="16"/>
        <v>1339</v>
      </c>
      <c r="C144" s="38">
        <f t="shared" si="20"/>
        <v>894</v>
      </c>
      <c r="D144" s="126">
        <v>787</v>
      </c>
      <c r="E144" s="126">
        <v>89</v>
      </c>
      <c r="F144" s="126">
        <v>18</v>
      </c>
      <c r="G144" s="38">
        <f t="shared" si="21"/>
        <v>445</v>
      </c>
      <c r="H144" s="126">
        <v>3</v>
      </c>
      <c r="I144" s="126">
        <v>71</v>
      </c>
      <c r="J144" s="127">
        <v>371</v>
      </c>
      <c r="K144" s="125"/>
    </row>
    <row r="145" spans="1:254" s="35" customFormat="1" ht="15" customHeight="1" x14ac:dyDescent="0.2">
      <c r="A145" s="128" t="s">
        <v>89</v>
      </c>
      <c r="B145" s="38">
        <f t="shared" si="16"/>
        <v>699</v>
      </c>
      <c r="C145" s="38">
        <f t="shared" si="20"/>
        <v>593</v>
      </c>
      <c r="D145" s="126">
        <v>514</v>
      </c>
      <c r="E145" s="126">
        <v>72</v>
      </c>
      <c r="F145" s="126">
        <v>7</v>
      </c>
      <c r="G145" s="38">
        <f t="shared" si="21"/>
        <v>106</v>
      </c>
      <c r="H145" s="126">
        <v>3</v>
      </c>
      <c r="I145" s="126">
        <v>19</v>
      </c>
      <c r="J145" s="127">
        <v>84</v>
      </c>
      <c r="K145" s="125"/>
    </row>
    <row r="146" spans="1:254" s="35" customFormat="1" ht="15" customHeight="1" x14ac:dyDescent="0.2">
      <c r="A146" s="128" t="s">
        <v>90</v>
      </c>
      <c r="B146" s="38">
        <f t="shared" si="16"/>
        <v>538</v>
      </c>
      <c r="C146" s="38">
        <f t="shared" si="20"/>
        <v>246</v>
      </c>
      <c r="D146" s="126">
        <v>236</v>
      </c>
      <c r="E146" s="126">
        <v>10</v>
      </c>
      <c r="F146" s="124" t="s">
        <v>120</v>
      </c>
      <c r="G146" s="38">
        <f t="shared" si="21"/>
        <v>292</v>
      </c>
      <c r="H146" s="126">
        <v>6</v>
      </c>
      <c r="I146" s="126">
        <v>36</v>
      </c>
      <c r="J146" s="127">
        <v>250</v>
      </c>
      <c r="K146" s="125"/>
    </row>
    <row r="147" spans="1:254" s="35" customFormat="1" ht="15" customHeight="1" x14ac:dyDescent="0.2">
      <c r="A147" s="128" t="s">
        <v>91</v>
      </c>
      <c r="B147" s="38">
        <f t="shared" si="16"/>
        <v>601</v>
      </c>
      <c r="C147" s="38">
        <f t="shared" si="20"/>
        <v>184</v>
      </c>
      <c r="D147" s="126">
        <v>159</v>
      </c>
      <c r="E147" s="126">
        <v>23</v>
      </c>
      <c r="F147" s="126">
        <v>2</v>
      </c>
      <c r="G147" s="38">
        <f t="shared" si="21"/>
        <v>417</v>
      </c>
      <c r="H147" s="126">
        <v>10</v>
      </c>
      <c r="I147" s="126">
        <v>116</v>
      </c>
      <c r="J147" s="127">
        <v>291</v>
      </c>
      <c r="K147" s="125"/>
    </row>
    <row r="148" spans="1:254" s="35" customFormat="1" ht="15" customHeight="1" x14ac:dyDescent="0.2">
      <c r="A148" s="128" t="s">
        <v>92</v>
      </c>
      <c r="B148" s="38">
        <f t="shared" si="16"/>
        <v>375</v>
      </c>
      <c r="C148" s="38">
        <f t="shared" si="20"/>
        <v>179</v>
      </c>
      <c r="D148" s="126">
        <v>164</v>
      </c>
      <c r="E148" s="126">
        <v>10</v>
      </c>
      <c r="F148" s="126">
        <v>5</v>
      </c>
      <c r="G148" s="38">
        <f t="shared" si="21"/>
        <v>196</v>
      </c>
      <c r="H148" s="126">
        <v>28</v>
      </c>
      <c r="I148" s="126">
        <v>11</v>
      </c>
      <c r="J148" s="127">
        <v>157</v>
      </c>
      <c r="K148" s="125"/>
    </row>
    <row r="149" spans="1:254" s="35" customFormat="1" ht="15" customHeight="1" x14ac:dyDescent="0.2">
      <c r="A149" s="128" t="s">
        <v>93</v>
      </c>
      <c r="B149" s="38">
        <f t="shared" si="16"/>
        <v>592</v>
      </c>
      <c r="C149" s="38">
        <f t="shared" si="20"/>
        <v>265</v>
      </c>
      <c r="D149" s="126">
        <v>252</v>
      </c>
      <c r="E149" s="126">
        <v>11</v>
      </c>
      <c r="F149" s="126">
        <v>2</v>
      </c>
      <c r="G149" s="38">
        <f t="shared" si="21"/>
        <v>327</v>
      </c>
      <c r="H149" s="126">
        <v>15</v>
      </c>
      <c r="I149" s="126">
        <v>113</v>
      </c>
      <c r="J149" s="127">
        <v>199</v>
      </c>
      <c r="K149" s="125"/>
    </row>
    <row r="150" spans="1:254" s="35" customFormat="1" ht="15" customHeight="1" x14ac:dyDescent="0.2">
      <c r="A150" s="128" t="s">
        <v>94</v>
      </c>
      <c r="B150" s="38">
        <f t="shared" si="16"/>
        <v>253</v>
      </c>
      <c r="C150" s="38">
        <f t="shared" si="20"/>
        <v>92</v>
      </c>
      <c r="D150" s="126">
        <v>76</v>
      </c>
      <c r="E150" s="126">
        <v>9</v>
      </c>
      <c r="F150" s="126">
        <v>7</v>
      </c>
      <c r="G150" s="38">
        <f t="shared" si="21"/>
        <v>161</v>
      </c>
      <c r="H150" s="124" t="s">
        <v>120</v>
      </c>
      <c r="I150" s="126">
        <v>47</v>
      </c>
      <c r="J150" s="127">
        <v>114</v>
      </c>
      <c r="K150" s="125"/>
    </row>
    <row r="151" spans="1:254" s="35" customFormat="1" ht="15" customHeight="1" x14ac:dyDescent="0.2">
      <c r="A151" s="48"/>
      <c r="B151" s="49" t="s">
        <v>10</v>
      </c>
      <c r="C151" s="50"/>
      <c r="D151" s="50"/>
      <c r="E151" s="51"/>
      <c r="F151" s="53"/>
      <c r="G151" s="53"/>
      <c r="H151" s="53"/>
      <c r="I151" s="50"/>
      <c r="J151" s="55"/>
      <c r="K151" s="125"/>
    </row>
    <row r="152" spans="1:254" ht="12.75" customHeight="1" x14ac:dyDescent="0.2">
      <c r="A152" s="56"/>
      <c r="B152" s="57"/>
      <c r="C152" s="57"/>
      <c r="D152" s="57"/>
      <c r="E152" s="58"/>
      <c r="F152" s="59"/>
      <c r="G152" s="59"/>
      <c r="H152" s="59"/>
      <c r="I152" s="57"/>
      <c r="J152" s="58"/>
    </row>
    <row r="153" spans="1:254" ht="12.75" customHeight="1" x14ac:dyDescent="0.2">
      <c r="A153" s="60" t="s">
        <v>244</v>
      </c>
      <c r="B153" s="57"/>
      <c r="C153" s="57"/>
      <c r="D153" s="57"/>
      <c r="E153" s="61"/>
      <c r="F153" s="62"/>
      <c r="G153" s="62"/>
      <c r="H153" s="57"/>
      <c r="I153" s="57"/>
      <c r="J153" s="63"/>
    </row>
    <row r="154" spans="1:254" ht="7.5" customHeight="1" x14ac:dyDescent="0.2">
      <c r="A154" s="64"/>
      <c r="B154" s="62"/>
      <c r="C154" s="62"/>
      <c r="D154" s="62"/>
      <c r="E154" s="61"/>
      <c r="F154" s="62"/>
      <c r="G154" s="62"/>
      <c r="H154" s="62"/>
      <c r="I154" s="62"/>
      <c r="J154" s="61"/>
    </row>
    <row r="155" spans="1:254" ht="12.75" customHeight="1" x14ac:dyDescent="0.2">
      <c r="A155" s="60" t="s">
        <v>250</v>
      </c>
      <c r="B155" s="62"/>
      <c r="C155" s="62"/>
      <c r="D155" s="62"/>
      <c r="E155" s="61"/>
      <c r="F155" s="62"/>
      <c r="G155" s="62"/>
      <c r="H155" s="62"/>
      <c r="I155" s="62"/>
      <c r="J155" s="61"/>
    </row>
    <row r="156" spans="1:254" ht="12.75" customHeight="1" x14ac:dyDescent="0.2">
      <c r="A156" s="60" t="s">
        <v>121</v>
      </c>
      <c r="B156" s="62"/>
      <c r="C156" s="62"/>
      <c r="D156" s="62"/>
      <c r="E156" s="61"/>
      <c r="F156" s="62"/>
      <c r="G156" s="62"/>
      <c r="H156" s="62"/>
      <c r="I156" s="62"/>
      <c r="J156" s="61"/>
    </row>
    <row r="157" spans="1:254" ht="7.5" customHeight="1" x14ac:dyDescent="0.2">
      <c r="A157" s="60"/>
      <c r="B157" s="62"/>
      <c r="C157" s="62"/>
      <c r="D157" s="62"/>
      <c r="E157" s="61"/>
      <c r="F157" s="62"/>
      <c r="G157" s="62"/>
      <c r="H157" s="62"/>
      <c r="I157" s="62"/>
      <c r="J157" s="61"/>
    </row>
    <row r="158" spans="1:254" ht="12.75" customHeight="1" x14ac:dyDescent="0.2">
      <c r="A158" s="60" t="s">
        <v>245</v>
      </c>
      <c r="B158" s="62"/>
      <c r="C158" s="62"/>
      <c r="D158" s="62"/>
      <c r="E158" s="61"/>
      <c r="F158" s="62"/>
      <c r="G158" s="62"/>
      <c r="H158" s="62"/>
      <c r="I158" s="62"/>
      <c r="J158" s="61"/>
    </row>
    <row r="159" spans="1:254" ht="7.5" customHeight="1" x14ac:dyDescent="0.2">
      <c r="A159" s="60"/>
      <c r="B159" s="62"/>
      <c r="C159" s="62"/>
      <c r="D159" s="62"/>
      <c r="H159" s="62"/>
      <c r="I159" s="62"/>
      <c r="J159" s="61"/>
    </row>
    <row r="160" spans="1:254" s="112" customFormat="1" x14ac:dyDescent="0.2">
      <c r="A160" s="107" t="s">
        <v>249</v>
      </c>
      <c r="B160" s="108"/>
      <c r="C160" s="109"/>
      <c r="D160" s="109"/>
      <c r="E160" s="108"/>
      <c r="F160" s="108"/>
      <c r="G160" s="108"/>
      <c r="H160" s="108"/>
      <c r="I160" s="108"/>
      <c r="J160" s="110"/>
      <c r="K160" s="110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  <c r="BY160" s="111"/>
      <c r="BZ160" s="111"/>
      <c r="CA160" s="111"/>
      <c r="CB160" s="111"/>
      <c r="CC160" s="111"/>
      <c r="CD160" s="111"/>
      <c r="CE160" s="111"/>
      <c r="CF160" s="111"/>
      <c r="CG160" s="111"/>
      <c r="CH160" s="111"/>
      <c r="CI160" s="111"/>
      <c r="CJ160" s="111"/>
      <c r="CK160" s="111"/>
      <c r="CL160" s="111"/>
      <c r="CM160" s="111"/>
      <c r="CN160" s="111"/>
      <c r="CO160" s="111"/>
      <c r="CP160" s="111"/>
      <c r="CQ160" s="111"/>
      <c r="CR160" s="111"/>
      <c r="CS160" s="111"/>
      <c r="CT160" s="111"/>
      <c r="CU160" s="111"/>
      <c r="CV160" s="111"/>
      <c r="CW160" s="111"/>
      <c r="CX160" s="111"/>
      <c r="CY160" s="111"/>
      <c r="CZ160" s="111"/>
      <c r="DA160" s="111"/>
      <c r="DB160" s="111"/>
      <c r="DC160" s="111"/>
      <c r="DD160" s="111"/>
      <c r="DE160" s="111"/>
      <c r="DF160" s="111"/>
      <c r="DG160" s="111"/>
      <c r="DH160" s="111"/>
      <c r="DI160" s="111"/>
      <c r="DJ160" s="111"/>
      <c r="DK160" s="111"/>
      <c r="DL160" s="111"/>
      <c r="DM160" s="111"/>
      <c r="DN160" s="111"/>
      <c r="DO160" s="111"/>
      <c r="DP160" s="111"/>
      <c r="DQ160" s="111"/>
      <c r="DR160" s="111"/>
      <c r="DS160" s="111"/>
      <c r="DT160" s="111"/>
      <c r="DU160" s="111"/>
      <c r="DV160" s="111"/>
      <c r="DW160" s="111"/>
      <c r="DX160" s="111"/>
      <c r="DY160" s="111"/>
      <c r="DZ160" s="111"/>
      <c r="EA160" s="111"/>
      <c r="EB160" s="111"/>
      <c r="EC160" s="111"/>
      <c r="ED160" s="111"/>
      <c r="EE160" s="111"/>
      <c r="EF160" s="111"/>
      <c r="EG160" s="111"/>
      <c r="EH160" s="111"/>
      <c r="EI160" s="111"/>
      <c r="EJ160" s="111"/>
      <c r="EK160" s="111"/>
      <c r="EL160" s="111"/>
      <c r="EM160" s="111"/>
      <c r="EN160" s="111"/>
      <c r="EO160" s="111"/>
      <c r="EP160" s="111"/>
      <c r="EQ160" s="111"/>
      <c r="ER160" s="111"/>
      <c r="ES160" s="111"/>
      <c r="ET160" s="111"/>
      <c r="EU160" s="111"/>
      <c r="EV160" s="111"/>
      <c r="EW160" s="111"/>
      <c r="EX160" s="111"/>
      <c r="EY160" s="111"/>
      <c r="EZ160" s="111"/>
      <c r="FA160" s="111"/>
      <c r="FB160" s="111"/>
      <c r="FC160" s="111"/>
      <c r="FD160" s="111"/>
      <c r="FE160" s="111"/>
      <c r="FF160" s="111"/>
      <c r="FG160" s="111"/>
      <c r="FH160" s="111"/>
      <c r="FI160" s="111"/>
      <c r="FJ160" s="111"/>
      <c r="FK160" s="111"/>
      <c r="FL160" s="111"/>
      <c r="FM160" s="111"/>
      <c r="FN160" s="111"/>
      <c r="FO160" s="111"/>
      <c r="FP160" s="111"/>
      <c r="FQ160" s="111"/>
      <c r="FR160" s="111"/>
      <c r="FS160" s="111"/>
      <c r="FT160" s="111"/>
      <c r="FU160" s="111"/>
      <c r="FV160" s="111"/>
      <c r="FW160" s="111"/>
      <c r="FX160" s="111"/>
      <c r="FY160" s="111"/>
      <c r="FZ160" s="111"/>
      <c r="GA160" s="111"/>
      <c r="GB160" s="111"/>
      <c r="GC160" s="111"/>
      <c r="GD160" s="111"/>
      <c r="GE160" s="111"/>
      <c r="GF160" s="111"/>
      <c r="GG160" s="111"/>
      <c r="GH160" s="111"/>
      <c r="GI160" s="111"/>
      <c r="GJ160" s="111"/>
      <c r="GK160" s="111"/>
      <c r="GL160" s="111"/>
      <c r="GM160" s="111"/>
      <c r="GN160" s="111"/>
      <c r="GO160" s="111"/>
      <c r="GP160" s="111"/>
      <c r="GQ160" s="111"/>
      <c r="GR160" s="111"/>
      <c r="GS160" s="111"/>
      <c r="GT160" s="111"/>
      <c r="GU160" s="111"/>
      <c r="GV160" s="111"/>
      <c r="GW160" s="111"/>
      <c r="GX160" s="111"/>
      <c r="GY160" s="111"/>
      <c r="GZ160" s="111"/>
      <c r="HA160" s="111"/>
      <c r="HB160" s="111"/>
      <c r="HC160" s="111"/>
      <c r="HD160" s="111"/>
      <c r="HE160" s="111"/>
      <c r="HF160" s="111"/>
      <c r="HG160" s="111"/>
      <c r="HH160" s="111"/>
      <c r="HI160" s="111"/>
      <c r="HJ160" s="111"/>
      <c r="HK160" s="111"/>
      <c r="HL160" s="111"/>
      <c r="HM160" s="111"/>
      <c r="HN160" s="111"/>
      <c r="HO160" s="111"/>
      <c r="HP160" s="111"/>
      <c r="HQ160" s="111"/>
      <c r="HR160" s="111"/>
      <c r="HS160" s="111"/>
      <c r="HT160" s="111"/>
      <c r="HU160" s="111"/>
      <c r="HV160" s="111"/>
      <c r="HW160" s="111"/>
      <c r="HX160" s="111"/>
      <c r="HY160" s="111"/>
      <c r="HZ160" s="111"/>
      <c r="IA160" s="111"/>
      <c r="IB160" s="111"/>
      <c r="IC160" s="111"/>
      <c r="ID160" s="111"/>
      <c r="IE160" s="111"/>
      <c r="IF160" s="111"/>
      <c r="IG160" s="111"/>
      <c r="IH160" s="111"/>
      <c r="II160" s="111"/>
      <c r="IJ160" s="111"/>
      <c r="IK160" s="111"/>
      <c r="IL160" s="111"/>
      <c r="IM160" s="111"/>
      <c r="IN160" s="111"/>
      <c r="IO160" s="111"/>
      <c r="IP160" s="111"/>
      <c r="IQ160" s="111"/>
      <c r="IR160" s="111"/>
      <c r="IS160" s="111"/>
      <c r="IT160" s="111"/>
    </row>
    <row r="161" spans="1:254" s="112" customFormat="1" x14ac:dyDescent="0.2">
      <c r="A161" s="107" t="s">
        <v>246</v>
      </c>
      <c r="B161" s="108"/>
      <c r="C161" s="109"/>
      <c r="D161" s="109"/>
      <c r="E161" s="108"/>
      <c r="F161" s="108"/>
      <c r="G161" s="108"/>
      <c r="H161" s="108"/>
      <c r="I161" s="108"/>
      <c r="J161" s="110"/>
      <c r="K161" s="110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11"/>
      <c r="CA161" s="111"/>
      <c r="CB161" s="111"/>
      <c r="CC161" s="111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11"/>
      <c r="CO161" s="111"/>
      <c r="CP161" s="111"/>
      <c r="CQ161" s="111"/>
      <c r="CR161" s="111"/>
      <c r="CS161" s="111"/>
      <c r="CT161" s="111"/>
      <c r="CU161" s="111"/>
      <c r="CV161" s="111"/>
      <c r="CW161" s="111"/>
      <c r="CX161" s="111"/>
      <c r="CY161" s="111"/>
      <c r="CZ161" s="111"/>
      <c r="DA161" s="111"/>
      <c r="DB161" s="111"/>
      <c r="DC161" s="111"/>
      <c r="DD161" s="111"/>
      <c r="DE161" s="111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11"/>
      <c r="DQ161" s="111"/>
      <c r="DR161" s="111"/>
      <c r="DS161" s="111"/>
      <c r="DT161" s="111"/>
      <c r="DU161" s="111"/>
      <c r="DV161" s="111"/>
      <c r="DW161" s="111"/>
      <c r="DX161" s="111"/>
      <c r="DY161" s="111"/>
      <c r="DZ161" s="111"/>
      <c r="EA161" s="111"/>
      <c r="EB161" s="111"/>
      <c r="EC161" s="111"/>
      <c r="ED161" s="111"/>
      <c r="EE161" s="111"/>
      <c r="EF161" s="111"/>
      <c r="EG161" s="111"/>
      <c r="EH161" s="111"/>
      <c r="EI161" s="111"/>
      <c r="EJ161" s="111"/>
      <c r="EK161" s="111"/>
      <c r="EL161" s="111"/>
      <c r="EM161" s="111"/>
      <c r="EN161" s="111"/>
      <c r="EO161" s="111"/>
      <c r="EP161" s="111"/>
      <c r="EQ161" s="111"/>
      <c r="ER161" s="111"/>
      <c r="ES161" s="111"/>
      <c r="ET161" s="111"/>
      <c r="EU161" s="111"/>
      <c r="EV161" s="111"/>
      <c r="EW161" s="111"/>
      <c r="EX161" s="111"/>
      <c r="EY161" s="111"/>
      <c r="EZ161" s="111"/>
      <c r="FA161" s="111"/>
      <c r="FB161" s="111"/>
      <c r="FC161" s="111"/>
      <c r="FD161" s="111"/>
      <c r="FE161" s="111"/>
      <c r="FF161" s="111"/>
      <c r="FG161" s="111"/>
      <c r="FH161" s="111"/>
      <c r="FI161" s="111"/>
      <c r="FJ161" s="111"/>
      <c r="FK161" s="111"/>
      <c r="FL161" s="111"/>
      <c r="FM161" s="111"/>
      <c r="FN161" s="111"/>
      <c r="FO161" s="111"/>
      <c r="FP161" s="111"/>
      <c r="FQ161" s="111"/>
      <c r="FR161" s="111"/>
      <c r="FS161" s="111"/>
      <c r="FT161" s="111"/>
      <c r="FU161" s="111"/>
      <c r="FV161" s="111"/>
      <c r="FW161" s="111"/>
      <c r="FX161" s="111"/>
      <c r="FY161" s="111"/>
      <c r="FZ161" s="111"/>
      <c r="GA161" s="111"/>
      <c r="GB161" s="111"/>
      <c r="GC161" s="111"/>
      <c r="GD161" s="111"/>
      <c r="GE161" s="111"/>
      <c r="GF161" s="111"/>
      <c r="GG161" s="111"/>
      <c r="GH161" s="111"/>
      <c r="GI161" s="111"/>
      <c r="GJ161" s="111"/>
      <c r="GK161" s="111"/>
      <c r="GL161" s="111"/>
      <c r="GM161" s="111"/>
      <c r="GN161" s="111"/>
      <c r="GO161" s="111"/>
      <c r="GP161" s="111"/>
      <c r="GQ161" s="111"/>
      <c r="GR161" s="111"/>
      <c r="GS161" s="111"/>
      <c r="GT161" s="111"/>
      <c r="GU161" s="111"/>
      <c r="GV161" s="111"/>
      <c r="GW161" s="111"/>
      <c r="GX161" s="111"/>
      <c r="GY161" s="111"/>
      <c r="GZ161" s="111"/>
      <c r="HA161" s="111"/>
      <c r="HB161" s="111"/>
      <c r="HC161" s="111"/>
      <c r="HD161" s="111"/>
      <c r="HE161" s="111"/>
      <c r="HF161" s="111"/>
      <c r="HG161" s="111"/>
      <c r="HH161" s="111"/>
      <c r="HI161" s="111"/>
      <c r="HJ161" s="111"/>
      <c r="HK161" s="111"/>
      <c r="HL161" s="111"/>
      <c r="HM161" s="111"/>
      <c r="HN161" s="111"/>
      <c r="HO161" s="111"/>
      <c r="HP161" s="111"/>
      <c r="HQ161" s="111"/>
      <c r="HR161" s="111"/>
      <c r="HS161" s="111"/>
      <c r="HT161" s="111"/>
      <c r="HU161" s="111"/>
      <c r="HV161" s="111"/>
      <c r="HW161" s="111"/>
      <c r="HX161" s="111"/>
      <c r="HY161" s="111"/>
      <c r="HZ161" s="111"/>
      <c r="IA161" s="111"/>
      <c r="IB161" s="111"/>
      <c r="IC161" s="111"/>
      <c r="ID161" s="111"/>
      <c r="IE161" s="111"/>
      <c r="IF161" s="111"/>
      <c r="IG161" s="111"/>
      <c r="IH161" s="111"/>
      <c r="II161" s="111"/>
      <c r="IJ161" s="111"/>
      <c r="IK161" s="111"/>
      <c r="IL161" s="111"/>
      <c r="IM161" s="111"/>
      <c r="IN161" s="111"/>
      <c r="IO161" s="111"/>
      <c r="IP161" s="111"/>
      <c r="IQ161" s="111"/>
      <c r="IR161" s="111"/>
      <c r="IS161" s="111"/>
      <c r="IT161" s="111"/>
    </row>
    <row r="162" spans="1:254" s="112" customFormat="1" ht="7.5" customHeight="1" x14ac:dyDescent="0.2">
      <c r="C162" s="109"/>
      <c r="D162" s="109"/>
      <c r="E162" s="113"/>
      <c r="F162" s="113"/>
      <c r="G162" s="113"/>
      <c r="H162" s="113"/>
      <c r="I162" s="113"/>
      <c r="J162" s="113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</row>
    <row r="163" spans="1:254" s="112" customFormat="1" x14ac:dyDescent="0.2">
      <c r="A163" s="115" t="s">
        <v>247</v>
      </c>
      <c r="C163" s="109"/>
      <c r="D163" s="109"/>
      <c r="E163" s="113"/>
      <c r="F163" s="113"/>
      <c r="G163" s="113"/>
      <c r="H163" s="113"/>
      <c r="I163" s="113"/>
      <c r="J163" s="113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</row>
    <row r="164" spans="1:254" ht="12.75" customHeight="1" x14ac:dyDescent="0.2"/>
    <row r="165" spans="1:254" ht="12.75" customHeight="1" x14ac:dyDescent="0.2"/>
    <row r="166" spans="1:254" ht="12.75" customHeight="1" x14ac:dyDescent="0.2"/>
    <row r="167" spans="1:254" ht="12.75" customHeight="1" x14ac:dyDescent="0.2"/>
    <row r="168" spans="1:254" ht="12.75" customHeight="1" x14ac:dyDescent="0.2"/>
    <row r="169" spans="1:254" ht="12.75" customHeight="1" x14ac:dyDescent="0.2"/>
    <row r="170" spans="1:254" ht="12.75" customHeight="1" x14ac:dyDescent="0.2"/>
    <row r="171" spans="1:254" ht="12.75" customHeight="1" x14ac:dyDescent="0.2"/>
    <row r="172" spans="1:254" ht="12.75" customHeight="1" x14ac:dyDescent="0.2"/>
    <row r="173" spans="1:254" ht="12.75" customHeight="1" x14ac:dyDescent="0.2"/>
    <row r="174" spans="1:254" ht="12.75" customHeight="1" x14ac:dyDescent="0.2"/>
    <row r="175" spans="1:254" ht="12.75" customHeight="1" x14ac:dyDescent="0.2"/>
    <row r="176" spans="1:254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</sheetData>
  <mergeCells count="36">
    <mergeCell ref="A1:J1"/>
    <mergeCell ref="A2:J2"/>
    <mergeCell ref="A4:A8"/>
    <mergeCell ref="B4:J4"/>
    <mergeCell ref="B5:B8"/>
    <mergeCell ref="C5:J5"/>
    <mergeCell ref="C6:F6"/>
    <mergeCell ref="G6:J6"/>
    <mergeCell ref="C7:C8"/>
    <mergeCell ref="D7:F7"/>
    <mergeCell ref="A115:J115"/>
    <mergeCell ref="G7:G8"/>
    <mergeCell ref="H7:J7"/>
    <mergeCell ref="A56:J56"/>
    <mergeCell ref="A57:J57"/>
    <mergeCell ref="A59:A63"/>
    <mergeCell ref="B59:J59"/>
    <mergeCell ref="B60:B63"/>
    <mergeCell ref="C60:J60"/>
    <mergeCell ref="C61:F61"/>
    <mergeCell ref="G61:J61"/>
    <mergeCell ref="C62:C63"/>
    <mergeCell ref="D62:F62"/>
    <mergeCell ref="G62:G63"/>
    <mergeCell ref="H62:J62"/>
    <mergeCell ref="A114:J114"/>
    <mergeCell ref="A117:A121"/>
    <mergeCell ref="B117:J117"/>
    <mergeCell ref="B118:B121"/>
    <mergeCell ref="C118:J118"/>
    <mergeCell ref="C119:F119"/>
    <mergeCell ref="G119:J119"/>
    <mergeCell ref="C120:C121"/>
    <mergeCell ref="D120:F120"/>
    <mergeCell ref="G120:G121"/>
    <mergeCell ref="H120:J120"/>
  </mergeCells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  <rowBreaks count="2" manualBreakCount="2">
    <brk id="55" max="16383" man="1"/>
    <brk id="113" max="16383" man="1"/>
  </rowBreaks>
  <ignoredErrors>
    <ignoredError sqref="G10 G18 G24 G33 G41 G65 G70 G80 G9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>
      <selection activeCell="B18" sqref="B18"/>
    </sheetView>
  </sheetViews>
  <sheetFormatPr baseColWidth="10" defaultColWidth="11.42578125" defaultRowHeight="12.75" x14ac:dyDescent="0.2"/>
  <cols>
    <col min="1" max="1" width="23.28515625" style="79" customWidth="1"/>
    <col min="2" max="2" width="14.28515625" style="79" customWidth="1"/>
    <col min="3" max="12" width="10.7109375" style="79" customWidth="1"/>
    <col min="13" max="13" width="22.42578125" style="79" customWidth="1"/>
    <col min="14" max="14" width="11.5703125" style="79" customWidth="1"/>
    <col min="15" max="21" width="14.140625" style="79" customWidth="1"/>
    <col min="22" max="22" width="15.7109375" style="79" customWidth="1"/>
    <col min="23" max="23" width="11.5703125" style="79" customWidth="1"/>
    <col min="24" max="80" width="50.140625" style="79" customWidth="1"/>
    <col min="81" max="81" width="11.5703125" style="79" customWidth="1"/>
    <col min="82" max="82" width="8.7109375" style="79" customWidth="1"/>
    <col min="83" max="96" width="9.5703125" style="79" customWidth="1"/>
    <col min="97" max="16384" width="11.42578125" style="79"/>
  </cols>
  <sheetData>
    <row r="1" spans="1:11" x14ac:dyDescent="0.2">
      <c r="A1" s="76"/>
      <c r="B1" s="77"/>
      <c r="C1" s="78"/>
      <c r="D1" s="78"/>
      <c r="E1" s="78"/>
      <c r="F1" s="78"/>
      <c r="G1" s="78"/>
      <c r="H1" s="78"/>
      <c r="I1" s="78"/>
      <c r="J1" s="78"/>
      <c r="K1" s="78"/>
    </row>
    <row r="2" spans="1:11" x14ac:dyDescent="0.2">
      <c r="A2" s="80" t="s">
        <v>122</v>
      </c>
      <c r="B2" s="80" t="s">
        <v>123</v>
      </c>
    </row>
    <row r="4" spans="1:11" x14ac:dyDescent="0.2">
      <c r="A4" s="81" t="s">
        <v>124</v>
      </c>
      <c r="B4" s="81" t="s">
        <v>125</v>
      </c>
      <c r="C4" s="82" t="s">
        <v>126</v>
      </c>
      <c r="D4" s="82"/>
      <c r="E4" s="82"/>
      <c r="F4" s="82"/>
      <c r="G4" s="82"/>
      <c r="H4" s="82"/>
      <c r="I4" s="82"/>
      <c r="J4" s="83"/>
    </row>
    <row r="5" spans="1:11" x14ac:dyDescent="0.2">
      <c r="A5" s="84"/>
      <c r="B5" s="81" t="s">
        <v>127</v>
      </c>
      <c r="C5" s="82"/>
      <c r="D5" s="82"/>
      <c r="E5" s="81" t="s">
        <v>128</v>
      </c>
      <c r="F5" s="81" t="s">
        <v>129</v>
      </c>
      <c r="G5" s="82"/>
      <c r="H5" s="82"/>
      <c r="I5" s="81" t="s">
        <v>130</v>
      </c>
      <c r="J5" s="85" t="s">
        <v>131</v>
      </c>
    </row>
    <row r="6" spans="1:11" x14ac:dyDescent="0.2">
      <c r="A6" s="81" t="s">
        <v>132</v>
      </c>
      <c r="B6" s="81" t="s">
        <v>7</v>
      </c>
      <c r="C6" s="86" t="s">
        <v>133</v>
      </c>
      <c r="D6" s="86" t="s">
        <v>134</v>
      </c>
      <c r="E6" s="84"/>
      <c r="F6" s="81" t="s">
        <v>135</v>
      </c>
      <c r="G6" s="86" t="s">
        <v>136</v>
      </c>
      <c r="H6" s="86" t="s">
        <v>137</v>
      </c>
      <c r="I6" s="84"/>
      <c r="J6" s="87"/>
    </row>
    <row r="7" spans="1:11" x14ac:dyDescent="0.2">
      <c r="A7" s="81" t="s">
        <v>138</v>
      </c>
      <c r="B7" s="88">
        <v>47845</v>
      </c>
      <c r="C7" s="89">
        <v>1053</v>
      </c>
      <c r="D7" s="89">
        <v>8</v>
      </c>
      <c r="E7" s="88">
        <v>48906</v>
      </c>
      <c r="F7" s="88">
        <v>5</v>
      </c>
      <c r="G7" s="89">
        <v>3</v>
      </c>
      <c r="H7" s="89">
        <v>46</v>
      </c>
      <c r="I7" s="88">
        <v>54</v>
      </c>
      <c r="J7" s="90">
        <v>48960</v>
      </c>
    </row>
    <row r="8" spans="1:11" x14ac:dyDescent="0.2">
      <c r="A8" s="91" t="s">
        <v>139</v>
      </c>
      <c r="B8" s="92">
        <v>21901</v>
      </c>
      <c r="C8" s="78">
        <v>1147</v>
      </c>
      <c r="D8" s="78">
        <v>139</v>
      </c>
      <c r="E8" s="92">
        <v>23187</v>
      </c>
      <c r="F8" s="92">
        <v>169</v>
      </c>
      <c r="G8" s="78">
        <v>727</v>
      </c>
      <c r="H8" s="78">
        <v>2858</v>
      </c>
      <c r="I8" s="92">
        <v>3754</v>
      </c>
      <c r="J8" s="93">
        <v>26941</v>
      </c>
    </row>
    <row r="9" spans="1:11" x14ac:dyDescent="0.2">
      <c r="A9" s="76" t="s">
        <v>131</v>
      </c>
      <c r="B9" s="94">
        <v>69746</v>
      </c>
      <c r="C9" s="95">
        <v>2200</v>
      </c>
      <c r="D9" s="95">
        <v>147</v>
      </c>
      <c r="E9" s="94">
        <v>72093</v>
      </c>
      <c r="F9" s="94">
        <v>174</v>
      </c>
      <c r="G9" s="95">
        <v>730</v>
      </c>
      <c r="H9" s="95">
        <v>2904</v>
      </c>
      <c r="I9" s="94">
        <v>3808</v>
      </c>
      <c r="J9" s="96">
        <v>75901</v>
      </c>
    </row>
    <row r="13" spans="1:11" x14ac:dyDescent="0.2">
      <c r="A13" s="80" t="s">
        <v>122</v>
      </c>
      <c r="B13" s="80" t="s">
        <v>123</v>
      </c>
    </row>
    <row r="15" spans="1:11" x14ac:dyDescent="0.2">
      <c r="A15" s="81" t="s">
        <v>124</v>
      </c>
      <c r="B15" s="81" t="s">
        <v>125</v>
      </c>
      <c r="C15" s="82" t="s">
        <v>126</v>
      </c>
      <c r="D15" s="82"/>
      <c r="E15" s="83"/>
    </row>
    <row r="16" spans="1:11" x14ac:dyDescent="0.2">
      <c r="A16" s="84"/>
      <c r="B16" s="81" t="s">
        <v>127</v>
      </c>
      <c r="C16" s="82"/>
      <c r="D16" s="81" t="s">
        <v>128</v>
      </c>
      <c r="E16" s="85" t="s">
        <v>131</v>
      </c>
    </row>
    <row r="17" spans="1:11" x14ac:dyDescent="0.2">
      <c r="A17" s="81" t="s">
        <v>140</v>
      </c>
      <c r="B17" s="81" t="s">
        <v>7</v>
      </c>
      <c r="C17" s="86" t="s">
        <v>133</v>
      </c>
      <c r="D17" s="84"/>
      <c r="E17" s="87"/>
    </row>
    <row r="18" spans="1:11" x14ac:dyDescent="0.2">
      <c r="A18" s="81" t="s">
        <v>141</v>
      </c>
      <c r="B18" s="88">
        <v>7825</v>
      </c>
      <c r="C18" s="89">
        <v>85</v>
      </c>
      <c r="D18" s="88">
        <v>7910</v>
      </c>
      <c r="E18" s="90">
        <v>7910</v>
      </c>
    </row>
    <row r="19" spans="1:11" x14ac:dyDescent="0.2">
      <c r="A19" s="91" t="s">
        <v>142</v>
      </c>
      <c r="B19" s="92">
        <v>983</v>
      </c>
      <c r="C19" s="78">
        <v>2</v>
      </c>
      <c r="D19" s="92">
        <v>985</v>
      </c>
      <c r="E19" s="93">
        <v>985</v>
      </c>
    </row>
    <row r="20" spans="1:11" x14ac:dyDescent="0.2">
      <c r="A20" s="76" t="s">
        <v>131</v>
      </c>
      <c r="B20" s="94">
        <v>8808</v>
      </c>
      <c r="C20" s="95">
        <v>87</v>
      </c>
      <c r="D20" s="94">
        <v>8895</v>
      </c>
      <c r="E20" s="96">
        <v>8895</v>
      </c>
    </row>
    <row r="23" spans="1:11" ht="18.75" customHeight="1" x14ac:dyDescent="0.2">
      <c r="A23" s="81" t="s">
        <v>124</v>
      </c>
      <c r="B23" s="82"/>
      <c r="C23" s="81" t="s">
        <v>125</v>
      </c>
      <c r="D23" s="82" t="s">
        <v>126</v>
      </c>
      <c r="E23" s="82"/>
      <c r="F23" s="82"/>
      <c r="G23" s="82"/>
      <c r="H23" s="82"/>
      <c r="I23" s="82"/>
      <c r="J23" s="82"/>
      <c r="K23" s="83"/>
    </row>
    <row r="24" spans="1:11" ht="18.75" customHeight="1" x14ac:dyDescent="0.2">
      <c r="A24" s="84"/>
      <c r="B24" s="97"/>
      <c r="C24" s="81" t="s">
        <v>127</v>
      </c>
      <c r="D24" s="82"/>
      <c r="E24" s="82"/>
      <c r="F24" s="81" t="s">
        <v>128</v>
      </c>
      <c r="G24" s="81" t="s">
        <v>129</v>
      </c>
      <c r="H24" s="82"/>
      <c r="I24" s="82"/>
      <c r="J24" s="81" t="s">
        <v>130</v>
      </c>
      <c r="K24" s="85" t="s">
        <v>131</v>
      </c>
    </row>
    <row r="25" spans="1:11" ht="18.75" customHeight="1" x14ac:dyDescent="0.2">
      <c r="A25" s="81" t="s">
        <v>143</v>
      </c>
      <c r="B25" s="81" t="s">
        <v>122</v>
      </c>
      <c r="C25" s="81" t="s">
        <v>7</v>
      </c>
      <c r="D25" s="86" t="s">
        <v>133</v>
      </c>
      <c r="E25" s="86" t="s">
        <v>134</v>
      </c>
      <c r="F25" s="84"/>
      <c r="G25" s="81" t="s">
        <v>135</v>
      </c>
      <c r="H25" s="86" t="s">
        <v>136</v>
      </c>
      <c r="I25" s="86" t="s">
        <v>137</v>
      </c>
      <c r="J25" s="84"/>
      <c r="K25" s="87"/>
    </row>
    <row r="26" spans="1:11" x14ac:dyDescent="0.2">
      <c r="A26" s="81" t="s">
        <v>144</v>
      </c>
      <c r="B26" s="81" t="s">
        <v>144</v>
      </c>
      <c r="C26" s="88">
        <v>420</v>
      </c>
      <c r="D26" s="89">
        <v>5</v>
      </c>
      <c r="E26" s="89"/>
      <c r="F26" s="88">
        <v>425</v>
      </c>
      <c r="G26" s="88">
        <v>1</v>
      </c>
      <c r="H26" s="89">
        <v>27</v>
      </c>
      <c r="I26" s="89">
        <v>35</v>
      </c>
      <c r="J26" s="88">
        <v>63</v>
      </c>
      <c r="K26" s="90">
        <v>488</v>
      </c>
    </row>
    <row r="27" spans="1:11" x14ac:dyDescent="0.2">
      <c r="A27" s="84"/>
      <c r="B27" s="91" t="s">
        <v>145</v>
      </c>
      <c r="C27" s="92">
        <v>3053</v>
      </c>
      <c r="D27" s="78">
        <v>155</v>
      </c>
      <c r="E27" s="78"/>
      <c r="F27" s="92">
        <v>3208</v>
      </c>
      <c r="G27" s="92">
        <v>13</v>
      </c>
      <c r="H27" s="78">
        <v>78</v>
      </c>
      <c r="I27" s="78">
        <v>59</v>
      </c>
      <c r="J27" s="92">
        <v>150</v>
      </c>
      <c r="K27" s="93">
        <v>3358</v>
      </c>
    </row>
    <row r="28" spans="1:11" x14ac:dyDescent="0.2">
      <c r="A28" s="84"/>
      <c r="B28" s="91" t="s">
        <v>146</v>
      </c>
      <c r="C28" s="92">
        <v>394</v>
      </c>
      <c r="D28" s="78">
        <v>19</v>
      </c>
      <c r="E28" s="78"/>
      <c r="F28" s="92">
        <v>413</v>
      </c>
      <c r="G28" s="92">
        <v>1</v>
      </c>
      <c r="H28" s="78">
        <v>4</v>
      </c>
      <c r="I28" s="78">
        <v>23</v>
      </c>
      <c r="J28" s="92">
        <v>28</v>
      </c>
      <c r="K28" s="93">
        <v>441</v>
      </c>
    </row>
    <row r="29" spans="1:11" x14ac:dyDescent="0.2">
      <c r="A29" s="81" t="s">
        <v>147</v>
      </c>
      <c r="B29" s="82"/>
      <c r="C29" s="88">
        <v>3867</v>
      </c>
      <c r="D29" s="89">
        <v>179</v>
      </c>
      <c r="E29" s="89"/>
      <c r="F29" s="88">
        <v>4046</v>
      </c>
      <c r="G29" s="88">
        <v>15</v>
      </c>
      <c r="H29" s="89">
        <v>109</v>
      </c>
      <c r="I29" s="89">
        <v>117</v>
      </c>
      <c r="J29" s="88">
        <v>241</v>
      </c>
      <c r="K29" s="90">
        <v>4287</v>
      </c>
    </row>
    <row r="30" spans="1:11" x14ac:dyDescent="0.2">
      <c r="A30" s="81" t="s">
        <v>148</v>
      </c>
      <c r="B30" s="81" t="s">
        <v>149</v>
      </c>
      <c r="C30" s="88">
        <v>770</v>
      </c>
      <c r="D30" s="89">
        <v>2</v>
      </c>
      <c r="E30" s="89"/>
      <c r="F30" s="88">
        <v>772</v>
      </c>
      <c r="G30" s="88"/>
      <c r="H30" s="89"/>
      <c r="I30" s="89">
        <v>1</v>
      </c>
      <c r="J30" s="88">
        <v>1</v>
      </c>
      <c r="K30" s="90">
        <v>773</v>
      </c>
    </row>
    <row r="31" spans="1:11" x14ac:dyDescent="0.2">
      <c r="A31" s="84"/>
      <c r="B31" s="91" t="s">
        <v>150</v>
      </c>
      <c r="C31" s="92">
        <v>927</v>
      </c>
      <c r="D31" s="78">
        <v>44</v>
      </c>
      <c r="E31" s="78">
        <v>1</v>
      </c>
      <c r="F31" s="92">
        <v>972</v>
      </c>
      <c r="G31" s="92">
        <v>4</v>
      </c>
      <c r="H31" s="78">
        <v>3</v>
      </c>
      <c r="I31" s="78">
        <v>12</v>
      </c>
      <c r="J31" s="92">
        <v>19</v>
      </c>
      <c r="K31" s="93">
        <v>991</v>
      </c>
    </row>
    <row r="32" spans="1:11" x14ac:dyDescent="0.2">
      <c r="A32" s="84"/>
      <c r="B32" s="91" t="s">
        <v>151</v>
      </c>
      <c r="C32" s="92">
        <v>420</v>
      </c>
      <c r="D32" s="78">
        <v>25</v>
      </c>
      <c r="E32" s="78"/>
      <c r="F32" s="92">
        <v>445</v>
      </c>
      <c r="G32" s="92">
        <v>1</v>
      </c>
      <c r="H32" s="78">
        <v>2</v>
      </c>
      <c r="I32" s="78">
        <v>26</v>
      </c>
      <c r="J32" s="92">
        <v>29</v>
      </c>
      <c r="K32" s="93">
        <v>474</v>
      </c>
    </row>
    <row r="33" spans="1:11" x14ac:dyDescent="0.2">
      <c r="A33" s="84"/>
      <c r="B33" s="91" t="s">
        <v>152</v>
      </c>
      <c r="C33" s="92">
        <v>287</v>
      </c>
      <c r="D33" s="78">
        <v>2</v>
      </c>
      <c r="E33" s="78"/>
      <c r="F33" s="92">
        <v>289</v>
      </c>
      <c r="G33" s="92">
        <v>1</v>
      </c>
      <c r="H33" s="78">
        <v>3</v>
      </c>
      <c r="I33" s="78">
        <v>4</v>
      </c>
      <c r="J33" s="92">
        <v>8</v>
      </c>
      <c r="K33" s="93">
        <v>297</v>
      </c>
    </row>
    <row r="34" spans="1:11" x14ac:dyDescent="0.2">
      <c r="A34" s="84"/>
      <c r="B34" s="91" t="s">
        <v>153</v>
      </c>
      <c r="C34" s="92">
        <v>93</v>
      </c>
      <c r="D34" s="78">
        <v>2</v>
      </c>
      <c r="E34" s="78"/>
      <c r="F34" s="92">
        <v>95</v>
      </c>
      <c r="G34" s="92">
        <v>1</v>
      </c>
      <c r="H34" s="78"/>
      <c r="I34" s="78">
        <v>3</v>
      </c>
      <c r="J34" s="92">
        <v>4</v>
      </c>
      <c r="K34" s="93">
        <v>99</v>
      </c>
    </row>
    <row r="35" spans="1:11" x14ac:dyDescent="0.2">
      <c r="A35" s="84"/>
      <c r="B35" s="91" t="s">
        <v>154</v>
      </c>
      <c r="C35" s="92">
        <v>1444</v>
      </c>
      <c r="D35" s="78">
        <v>115</v>
      </c>
      <c r="E35" s="78">
        <v>4</v>
      </c>
      <c r="F35" s="92">
        <v>1563</v>
      </c>
      <c r="G35" s="92">
        <v>24</v>
      </c>
      <c r="H35" s="78">
        <v>18</v>
      </c>
      <c r="I35" s="78">
        <v>151</v>
      </c>
      <c r="J35" s="92">
        <v>193</v>
      </c>
      <c r="K35" s="93">
        <v>1756</v>
      </c>
    </row>
    <row r="36" spans="1:11" x14ac:dyDescent="0.2">
      <c r="A36" s="81" t="s">
        <v>155</v>
      </c>
      <c r="B36" s="82"/>
      <c r="C36" s="88">
        <v>3941</v>
      </c>
      <c r="D36" s="89">
        <v>190</v>
      </c>
      <c r="E36" s="89">
        <v>5</v>
      </c>
      <c r="F36" s="88">
        <v>4136</v>
      </c>
      <c r="G36" s="88">
        <v>31</v>
      </c>
      <c r="H36" s="89">
        <v>26</v>
      </c>
      <c r="I36" s="89">
        <v>197</v>
      </c>
      <c r="J36" s="88">
        <v>254</v>
      </c>
      <c r="K36" s="90">
        <v>4390</v>
      </c>
    </row>
    <row r="37" spans="1:11" x14ac:dyDescent="0.2">
      <c r="A37" s="81" t="s">
        <v>156</v>
      </c>
      <c r="B37" s="81" t="s">
        <v>156</v>
      </c>
      <c r="C37" s="88">
        <v>5082</v>
      </c>
      <c r="D37" s="89">
        <v>11</v>
      </c>
      <c r="E37" s="89">
        <v>1</v>
      </c>
      <c r="F37" s="88">
        <v>5094</v>
      </c>
      <c r="G37" s="88">
        <v>1</v>
      </c>
      <c r="H37" s="89"/>
      <c r="I37" s="89">
        <v>1</v>
      </c>
      <c r="J37" s="88">
        <v>2</v>
      </c>
      <c r="K37" s="90">
        <v>5096</v>
      </c>
    </row>
    <row r="38" spans="1:11" x14ac:dyDescent="0.2">
      <c r="A38" s="84"/>
      <c r="B38" s="91" t="s">
        <v>157</v>
      </c>
      <c r="C38" s="92">
        <v>182</v>
      </c>
      <c r="D38" s="78">
        <v>1</v>
      </c>
      <c r="E38" s="78"/>
      <c r="F38" s="92">
        <v>183</v>
      </c>
      <c r="G38" s="92">
        <v>3</v>
      </c>
      <c r="H38" s="78">
        <v>4</v>
      </c>
      <c r="I38" s="78">
        <v>6</v>
      </c>
      <c r="J38" s="92">
        <v>13</v>
      </c>
      <c r="K38" s="93">
        <v>196</v>
      </c>
    </row>
    <row r="39" spans="1:11" x14ac:dyDescent="0.2">
      <c r="A39" s="84"/>
      <c r="B39" s="91" t="s">
        <v>158</v>
      </c>
      <c r="C39" s="92">
        <v>252</v>
      </c>
      <c r="D39" s="78">
        <v>6</v>
      </c>
      <c r="E39" s="78"/>
      <c r="F39" s="92">
        <v>258</v>
      </c>
      <c r="G39" s="92">
        <v>1</v>
      </c>
      <c r="H39" s="78">
        <v>3</v>
      </c>
      <c r="I39" s="78">
        <v>104</v>
      </c>
      <c r="J39" s="92">
        <v>108</v>
      </c>
      <c r="K39" s="93">
        <v>366</v>
      </c>
    </row>
    <row r="40" spans="1:11" x14ac:dyDescent="0.2">
      <c r="A40" s="84"/>
      <c r="B40" s="91" t="s">
        <v>159</v>
      </c>
      <c r="C40" s="92">
        <v>185</v>
      </c>
      <c r="D40" s="78">
        <v>1</v>
      </c>
      <c r="E40" s="78"/>
      <c r="F40" s="92">
        <v>186</v>
      </c>
      <c r="G40" s="92"/>
      <c r="H40" s="78"/>
      <c r="I40" s="78">
        <v>1</v>
      </c>
      <c r="J40" s="92">
        <v>1</v>
      </c>
      <c r="K40" s="93">
        <v>187</v>
      </c>
    </row>
    <row r="41" spans="1:11" x14ac:dyDescent="0.2">
      <c r="A41" s="84"/>
      <c r="B41" s="91" t="s">
        <v>160</v>
      </c>
      <c r="C41" s="92">
        <v>76</v>
      </c>
      <c r="D41" s="78"/>
      <c r="E41" s="78"/>
      <c r="F41" s="92">
        <v>76</v>
      </c>
      <c r="G41" s="92"/>
      <c r="H41" s="78"/>
      <c r="I41" s="78"/>
      <c r="J41" s="92"/>
      <c r="K41" s="93">
        <v>76</v>
      </c>
    </row>
    <row r="42" spans="1:11" x14ac:dyDescent="0.2">
      <c r="A42" s="81" t="s">
        <v>161</v>
      </c>
      <c r="B42" s="82"/>
      <c r="C42" s="88">
        <v>5777</v>
      </c>
      <c r="D42" s="89">
        <v>19</v>
      </c>
      <c r="E42" s="89">
        <v>1</v>
      </c>
      <c r="F42" s="88">
        <v>5797</v>
      </c>
      <c r="G42" s="88">
        <v>5</v>
      </c>
      <c r="H42" s="89">
        <v>7</v>
      </c>
      <c r="I42" s="89">
        <v>112</v>
      </c>
      <c r="J42" s="88">
        <v>124</v>
      </c>
      <c r="K42" s="90">
        <v>5921</v>
      </c>
    </row>
    <row r="43" spans="1:11" x14ac:dyDescent="0.2">
      <c r="A43" s="81" t="s">
        <v>162</v>
      </c>
      <c r="B43" s="81" t="s">
        <v>163</v>
      </c>
      <c r="C43" s="88">
        <v>322</v>
      </c>
      <c r="D43" s="89">
        <v>34</v>
      </c>
      <c r="E43" s="89">
        <v>1</v>
      </c>
      <c r="F43" s="88">
        <v>357</v>
      </c>
      <c r="G43" s="88"/>
      <c r="H43" s="89"/>
      <c r="I43" s="89">
        <v>1</v>
      </c>
      <c r="J43" s="88">
        <v>1</v>
      </c>
      <c r="K43" s="90">
        <v>358</v>
      </c>
    </row>
    <row r="44" spans="1:11" x14ac:dyDescent="0.2">
      <c r="A44" s="84"/>
      <c r="B44" s="91" t="s">
        <v>164</v>
      </c>
      <c r="C44" s="92">
        <v>1005</v>
      </c>
      <c r="D44" s="78">
        <v>71</v>
      </c>
      <c r="E44" s="78">
        <v>1</v>
      </c>
      <c r="F44" s="92">
        <v>1077</v>
      </c>
      <c r="G44" s="92">
        <v>1</v>
      </c>
      <c r="H44" s="78">
        <v>2</v>
      </c>
      <c r="I44" s="78">
        <v>7</v>
      </c>
      <c r="J44" s="92">
        <v>10</v>
      </c>
      <c r="K44" s="93">
        <v>1087</v>
      </c>
    </row>
    <row r="45" spans="1:11" x14ac:dyDescent="0.2">
      <c r="A45" s="84"/>
      <c r="B45" s="91" t="s">
        <v>165</v>
      </c>
      <c r="C45" s="92">
        <v>318</v>
      </c>
      <c r="D45" s="78">
        <v>26</v>
      </c>
      <c r="E45" s="78">
        <v>1</v>
      </c>
      <c r="F45" s="92">
        <v>345</v>
      </c>
      <c r="G45" s="92"/>
      <c r="H45" s="78"/>
      <c r="I45" s="78"/>
      <c r="J45" s="92"/>
      <c r="K45" s="93">
        <v>345</v>
      </c>
    </row>
    <row r="46" spans="1:11" x14ac:dyDescent="0.2">
      <c r="A46" s="84"/>
      <c r="B46" s="91" t="s">
        <v>166</v>
      </c>
      <c r="C46" s="92">
        <v>425</v>
      </c>
      <c r="D46" s="78">
        <v>22</v>
      </c>
      <c r="E46" s="78">
        <v>2</v>
      </c>
      <c r="F46" s="92">
        <v>449</v>
      </c>
      <c r="G46" s="92">
        <v>1</v>
      </c>
      <c r="H46" s="78"/>
      <c r="I46" s="78">
        <v>20</v>
      </c>
      <c r="J46" s="92">
        <v>21</v>
      </c>
      <c r="K46" s="93">
        <v>470</v>
      </c>
    </row>
    <row r="47" spans="1:11" x14ac:dyDescent="0.2">
      <c r="A47" s="84"/>
      <c r="B47" s="91" t="s">
        <v>167</v>
      </c>
      <c r="C47" s="92">
        <v>1466</v>
      </c>
      <c r="D47" s="78">
        <v>122</v>
      </c>
      <c r="E47" s="78">
        <v>11</v>
      </c>
      <c r="F47" s="92">
        <v>1599</v>
      </c>
      <c r="G47" s="92"/>
      <c r="H47" s="78">
        <v>1</v>
      </c>
      <c r="I47" s="78">
        <v>7</v>
      </c>
      <c r="J47" s="92">
        <v>8</v>
      </c>
      <c r="K47" s="93">
        <v>1607</v>
      </c>
    </row>
    <row r="48" spans="1:11" x14ac:dyDescent="0.2">
      <c r="A48" s="84"/>
      <c r="B48" s="91" t="s">
        <v>168</v>
      </c>
      <c r="C48" s="92">
        <v>2488</v>
      </c>
      <c r="D48" s="78">
        <v>158</v>
      </c>
      <c r="E48" s="78">
        <v>1</v>
      </c>
      <c r="F48" s="92">
        <v>2647</v>
      </c>
      <c r="G48" s="92"/>
      <c r="H48" s="78"/>
      <c r="I48" s="78"/>
      <c r="J48" s="92"/>
      <c r="K48" s="93">
        <v>2647</v>
      </c>
    </row>
    <row r="49" spans="1:11" x14ac:dyDescent="0.2">
      <c r="A49" s="84"/>
      <c r="B49" s="91" t="s">
        <v>169</v>
      </c>
      <c r="C49" s="92">
        <v>457</v>
      </c>
      <c r="D49" s="78">
        <v>22</v>
      </c>
      <c r="E49" s="78">
        <v>2</v>
      </c>
      <c r="F49" s="92">
        <v>481</v>
      </c>
      <c r="G49" s="92"/>
      <c r="H49" s="78"/>
      <c r="I49" s="78">
        <v>1</v>
      </c>
      <c r="J49" s="92">
        <v>1</v>
      </c>
      <c r="K49" s="93">
        <v>482</v>
      </c>
    </row>
    <row r="50" spans="1:11" x14ac:dyDescent="0.2">
      <c r="A50" s="84"/>
      <c r="B50" s="91" t="s">
        <v>170</v>
      </c>
      <c r="C50" s="92">
        <v>119</v>
      </c>
      <c r="D50" s="78">
        <v>10</v>
      </c>
      <c r="E50" s="78"/>
      <c r="F50" s="92">
        <v>129</v>
      </c>
      <c r="G50" s="92"/>
      <c r="H50" s="78"/>
      <c r="I50" s="78"/>
      <c r="J50" s="92"/>
      <c r="K50" s="93">
        <v>129</v>
      </c>
    </row>
    <row r="51" spans="1:11" x14ac:dyDescent="0.2">
      <c r="A51" s="84"/>
      <c r="B51" s="91" t="s">
        <v>171</v>
      </c>
      <c r="C51" s="92">
        <v>75</v>
      </c>
      <c r="D51" s="78">
        <v>9</v>
      </c>
      <c r="E51" s="78"/>
      <c r="F51" s="92">
        <v>84</v>
      </c>
      <c r="G51" s="92"/>
      <c r="H51" s="78"/>
      <c r="I51" s="78"/>
      <c r="J51" s="92"/>
      <c r="K51" s="93">
        <v>84</v>
      </c>
    </row>
    <row r="52" spans="1:11" x14ac:dyDescent="0.2">
      <c r="A52" s="84"/>
      <c r="B52" s="91" t="s">
        <v>172</v>
      </c>
      <c r="C52" s="92">
        <v>391</v>
      </c>
      <c r="D52" s="78">
        <v>25</v>
      </c>
      <c r="E52" s="78">
        <v>1</v>
      </c>
      <c r="F52" s="92">
        <v>417</v>
      </c>
      <c r="G52" s="92"/>
      <c r="H52" s="78">
        <v>1</v>
      </c>
      <c r="I52" s="78">
        <v>5</v>
      </c>
      <c r="J52" s="92">
        <v>6</v>
      </c>
      <c r="K52" s="93">
        <v>423</v>
      </c>
    </row>
    <row r="53" spans="1:11" x14ac:dyDescent="0.2">
      <c r="A53" s="84"/>
      <c r="B53" s="91" t="s">
        <v>173</v>
      </c>
      <c r="C53" s="92">
        <v>89</v>
      </c>
      <c r="D53" s="78">
        <v>11</v>
      </c>
      <c r="E53" s="78"/>
      <c r="F53" s="92">
        <v>100</v>
      </c>
      <c r="G53" s="92"/>
      <c r="H53" s="78"/>
      <c r="I53" s="78"/>
      <c r="J53" s="92"/>
      <c r="K53" s="93">
        <v>100</v>
      </c>
    </row>
    <row r="54" spans="1:11" x14ac:dyDescent="0.2">
      <c r="A54" s="84"/>
      <c r="B54" s="91" t="s">
        <v>174</v>
      </c>
      <c r="C54" s="92">
        <v>115</v>
      </c>
      <c r="D54" s="78">
        <v>10</v>
      </c>
      <c r="E54" s="78"/>
      <c r="F54" s="92">
        <v>125</v>
      </c>
      <c r="G54" s="92"/>
      <c r="H54" s="78"/>
      <c r="I54" s="78">
        <v>1</v>
      </c>
      <c r="J54" s="92">
        <v>1</v>
      </c>
      <c r="K54" s="93">
        <v>126</v>
      </c>
    </row>
    <row r="55" spans="1:11" x14ac:dyDescent="0.2">
      <c r="A55" s="84"/>
      <c r="B55" s="91" t="s">
        <v>175</v>
      </c>
      <c r="C55" s="92">
        <v>209</v>
      </c>
      <c r="D55" s="78">
        <v>25</v>
      </c>
      <c r="E55" s="78">
        <v>3</v>
      </c>
      <c r="F55" s="92">
        <v>237</v>
      </c>
      <c r="G55" s="92">
        <v>1</v>
      </c>
      <c r="H55" s="78">
        <v>4</v>
      </c>
      <c r="I55" s="78">
        <v>16</v>
      </c>
      <c r="J55" s="92">
        <v>21</v>
      </c>
      <c r="K55" s="93">
        <v>258</v>
      </c>
    </row>
    <row r="56" spans="1:11" x14ac:dyDescent="0.2">
      <c r="A56" s="81" t="s">
        <v>176</v>
      </c>
      <c r="B56" s="82"/>
      <c r="C56" s="88">
        <v>7479</v>
      </c>
      <c r="D56" s="89">
        <v>545</v>
      </c>
      <c r="E56" s="89">
        <v>23</v>
      </c>
      <c r="F56" s="88">
        <v>8047</v>
      </c>
      <c r="G56" s="88">
        <v>3</v>
      </c>
      <c r="H56" s="89">
        <v>8</v>
      </c>
      <c r="I56" s="89">
        <v>58</v>
      </c>
      <c r="J56" s="88">
        <v>69</v>
      </c>
      <c r="K56" s="90">
        <v>8116</v>
      </c>
    </row>
    <row r="57" spans="1:11" x14ac:dyDescent="0.2">
      <c r="A57" s="81" t="s">
        <v>177</v>
      </c>
      <c r="B57" s="81" t="s">
        <v>178</v>
      </c>
      <c r="C57" s="88">
        <v>555</v>
      </c>
      <c r="D57" s="89">
        <v>19</v>
      </c>
      <c r="E57" s="89">
        <v>4</v>
      </c>
      <c r="F57" s="88">
        <v>578</v>
      </c>
      <c r="G57" s="88"/>
      <c r="H57" s="89"/>
      <c r="I57" s="89">
        <v>61</v>
      </c>
      <c r="J57" s="88">
        <v>61</v>
      </c>
      <c r="K57" s="90">
        <v>639</v>
      </c>
    </row>
    <row r="58" spans="1:11" x14ac:dyDescent="0.2">
      <c r="A58" s="84"/>
      <c r="B58" s="91" t="s">
        <v>179</v>
      </c>
      <c r="C58" s="92">
        <v>294</v>
      </c>
      <c r="D58" s="78">
        <v>4</v>
      </c>
      <c r="E58" s="78"/>
      <c r="F58" s="92">
        <v>298</v>
      </c>
      <c r="G58" s="92">
        <v>3</v>
      </c>
      <c r="H58" s="78"/>
      <c r="I58" s="78">
        <v>99</v>
      </c>
      <c r="J58" s="92">
        <v>102</v>
      </c>
      <c r="K58" s="93">
        <v>400</v>
      </c>
    </row>
    <row r="59" spans="1:11" x14ac:dyDescent="0.2">
      <c r="A59" s="81" t="s">
        <v>180</v>
      </c>
      <c r="B59" s="82"/>
      <c r="C59" s="88">
        <v>849</v>
      </c>
      <c r="D59" s="89">
        <v>23</v>
      </c>
      <c r="E59" s="89">
        <v>4</v>
      </c>
      <c r="F59" s="88">
        <v>876</v>
      </c>
      <c r="G59" s="88">
        <v>3</v>
      </c>
      <c r="H59" s="89"/>
      <c r="I59" s="89">
        <v>160</v>
      </c>
      <c r="J59" s="88">
        <v>163</v>
      </c>
      <c r="K59" s="90">
        <v>1039</v>
      </c>
    </row>
    <row r="60" spans="1:11" x14ac:dyDescent="0.2">
      <c r="A60" s="81" t="s">
        <v>181</v>
      </c>
      <c r="B60" s="81" t="s">
        <v>182</v>
      </c>
      <c r="C60" s="88">
        <v>838</v>
      </c>
      <c r="D60" s="89">
        <v>30</v>
      </c>
      <c r="E60" s="89">
        <v>1</v>
      </c>
      <c r="F60" s="88">
        <v>869</v>
      </c>
      <c r="G60" s="88"/>
      <c r="H60" s="89"/>
      <c r="I60" s="89"/>
      <c r="J60" s="88"/>
      <c r="K60" s="90">
        <v>869</v>
      </c>
    </row>
    <row r="61" spans="1:11" x14ac:dyDescent="0.2">
      <c r="A61" s="84"/>
      <c r="B61" s="91" t="s">
        <v>183</v>
      </c>
      <c r="C61" s="92">
        <v>67</v>
      </c>
      <c r="D61" s="78">
        <v>2</v>
      </c>
      <c r="E61" s="78">
        <v>1</v>
      </c>
      <c r="F61" s="92">
        <v>70</v>
      </c>
      <c r="G61" s="92"/>
      <c r="H61" s="78"/>
      <c r="I61" s="78">
        <v>3</v>
      </c>
      <c r="J61" s="92">
        <v>3</v>
      </c>
      <c r="K61" s="93">
        <v>73</v>
      </c>
    </row>
    <row r="62" spans="1:11" x14ac:dyDescent="0.2">
      <c r="A62" s="84"/>
      <c r="B62" s="91" t="s">
        <v>184</v>
      </c>
      <c r="C62" s="92">
        <v>73</v>
      </c>
      <c r="D62" s="78">
        <v>1</v>
      </c>
      <c r="E62" s="78"/>
      <c r="F62" s="92">
        <v>74</v>
      </c>
      <c r="G62" s="92"/>
      <c r="H62" s="78"/>
      <c r="I62" s="78">
        <v>1</v>
      </c>
      <c r="J62" s="92">
        <v>1</v>
      </c>
      <c r="K62" s="93">
        <v>75</v>
      </c>
    </row>
    <row r="63" spans="1:11" x14ac:dyDescent="0.2">
      <c r="A63" s="84"/>
      <c r="B63" s="91" t="s">
        <v>185</v>
      </c>
      <c r="C63" s="92">
        <v>202</v>
      </c>
      <c r="D63" s="78">
        <v>11</v>
      </c>
      <c r="E63" s="78"/>
      <c r="F63" s="92">
        <v>213</v>
      </c>
      <c r="G63" s="92"/>
      <c r="H63" s="78"/>
      <c r="I63" s="78">
        <v>4</v>
      </c>
      <c r="J63" s="92">
        <v>4</v>
      </c>
      <c r="K63" s="93">
        <v>217</v>
      </c>
    </row>
    <row r="64" spans="1:11" x14ac:dyDescent="0.2">
      <c r="A64" s="84"/>
      <c r="B64" s="91" t="s">
        <v>186</v>
      </c>
      <c r="C64" s="92">
        <v>109</v>
      </c>
      <c r="D64" s="78">
        <v>4</v>
      </c>
      <c r="E64" s="78">
        <v>1</v>
      </c>
      <c r="F64" s="92">
        <v>114</v>
      </c>
      <c r="G64" s="92"/>
      <c r="H64" s="78"/>
      <c r="I64" s="78">
        <v>1</v>
      </c>
      <c r="J64" s="92">
        <v>1</v>
      </c>
      <c r="K64" s="93">
        <v>115</v>
      </c>
    </row>
    <row r="65" spans="1:11" x14ac:dyDescent="0.2">
      <c r="A65" s="84"/>
      <c r="B65" s="91" t="s">
        <v>187</v>
      </c>
      <c r="C65" s="92">
        <v>156</v>
      </c>
      <c r="D65" s="78">
        <v>6</v>
      </c>
      <c r="E65" s="78"/>
      <c r="F65" s="92">
        <v>162</v>
      </c>
      <c r="G65" s="92"/>
      <c r="H65" s="78"/>
      <c r="I65" s="78">
        <v>3</v>
      </c>
      <c r="J65" s="92">
        <v>3</v>
      </c>
      <c r="K65" s="93">
        <v>165</v>
      </c>
    </row>
    <row r="66" spans="1:11" x14ac:dyDescent="0.2">
      <c r="A66" s="84"/>
      <c r="B66" s="91" t="s">
        <v>188</v>
      </c>
      <c r="C66" s="92">
        <v>93</v>
      </c>
      <c r="D66" s="78">
        <v>4</v>
      </c>
      <c r="E66" s="78"/>
      <c r="F66" s="92">
        <v>97</v>
      </c>
      <c r="G66" s="92"/>
      <c r="H66" s="78"/>
      <c r="I66" s="78">
        <v>6</v>
      </c>
      <c r="J66" s="92">
        <v>6</v>
      </c>
      <c r="K66" s="93">
        <v>103</v>
      </c>
    </row>
    <row r="67" spans="1:11" x14ac:dyDescent="0.2">
      <c r="A67" s="81" t="s">
        <v>189</v>
      </c>
      <c r="B67" s="82"/>
      <c r="C67" s="88">
        <v>1538</v>
      </c>
      <c r="D67" s="89">
        <v>58</v>
      </c>
      <c r="E67" s="89">
        <v>3</v>
      </c>
      <c r="F67" s="88">
        <v>1599</v>
      </c>
      <c r="G67" s="88"/>
      <c r="H67" s="89"/>
      <c r="I67" s="89">
        <v>18</v>
      </c>
      <c r="J67" s="88">
        <v>18</v>
      </c>
      <c r="K67" s="90">
        <v>1617</v>
      </c>
    </row>
    <row r="68" spans="1:11" x14ac:dyDescent="0.2">
      <c r="A68" s="81" t="s">
        <v>190</v>
      </c>
      <c r="B68" s="81" t="s">
        <v>191</v>
      </c>
      <c r="C68" s="88">
        <v>142</v>
      </c>
      <c r="D68" s="89"/>
      <c r="E68" s="89"/>
      <c r="F68" s="88">
        <v>142</v>
      </c>
      <c r="G68" s="88"/>
      <c r="H68" s="89"/>
      <c r="I68" s="89">
        <v>1</v>
      </c>
      <c r="J68" s="88">
        <v>1</v>
      </c>
      <c r="K68" s="90">
        <v>143</v>
      </c>
    </row>
    <row r="69" spans="1:11" x14ac:dyDescent="0.2">
      <c r="A69" s="84"/>
      <c r="B69" s="91" t="s">
        <v>192</v>
      </c>
      <c r="C69" s="92">
        <v>342</v>
      </c>
      <c r="D69" s="78"/>
      <c r="E69" s="78"/>
      <c r="F69" s="92">
        <v>342</v>
      </c>
      <c r="G69" s="92"/>
      <c r="H69" s="78"/>
      <c r="I69" s="78">
        <v>1</v>
      </c>
      <c r="J69" s="92">
        <v>1</v>
      </c>
      <c r="K69" s="93">
        <v>343</v>
      </c>
    </row>
    <row r="70" spans="1:11" x14ac:dyDescent="0.2">
      <c r="A70" s="84"/>
      <c r="B70" s="91" t="s">
        <v>190</v>
      </c>
      <c r="C70" s="92">
        <v>364</v>
      </c>
      <c r="D70" s="78">
        <v>8</v>
      </c>
      <c r="E70" s="78"/>
      <c r="F70" s="92">
        <v>372</v>
      </c>
      <c r="G70" s="92"/>
      <c r="H70" s="78"/>
      <c r="I70" s="78"/>
      <c r="J70" s="92"/>
      <c r="K70" s="93">
        <v>372</v>
      </c>
    </row>
    <row r="71" spans="1:11" x14ac:dyDescent="0.2">
      <c r="A71" s="84"/>
      <c r="B71" s="91" t="s">
        <v>193</v>
      </c>
      <c r="C71" s="92">
        <v>110</v>
      </c>
      <c r="D71" s="78"/>
      <c r="E71" s="78"/>
      <c r="F71" s="92">
        <v>110</v>
      </c>
      <c r="G71" s="92"/>
      <c r="H71" s="78"/>
      <c r="I71" s="78"/>
      <c r="J71" s="92"/>
      <c r="K71" s="93">
        <v>110</v>
      </c>
    </row>
    <row r="72" spans="1:11" x14ac:dyDescent="0.2">
      <c r="A72" s="84"/>
      <c r="B72" s="91" t="s">
        <v>194</v>
      </c>
      <c r="C72" s="92">
        <v>60</v>
      </c>
      <c r="D72" s="78"/>
      <c r="E72" s="78"/>
      <c r="F72" s="92">
        <v>60</v>
      </c>
      <c r="G72" s="92"/>
      <c r="H72" s="78"/>
      <c r="I72" s="78"/>
      <c r="J72" s="92"/>
      <c r="K72" s="93">
        <v>60</v>
      </c>
    </row>
    <row r="73" spans="1:11" x14ac:dyDescent="0.2">
      <c r="A73" s="84"/>
      <c r="B73" s="91" t="s">
        <v>195</v>
      </c>
      <c r="C73" s="92">
        <v>21</v>
      </c>
      <c r="D73" s="78"/>
      <c r="E73" s="78"/>
      <c r="F73" s="92">
        <v>21</v>
      </c>
      <c r="G73" s="92"/>
      <c r="H73" s="78"/>
      <c r="I73" s="78"/>
      <c r="J73" s="92"/>
      <c r="K73" s="93">
        <v>21</v>
      </c>
    </row>
    <row r="74" spans="1:11" x14ac:dyDescent="0.2">
      <c r="A74" s="84"/>
      <c r="B74" s="91" t="s">
        <v>196</v>
      </c>
      <c r="C74" s="92">
        <v>103</v>
      </c>
      <c r="D74" s="78"/>
      <c r="E74" s="78"/>
      <c r="F74" s="92">
        <v>103</v>
      </c>
      <c r="G74" s="92"/>
      <c r="H74" s="78"/>
      <c r="I74" s="78">
        <v>1</v>
      </c>
      <c r="J74" s="92">
        <v>1</v>
      </c>
      <c r="K74" s="93">
        <v>104</v>
      </c>
    </row>
    <row r="75" spans="1:11" x14ac:dyDescent="0.2">
      <c r="A75" s="81" t="s">
        <v>197</v>
      </c>
      <c r="B75" s="82"/>
      <c r="C75" s="88">
        <v>1142</v>
      </c>
      <c r="D75" s="89">
        <v>8</v>
      </c>
      <c r="E75" s="89"/>
      <c r="F75" s="88">
        <v>1150</v>
      </c>
      <c r="G75" s="88"/>
      <c r="H75" s="89"/>
      <c r="I75" s="89">
        <v>3</v>
      </c>
      <c r="J75" s="88">
        <v>3</v>
      </c>
      <c r="K75" s="90">
        <v>1153</v>
      </c>
    </row>
    <row r="76" spans="1:11" x14ac:dyDescent="0.2">
      <c r="A76" s="81" t="s">
        <v>198</v>
      </c>
      <c r="B76" s="81" t="s">
        <v>199</v>
      </c>
      <c r="C76" s="88">
        <v>12</v>
      </c>
      <c r="D76" s="89"/>
      <c r="E76" s="89"/>
      <c r="F76" s="88">
        <v>12</v>
      </c>
      <c r="G76" s="88"/>
      <c r="H76" s="89"/>
      <c r="I76" s="89"/>
      <c r="J76" s="88"/>
      <c r="K76" s="90">
        <v>12</v>
      </c>
    </row>
    <row r="77" spans="1:11" x14ac:dyDescent="0.2">
      <c r="A77" s="84"/>
      <c r="B77" s="91" t="s">
        <v>200</v>
      </c>
      <c r="C77" s="92">
        <v>1079</v>
      </c>
      <c r="D77" s="78">
        <v>50</v>
      </c>
      <c r="E77" s="78">
        <v>2</v>
      </c>
      <c r="F77" s="92">
        <v>1131</v>
      </c>
      <c r="G77" s="92"/>
      <c r="H77" s="78"/>
      <c r="I77" s="78">
        <v>15</v>
      </c>
      <c r="J77" s="92">
        <v>15</v>
      </c>
      <c r="K77" s="93">
        <v>1146</v>
      </c>
    </row>
    <row r="78" spans="1:11" x14ac:dyDescent="0.2">
      <c r="A78" s="84"/>
      <c r="B78" s="91" t="s">
        <v>201</v>
      </c>
      <c r="C78" s="92">
        <v>48</v>
      </c>
      <c r="D78" s="78">
        <v>2</v>
      </c>
      <c r="E78" s="78"/>
      <c r="F78" s="92">
        <v>50</v>
      </c>
      <c r="G78" s="92"/>
      <c r="H78" s="78"/>
      <c r="I78" s="78">
        <v>8</v>
      </c>
      <c r="J78" s="92">
        <v>8</v>
      </c>
      <c r="K78" s="93">
        <v>58</v>
      </c>
    </row>
    <row r="79" spans="1:11" x14ac:dyDescent="0.2">
      <c r="A79" s="84"/>
      <c r="B79" s="91" t="s">
        <v>198</v>
      </c>
      <c r="C79" s="92">
        <v>18988</v>
      </c>
      <c r="D79" s="78">
        <v>262</v>
      </c>
      <c r="E79" s="78"/>
      <c r="F79" s="92">
        <v>19250</v>
      </c>
      <c r="G79" s="92"/>
      <c r="H79" s="78"/>
      <c r="I79" s="78">
        <v>10</v>
      </c>
      <c r="J79" s="92">
        <v>10</v>
      </c>
      <c r="K79" s="93">
        <v>19260</v>
      </c>
    </row>
    <row r="80" spans="1:11" x14ac:dyDescent="0.2">
      <c r="A80" s="84"/>
      <c r="B80" s="91" t="s">
        <v>202</v>
      </c>
      <c r="C80" s="92">
        <v>6363</v>
      </c>
      <c r="D80" s="78">
        <v>126</v>
      </c>
      <c r="E80" s="78">
        <v>1</v>
      </c>
      <c r="F80" s="92">
        <v>6490</v>
      </c>
      <c r="G80" s="92"/>
      <c r="H80" s="78"/>
      <c r="I80" s="78">
        <v>2</v>
      </c>
      <c r="J80" s="92">
        <v>2</v>
      </c>
      <c r="K80" s="93">
        <v>6492</v>
      </c>
    </row>
    <row r="81" spans="1:11" x14ac:dyDescent="0.2">
      <c r="A81" s="84"/>
      <c r="B81" s="91" t="s">
        <v>203</v>
      </c>
      <c r="C81" s="92">
        <v>6</v>
      </c>
      <c r="D81" s="78">
        <v>1</v>
      </c>
      <c r="E81" s="78"/>
      <c r="F81" s="92">
        <v>7</v>
      </c>
      <c r="G81" s="92"/>
      <c r="H81" s="78"/>
      <c r="I81" s="78"/>
      <c r="J81" s="92"/>
      <c r="K81" s="93">
        <v>7</v>
      </c>
    </row>
    <row r="82" spans="1:11" x14ac:dyDescent="0.2">
      <c r="A82" s="81" t="s">
        <v>204</v>
      </c>
      <c r="B82" s="82"/>
      <c r="C82" s="88">
        <v>26496</v>
      </c>
      <c r="D82" s="89">
        <v>441</v>
      </c>
      <c r="E82" s="89">
        <v>3</v>
      </c>
      <c r="F82" s="88">
        <v>26940</v>
      </c>
      <c r="G82" s="88"/>
      <c r="H82" s="89"/>
      <c r="I82" s="89">
        <v>35</v>
      </c>
      <c r="J82" s="88">
        <v>35</v>
      </c>
      <c r="K82" s="90">
        <v>26975</v>
      </c>
    </row>
    <row r="83" spans="1:11" x14ac:dyDescent="0.2">
      <c r="A83" s="81" t="s">
        <v>205</v>
      </c>
      <c r="B83" s="81" t="s">
        <v>206</v>
      </c>
      <c r="C83" s="88">
        <v>5179</v>
      </c>
      <c r="D83" s="89">
        <v>102</v>
      </c>
      <c r="E83" s="89">
        <v>3</v>
      </c>
      <c r="F83" s="88">
        <v>5284</v>
      </c>
      <c r="G83" s="88">
        <v>2</v>
      </c>
      <c r="H83" s="89"/>
      <c r="I83" s="89">
        <v>17</v>
      </c>
      <c r="J83" s="88">
        <v>19</v>
      </c>
      <c r="K83" s="90">
        <v>5303</v>
      </c>
    </row>
    <row r="84" spans="1:11" x14ac:dyDescent="0.2">
      <c r="A84" s="84"/>
      <c r="B84" s="91" t="s">
        <v>207</v>
      </c>
      <c r="C84" s="92">
        <v>601</v>
      </c>
      <c r="D84" s="78">
        <v>23</v>
      </c>
      <c r="E84" s="78"/>
      <c r="F84" s="92">
        <v>624</v>
      </c>
      <c r="G84" s="92">
        <v>6</v>
      </c>
      <c r="H84" s="78">
        <v>2</v>
      </c>
      <c r="I84" s="78">
        <v>84</v>
      </c>
      <c r="J84" s="92">
        <v>92</v>
      </c>
      <c r="K84" s="93">
        <v>716</v>
      </c>
    </row>
    <row r="85" spans="1:11" x14ac:dyDescent="0.2">
      <c r="A85" s="84"/>
      <c r="B85" s="91" t="s">
        <v>208</v>
      </c>
      <c r="C85" s="92">
        <v>439</v>
      </c>
      <c r="D85" s="78">
        <v>21</v>
      </c>
      <c r="E85" s="78"/>
      <c r="F85" s="92">
        <v>460</v>
      </c>
      <c r="G85" s="92"/>
      <c r="H85" s="78"/>
      <c r="I85" s="78">
        <v>1</v>
      </c>
      <c r="J85" s="92">
        <v>1</v>
      </c>
      <c r="K85" s="93">
        <v>461</v>
      </c>
    </row>
    <row r="86" spans="1:11" x14ac:dyDescent="0.2">
      <c r="A86" s="84"/>
      <c r="B86" s="91" t="s">
        <v>209</v>
      </c>
      <c r="C86" s="92">
        <v>3956</v>
      </c>
      <c r="D86" s="78">
        <v>134</v>
      </c>
      <c r="E86" s="78"/>
      <c r="F86" s="92">
        <v>4090</v>
      </c>
      <c r="G86" s="92"/>
      <c r="H86" s="78"/>
      <c r="I86" s="78">
        <v>17</v>
      </c>
      <c r="J86" s="92">
        <v>17</v>
      </c>
      <c r="K86" s="93">
        <v>4107</v>
      </c>
    </row>
    <row r="87" spans="1:11" x14ac:dyDescent="0.2">
      <c r="A87" s="84"/>
      <c r="B87" s="91" t="s">
        <v>210</v>
      </c>
      <c r="C87" s="92">
        <v>298</v>
      </c>
      <c r="D87" s="78">
        <v>6</v>
      </c>
      <c r="E87" s="78"/>
      <c r="F87" s="92">
        <v>304</v>
      </c>
      <c r="G87" s="92"/>
      <c r="H87" s="78"/>
      <c r="I87" s="78"/>
      <c r="J87" s="92"/>
      <c r="K87" s="93">
        <v>304</v>
      </c>
    </row>
    <row r="88" spans="1:11" x14ac:dyDescent="0.2">
      <c r="A88" s="81" t="s">
        <v>211</v>
      </c>
      <c r="B88" s="82"/>
      <c r="C88" s="88">
        <v>10473</v>
      </c>
      <c r="D88" s="89">
        <v>286</v>
      </c>
      <c r="E88" s="89">
        <v>3</v>
      </c>
      <c r="F88" s="88">
        <v>10762</v>
      </c>
      <c r="G88" s="88">
        <v>8</v>
      </c>
      <c r="H88" s="89">
        <v>2</v>
      </c>
      <c r="I88" s="89">
        <v>119</v>
      </c>
      <c r="J88" s="88">
        <v>129</v>
      </c>
      <c r="K88" s="90">
        <v>10891</v>
      </c>
    </row>
    <row r="89" spans="1:11" x14ac:dyDescent="0.2">
      <c r="A89" s="81" t="s">
        <v>212</v>
      </c>
      <c r="B89" s="81" t="s">
        <v>213</v>
      </c>
      <c r="C89" s="88">
        <v>250</v>
      </c>
      <c r="D89" s="89">
        <v>2</v>
      </c>
      <c r="E89" s="89"/>
      <c r="F89" s="88">
        <v>252</v>
      </c>
      <c r="G89" s="88"/>
      <c r="H89" s="89"/>
      <c r="I89" s="89">
        <v>1</v>
      </c>
      <c r="J89" s="88">
        <v>1</v>
      </c>
      <c r="K89" s="90">
        <v>253</v>
      </c>
    </row>
    <row r="90" spans="1:11" x14ac:dyDescent="0.2">
      <c r="A90" s="84"/>
      <c r="B90" s="91" t="s">
        <v>214</v>
      </c>
      <c r="C90" s="92">
        <v>154</v>
      </c>
      <c r="D90" s="78"/>
      <c r="E90" s="78"/>
      <c r="F90" s="92">
        <v>154</v>
      </c>
      <c r="G90" s="92"/>
      <c r="H90" s="78"/>
      <c r="I90" s="78">
        <v>6</v>
      </c>
      <c r="J90" s="92">
        <v>6</v>
      </c>
      <c r="K90" s="93">
        <v>160</v>
      </c>
    </row>
    <row r="91" spans="1:11" x14ac:dyDescent="0.2">
      <c r="A91" s="84"/>
      <c r="B91" s="91" t="s">
        <v>215</v>
      </c>
      <c r="C91" s="92">
        <v>274</v>
      </c>
      <c r="D91" s="78">
        <v>9</v>
      </c>
      <c r="E91" s="78"/>
      <c r="F91" s="92">
        <v>283</v>
      </c>
      <c r="G91" s="92">
        <v>8</v>
      </c>
      <c r="H91" s="78">
        <v>12</v>
      </c>
      <c r="I91" s="78">
        <v>36</v>
      </c>
      <c r="J91" s="92">
        <v>56</v>
      </c>
      <c r="K91" s="93">
        <v>339</v>
      </c>
    </row>
    <row r="92" spans="1:11" x14ac:dyDescent="0.2">
      <c r="A92" s="84"/>
      <c r="B92" s="91" t="s">
        <v>216</v>
      </c>
      <c r="C92" s="92">
        <v>169</v>
      </c>
      <c r="D92" s="78">
        <v>1</v>
      </c>
      <c r="E92" s="78"/>
      <c r="F92" s="92">
        <v>170</v>
      </c>
      <c r="G92" s="92">
        <v>1</v>
      </c>
      <c r="H92" s="78">
        <v>1</v>
      </c>
      <c r="I92" s="78">
        <v>1</v>
      </c>
      <c r="J92" s="92">
        <v>3</v>
      </c>
      <c r="K92" s="93">
        <v>173</v>
      </c>
    </row>
    <row r="93" spans="1:11" x14ac:dyDescent="0.2">
      <c r="A93" s="84"/>
      <c r="B93" s="91" t="s">
        <v>217</v>
      </c>
      <c r="C93" s="92">
        <v>295</v>
      </c>
      <c r="D93" s="78">
        <v>6</v>
      </c>
      <c r="E93" s="78"/>
      <c r="F93" s="92">
        <v>301</v>
      </c>
      <c r="G93" s="92">
        <v>3</v>
      </c>
      <c r="H93" s="78">
        <v>14</v>
      </c>
      <c r="I93" s="78">
        <v>27</v>
      </c>
      <c r="J93" s="92">
        <v>44</v>
      </c>
      <c r="K93" s="93">
        <v>345</v>
      </c>
    </row>
    <row r="94" spans="1:11" x14ac:dyDescent="0.2">
      <c r="A94" s="84"/>
      <c r="B94" s="91" t="s">
        <v>218</v>
      </c>
      <c r="C94" s="92">
        <v>97</v>
      </c>
      <c r="D94" s="78">
        <v>2</v>
      </c>
      <c r="E94" s="78"/>
      <c r="F94" s="92">
        <v>99</v>
      </c>
      <c r="G94" s="92"/>
      <c r="H94" s="78"/>
      <c r="I94" s="78"/>
      <c r="J94" s="92"/>
      <c r="K94" s="93">
        <v>99</v>
      </c>
    </row>
    <row r="95" spans="1:11" x14ac:dyDescent="0.2">
      <c r="A95" s="84"/>
      <c r="B95" s="91" t="s">
        <v>219</v>
      </c>
      <c r="C95" s="92">
        <v>67</v>
      </c>
      <c r="D95" s="78">
        <v>1</v>
      </c>
      <c r="E95" s="78"/>
      <c r="F95" s="92">
        <v>68</v>
      </c>
      <c r="G95" s="92"/>
      <c r="H95" s="78"/>
      <c r="I95" s="78"/>
      <c r="J95" s="92"/>
      <c r="K95" s="93">
        <v>68</v>
      </c>
    </row>
    <row r="96" spans="1:11" x14ac:dyDescent="0.2">
      <c r="A96" s="84"/>
      <c r="B96" s="91" t="s">
        <v>220</v>
      </c>
      <c r="C96" s="92">
        <v>147</v>
      </c>
      <c r="D96" s="78">
        <v>5</v>
      </c>
      <c r="E96" s="78"/>
      <c r="F96" s="92">
        <v>152</v>
      </c>
      <c r="G96" s="92">
        <v>1</v>
      </c>
      <c r="H96" s="78"/>
      <c r="I96" s="78">
        <v>4</v>
      </c>
      <c r="J96" s="92">
        <v>5</v>
      </c>
      <c r="K96" s="93">
        <v>157</v>
      </c>
    </row>
    <row r="97" spans="1:11" x14ac:dyDescent="0.2">
      <c r="A97" s="84"/>
      <c r="B97" s="91" t="s">
        <v>221</v>
      </c>
      <c r="C97" s="92">
        <v>209</v>
      </c>
      <c r="D97" s="78">
        <v>5</v>
      </c>
      <c r="E97" s="78">
        <v>6</v>
      </c>
      <c r="F97" s="92">
        <v>220</v>
      </c>
      <c r="G97" s="92">
        <v>19</v>
      </c>
      <c r="H97" s="78">
        <v>28</v>
      </c>
      <c r="I97" s="78">
        <v>119</v>
      </c>
      <c r="J97" s="92">
        <v>166</v>
      </c>
      <c r="K97" s="93">
        <v>386</v>
      </c>
    </row>
    <row r="98" spans="1:11" x14ac:dyDescent="0.2">
      <c r="A98" s="84"/>
      <c r="B98" s="91" t="s">
        <v>222</v>
      </c>
      <c r="C98" s="92">
        <v>1890</v>
      </c>
      <c r="D98" s="78">
        <v>16</v>
      </c>
      <c r="E98" s="78"/>
      <c r="F98" s="92">
        <v>1906</v>
      </c>
      <c r="G98" s="92">
        <v>1</v>
      </c>
      <c r="H98" s="78">
        <v>1</v>
      </c>
      <c r="I98" s="78">
        <v>3</v>
      </c>
      <c r="J98" s="92">
        <v>5</v>
      </c>
      <c r="K98" s="93">
        <v>1911</v>
      </c>
    </row>
    <row r="99" spans="1:11" x14ac:dyDescent="0.2">
      <c r="A99" s="84"/>
      <c r="B99" s="91" t="s">
        <v>223</v>
      </c>
      <c r="C99" s="92">
        <v>451</v>
      </c>
      <c r="D99" s="78">
        <v>4</v>
      </c>
      <c r="E99" s="78"/>
      <c r="F99" s="92">
        <v>455</v>
      </c>
      <c r="G99" s="92">
        <v>2</v>
      </c>
      <c r="H99" s="78">
        <v>2</v>
      </c>
      <c r="I99" s="78">
        <v>4</v>
      </c>
      <c r="J99" s="92">
        <v>8</v>
      </c>
      <c r="K99" s="93">
        <v>463</v>
      </c>
    </row>
    <row r="100" spans="1:11" x14ac:dyDescent="0.2">
      <c r="A100" s="84"/>
      <c r="B100" s="91" t="s">
        <v>224</v>
      </c>
      <c r="C100" s="92">
        <v>81</v>
      </c>
      <c r="D100" s="78">
        <v>1</v>
      </c>
      <c r="E100" s="78">
        <v>1</v>
      </c>
      <c r="F100" s="92">
        <v>83</v>
      </c>
      <c r="G100" s="92"/>
      <c r="H100" s="78"/>
      <c r="I100" s="78">
        <v>6</v>
      </c>
      <c r="J100" s="92">
        <v>6</v>
      </c>
      <c r="K100" s="93">
        <v>89</v>
      </c>
    </row>
    <row r="101" spans="1:11" x14ac:dyDescent="0.2">
      <c r="A101" s="81" t="s">
        <v>225</v>
      </c>
      <c r="B101" s="82"/>
      <c r="C101" s="88">
        <v>4084</v>
      </c>
      <c r="D101" s="89">
        <v>52</v>
      </c>
      <c r="E101" s="89">
        <v>7</v>
      </c>
      <c r="F101" s="88">
        <v>4143</v>
      </c>
      <c r="G101" s="88">
        <v>35</v>
      </c>
      <c r="H101" s="89">
        <v>58</v>
      </c>
      <c r="I101" s="89">
        <v>207</v>
      </c>
      <c r="J101" s="88">
        <v>300</v>
      </c>
      <c r="K101" s="90">
        <v>4443</v>
      </c>
    </row>
    <row r="102" spans="1:11" x14ac:dyDescent="0.2">
      <c r="A102" s="81" t="s">
        <v>226</v>
      </c>
      <c r="B102" s="81" t="s">
        <v>226</v>
      </c>
      <c r="C102" s="88">
        <v>553</v>
      </c>
      <c r="D102" s="89">
        <v>42</v>
      </c>
      <c r="E102" s="89">
        <v>42</v>
      </c>
      <c r="F102" s="88">
        <v>637</v>
      </c>
      <c r="G102" s="88"/>
      <c r="H102" s="89"/>
      <c r="I102" s="89">
        <v>95</v>
      </c>
      <c r="J102" s="88">
        <v>95</v>
      </c>
      <c r="K102" s="90">
        <v>732</v>
      </c>
    </row>
    <row r="103" spans="1:11" x14ac:dyDescent="0.2">
      <c r="A103" s="81" t="s">
        <v>227</v>
      </c>
      <c r="B103" s="82"/>
      <c r="C103" s="88">
        <v>553</v>
      </c>
      <c r="D103" s="89">
        <v>42</v>
      </c>
      <c r="E103" s="89">
        <v>42</v>
      </c>
      <c r="F103" s="88">
        <v>637</v>
      </c>
      <c r="G103" s="88"/>
      <c r="H103" s="89"/>
      <c r="I103" s="89">
        <v>95</v>
      </c>
      <c r="J103" s="88">
        <v>95</v>
      </c>
      <c r="K103" s="90">
        <v>732</v>
      </c>
    </row>
    <row r="104" spans="1:11" x14ac:dyDescent="0.2">
      <c r="A104" s="81" t="s">
        <v>228</v>
      </c>
      <c r="B104" s="81" t="s">
        <v>229</v>
      </c>
      <c r="C104" s="88">
        <v>103</v>
      </c>
      <c r="D104" s="89"/>
      <c r="E104" s="89">
        <v>2</v>
      </c>
      <c r="F104" s="88">
        <v>105</v>
      </c>
      <c r="G104" s="88"/>
      <c r="H104" s="89"/>
      <c r="I104" s="89">
        <v>50</v>
      </c>
      <c r="J104" s="88">
        <v>50</v>
      </c>
      <c r="K104" s="90">
        <v>155</v>
      </c>
    </row>
    <row r="105" spans="1:11" x14ac:dyDescent="0.2">
      <c r="A105" s="84"/>
      <c r="B105" s="91" t="s">
        <v>230</v>
      </c>
      <c r="C105" s="92">
        <v>7</v>
      </c>
      <c r="D105" s="78">
        <v>1</v>
      </c>
      <c r="E105" s="78"/>
      <c r="F105" s="92">
        <v>8</v>
      </c>
      <c r="G105" s="92">
        <v>1</v>
      </c>
      <c r="H105" s="78"/>
      <c r="I105" s="78">
        <v>30</v>
      </c>
      <c r="J105" s="92">
        <v>31</v>
      </c>
      <c r="K105" s="93">
        <v>39</v>
      </c>
    </row>
    <row r="106" spans="1:11" x14ac:dyDescent="0.2">
      <c r="A106" s="81" t="s">
        <v>231</v>
      </c>
      <c r="B106" s="82"/>
      <c r="C106" s="88">
        <v>110</v>
      </c>
      <c r="D106" s="89">
        <v>1</v>
      </c>
      <c r="E106" s="89">
        <v>2</v>
      </c>
      <c r="F106" s="88">
        <v>113</v>
      </c>
      <c r="G106" s="88">
        <v>1</v>
      </c>
      <c r="H106" s="89"/>
      <c r="I106" s="89">
        <v>80</v>
      </c>
      <c r="J106" s="88">
        <v>81</v>
      </c>
      <c r="K106" s="90">
        <v>194</v>
      </c>
    </row>
    <row r="107" spans="1:11" x14ac:dyDescent="0.2">
      <c r="A107" s="81" t="s">
        <v>232</v>
      </c>
      <c r="B107" s="81" t="s">
        <v>233</v>
      </c>
      <c r="C107" s="88">
        <v>825</v>
      </c>
      <c r="D107" s="89">
        <v>73</v>
      </c>
      <c r="E107" s="89">
        <v>9</v>
      </c>
      <c r="F107" s="88">
        <v>907</v>
      </c>
      <c r="G107" s="88">
        <v>6</v>
      </c>
      <c r="H107" s="89">
        <v>73</v>
      </c>
      <c r="I107" s="89">
        <v>160</v>
      </c>
      <c r="J107" s="88">
        <v>239</v>
      </c>
      <c r="K107" s="90">
        <v>1146</v>
      </c>
    </row>
    <row r="108" spans="1:11" x14ac:dyDescent="0.2">
      <c r="A108" s="84"/>
      <c r="B108" s="91" t="s">
        <v>234</v>
      </c>
      <c r="C108" s="92">
        <v>424</v>
      </c>
      <c r="D108" s="78">
        <v>59</v>
      </c>
      <c r="E108" s="78">
        <v>4</v>
      </c>
      <c r="F108" s="92">
        <v>487</v>
      </c>
      <c r="G108" s="92">
        <v>2</v>
      </c>
      <c r="H108" s="78">
        <v>34</v>
      </c>
      <c r="I108" s="78">
        <v>77</v>
      </c>
      <c r="J108" s="92">
        <v>113</v>
      </c>
      <c r="K108" s="93">
        <v>600</v>
      </c>
    </row>
    <row r="109" spans="1:11" x14ac:dyDescent="0.2">
      <c r="A109" s="84"/>
      <c r="B109" s="91" t="s">
        <v>235</v>
      </c>
      <c r="C109" s="92">
        <v>787</v>
      </c>
      <c r="D109" s="78">
        <v>89</v>
      </c>
      <c r="E109" s="78">
        <v>18</v>
      </c>
      <c r="F109" s="92">
        <v>894</v>
      </c>
      <c r="G109" s="92">
        <v>3</v>
      </c>
      <c r="H109" s="78">
        <v>71</v>
      </c>
      <c r="I109" s="78">
        <v>371</v>
      </c>
      <c r="J109" s="92">
        <v>445</v>
      </c>
      <c r="K109" s="93">
        <v>1339</v>
      </c>
    </row>
    <row r="110" spans="1:11" x14ac:dyDescent="0.2">
      <c r="A110" s="84"/>
      <c r="B110" s="91" t="s">
        <v>236</v>
      </c>
      <c r="C110" s="92">
        <v>514</v>
      </c>
      <c r="D110" s="78">
        <v>72</v>
      </c>
      <c r="E110" s="78">
        <v>7</v>
      </c>
      <c r="F110" s="92">
        <v>593</v>
      </c>
      <c r="G110" s="92">
        <v>3</v>
      </c>
      <c r="H110" s="78">
        <v>19</v>
      </c>
      <c r="I110" s="78">
        <v>84</v>
      </c>
      <c r="J110" s="92">
        <v>106</v>
      </c>
      <c r="K110" s="93">
        <v>699</v>
      </c>
    </row>
    <row r="111" spans="1:11" x14ac:dyDescent="0.2">
      <c r="A111" s="84"/>
      <c r="B111" s="91" t="s">
        <v>237</v>
      </c>
      <c r="C111" s="92">
        <v>236</v>
      </c>
      <c r="D111" s="78">
        <v>10</v>
      </c>
      <c r="E111" s="78"/>
      <c r="F111" s="92">
        <v>246</v>
      </c>
      <c r="G111" s="92">
        <v>6</v>
      </c>
      <c r="H111" s="78">
        <v>36</v>
      </c>
      <c r="I111" s="78">
        <v>250</v>
      </c>
      <c r="J111" s="92">
        <v>292</v>
      </c>
      <c r="K111" s="93">
        <v>538</v>
      </c>
    </row>
    <row r="112" spans="1:11" x14ac:dyDescent="0.2">
      <c r="A112" s="84"/>
      <c r="B112" s="91" t="s">
        <v>238</v>
      </c>
      <c r="C112" s="92">
        <v>159</v>
      </c>
      <c r="D112" s="78">
        <v>23</v>
      </c>
      <c r="E112" s="78">
        <v>2</v>
      </c>
      <c r="F112" s="92">
        <v>184</v>
      </c>
      <c r="G112" s="92">
        <v>10</v>
      </c>
      <c r="H112" s="78">
        <v>116</v>
      </c>
      <c r="I112" s="78">
        <v>291</v>
      </c>
      <c r="J112" s="92">
        <v>417</v>
      </c>
      <c r="K112" s="93">
        <v>601</v>
      </c>
    </row>
    <row r="113" spans="1:11" x14ac:dyDescent="0.2">
      <c r="A113" s="84"/>
      <c r="B113" s="91" t="s">
        <v>239</v>
      </c>
      <c r="C113" s="92">
        <v>164</v>
      </c>
      <c r="D113" s="78">
        <v>10</v>
      </c>
      <c r="E113" s="78">
        <v>5</v>
      </c>
      <c r="F113" s="92">
        <v>179</v>
      </c>
      <c r="G113" s="92">
        <v>28</v>
      </c>
      <c r="H113" s="78">
        <v>11</v>
      </c>
      <c r="I113" s="78">
        <v>157</v>
      </c>
      <c r="J113" s="92">
        <v>196</v>
      </c>
      <c r="K113" s="93">
        <v>375</v>
      </c>
    </row>
    <row r="114" spans="1:11" x14ac:dyDescent="0.2">
      <c r="A114" s="84"/>
      <c r="B114" s="91" t="s">
        <v>240</v>
      </c>
      <c r="C114" s="92">
        <v>252</v>
      </c>
      <c r="D114" s="78">
        <v>11</v>
      </c>
      <c r="E114" s="78">
        <v>2</v>
      </c>
      <c r="F114" s="92">
        <v>265</v>
      </c>
      <c r="G114" s="92">
        <v>15</v>
      </c>
      <c r="H114" s="78">
        <v>113</v>
      </c>
      <c r="I114" s="78">
        <v>199</v>
      </c>
      <c r="J114" s="92">
        <v>327</v>
      </c>
      <c r="K114" s="93">
        <v>592</v>
      </c>
    </row>
    <row r="115" spans="1:11" x14ac:dyDescent="0.2">
      <c r="A115" s="84"/>
      <c r="B115" s="91" t="s">
        <v>241</v>
      </c>
      <c r="C115" s="92">
        <v>76</v>
      </c>
      <c r="D115" s="78">
        <v>9</v>
      </c>
      <c r="E115" s="78">
        <v>7</v>
      </c>
      <c r="F115" s="92">
        <v>92</v>
      </c>
      <c r="G115" s="92"/>
      <c r="H115" s="78">
        <v>47</v>
      </c>
      <c r="I115" s="78">
        <v>114</v>
      </c>
      <c r="J115" s="92">
        <v>161</v>
      </c>
      <c r="K115" s="93">
        <v>253</v>
      </c>
    </row>
    <row r="116" spans="1:11" x14ac:dyDescent="0.2">
      <c r="A116" s="81" t="s">
        <v>242</v>
      </c>
      <c r="B116" s="82"/>
      <c r="C116" s="88">
        <v>3437</v>
      </c>
      <c r="D116" s="89">
        <v>356</v>
      </c>
      <c r="E116" s="89">
        <v>54</v>
      </c>
      <c r="F116" s="88">
        <v>3847</v>
      </c>
      <c r="G116" s="88">
        <v>73</v>
      </c>
      <c r="H116" s="89">
        <v>520</v>
      </c>
      <c r="I116" s="89">
        <v>1703</v>
      </c>
      <c r="J116" s="88">
        <v>2296</v>
      </c>
      <c r="K116" s="90">
        <v>6143</v>
      </c>
    </row>
    <row r="117" spans="1:11" x14ac:dyDescent="0.2">
      <c r="A117" s="76" t="s">
        <v>131</v>
      </c>
      <c r="B117" s="98"/>
      <c r="C117" s="94">
        <v>69746</v>
      </c>
      <c r="D117" s="95">
        <v>2200</v>
      </c>
      <c r="E117" s="95">
        <v>147</v>
      </c>
      <c r="F117" s="94">
        <v>72093</v>
      </c>
      <c r="G117" s="94">
        <v>174</v>
      </c>
      <c r="H117" s="95">
        <v>730</v>
      </c>
      <c r="I117" s="95">
        <v>2904</v>
      </c>
      <c r="J117" s="94">
        <v>3808</v>
      </c>
      <c r="K117" s="96">
        <v>75901</v>
      </c>
    </row>
    <row r="118" spans="1:11" x14ac:dyDescent="0.2">
      <c r="A118" s="76"/>
      <c r="B118" s="77"/>
      <c r="C118" s="78"/>
      <c r="D118" s="78"/>
      <c r="E118" s="78"/>
      <c r="F118" s="78"/>
      <c r="G118" s="78"/>
      <c r="H118" s="78"/>
      <c r="I118" s="78"/>
      <c r="J118" s="78"/>
      <c r="K118" s="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workbookViewId="0">
      <selection activeCell="M83" sqref="M83"/>
    </sheetView>
  </sheetViews>
  <sheetFormatPr baseColWidth="10" defaultRowHeight="12.75" x14ac:dyDescent="0.2"/>
  <sheetData>
    <row r="1" spans="1:11" x14ac:dyDescent="0.2">
      <c r="A1" s="138" t="s">
        <v>122</v>
      </c>
      <c r="B1" s="138" t="s">
        <v>123</v>
      </c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">
      <c r="A3" s="139" t="s">
        <v>124</v>
      </c>
      <c r="B3" s="139" t="s">
        <v>125</v>
      </c>
      <c r="C3" s="140" t="s">
        <v>126</v>
      </c>
      <c r="D3" s="140"/>
      <c r="E3" s="140"/>
      <c r="F3" s="140"/>
      <c r="G3" s="140"/>
      <c r="H3" s="140"/>
      <c r="I3" s="140"/>
      <c r="J3" s="140"/>
      <c r="K3" s="141"/>
    </row>
    <row r="4" spans="1:11" x14ac:dyDescent="0.2">
      <c r="A4" s="142"/>
      <c r="B4" s="139" t="s">
        <v>127</v>
      </c>
      <c r="C4" s="140"/>
      <c r="D4" s="140"/>
      <c r="E4" s="140"/>
      <c r="F4" s="139" t="s">
        <v>128</v>
      </c>
      <c r="G4" s="139" t="s">
        <v>129</v>
      </c>
      <c r="H4" s="140"/>
      <c r="I4" s="140"/>
      <c r="J4" s="139" t="s">
        <v>130</v>
      </c>
      <c r="K4" s="143" t="s">
        <v>131</v>
      </c>
    </row>
    <row r="5" spans="1:11" x14ac:dyDescent="0.2">
      <c r="A5" s="139" t="s">
        <v>132</v>
      </c>
      <c r="B5" s="139" t="s">
        <v>7</v>
      </c>
      <c r="C5" s="144" t="s">
        <v>133</v>
      </c>
      <c r="D5" s="144"/>
      <c r="E5" s="144" t="s">
        <v>134</v>
      </c>
      <c r="F5" s="142"/>
      <c r="G5" s="139" t="s">
        <v>135</v>
      </c>
      <c r="H5" s="144" t="s">
        <v>136</v>
      </c>
      <c r="I5" s="144" t="s">
        <v>137</v>
      </c>
      <c r="J5" s="142"/>
      <c r="K5" s="145"/>
    </row>
    <row r="6" spans="1:11" x14ac:dyDescent="0.2">
      <c r="A6" s="139" t="s">
        <v>138</v>
      </c>
      <c r="B6" s="156">
        <v>47845</v>
      </c>
      <c r="C6" s="158">
        <v>1053</v>
      </c>
      <c r="D6" s="147"/>
      <c r="E6" s="158">
        <v>8</v>
      </c>
      <c r="F6" s="156">
        <v>48906</v>
      </c>
      <c r="G6" s="156">
        <v>5</v>
      </c>
      <c r="H6" s="158">
        <v>3</v>
      </c>
      <c r="I6" s="158">
        <v>46</v>
      </c>
      <c r="J6" s="156">
        <v>54</v>
      </c>
      <c r="K6" s="148">
        <v>48960</v>
      </c>
    </row>
    <row r="7" spans="1:11" x14ac:dyDescent="0.2">
      <c r="A7" s="149" t="s">
        <v>139</v>
      </c>
      <c r="B7" s="157">
        <v>21901</v>
      </c>
      <c r="C7" s="159">
        <v>1147</v>
      </c>
      <c r="D7" s="78"/>
      <c r="E7" s="159">
        <v>139</v>
      </c>
      <c r="F7" s="157">
        <v>23187</v>
      </c>
      <c r="G7" s="157">
        <v>169</v>
      </c>
      <c r="H7" s="159">
        <v>727</v>
      </c>
      <c r="I7" s="159">
        <v>2858</v>
      </c>
      <c r="J7" s="157">
        <v>3754</v>
      </c>
      <c r="K7" s="150">
        <v>26941</v>
      </c>
    </row>
    <row r="8" spans="1:11" x14ac:dyDescent="0.2">
      <c r="A8" s="151" t="s">
        <v>131</v>
      </c>
      <c r="B8" s="152">
        <v>69746</v>
      </c>
      <c r="C8" s="153">
        <v>2200</v>
      </c>
      <c r="D8" s="153"/>
      <c r="E8" s="153">
        <v>147</v>
      </c>
      <c r="F8" s="152">
        <v>72093</v>
      </c>
      <c r="G8" s="152">
        <v>174</v>
      </c>
      <c r="H8" s="153">
        <v>730</v>
      </c>
      <c r="I8" s="153">
        <v>2904</v>
      </c>
      <c r="J8" s="152">
        <v>3808</v>
      </c>
      <c r="K8" s="154">
        <v>75901</v>
      </c>
    </row>
    <row r="11" spans="1:11" x14ac:dyDescent="0.2">
      <c r="A11" s="138" t="s">
        <v>122</v>
      </c>
      <c r="B11" s="138" t="s">
        <v>123</v>
      </c>
      <c r="C11" s="79"/>
      <c r="D11" s="79"/>
      <c r="E11" s="79"/>
      <c r="F11" s="79"/>
    </row>
    <row r="12" spans="1:11" x14ac:dyDescent="0.2">
      <c r="A12" s="79"/>
      <c r="B12" s="79"/>
      <c r="C12" s="79"/>
      <c r="D12" s="79"/>
      <c r="E12" s="79"/>
      <c r="F12" s="79"/>
    </row>
    <row r="13" spans="1:11" x14ac:dyDescent="0.2">
      <c r="A13" s="139" t="s">
        <v>124</v>
      </c>
      <c r="B13" s="139" t="s">
        <v>125</v>
      </c>
      <c r="C13" s="140" t="s">
        <v>126</v>
      </c>
      <c r="D13" s="140"/>
      <c r="E13" s="140"/>
      <c r="F13" s="141"/>
    </row>
    <row r="14" spans="1:11" x14ac:dyDescent="0.2">
      <c r="A14" s="142"/>
      <c r="B14" s="139" t="s">
        <v>127</v>
      </c>
      <c r="C14" s="140"/>
      <c r="D14" s="144"/>
      <c r="E14" s="139" t="s">
        <v>128</v>
      </c>
      <c r="F14" s="143" t="s">
        <v>131</v>
      </c>
    </row>
    <row r="15" spans="1:11" x14ac:dyDescent="0.2">
      <c r="A15" s="139" t="s">
        <v>140</v>
      </c>
      <c r="B15" s="139" t="s">
        <v>7</v>
      </c>
      <c r="C15" s="144" t="s">
        <v>133</v>
      </c>
      <c r="D15" s="79"/>
      <c r="E15" s="142"/>
      <c r="F15" s="145"/>
    </row>
    <row r="16" spans="1:11" x14ac:dyDescent="0.2">
      <c r="A16" s="139" t="s">
        <v>141</v>
      </c>
      <c r="B16" s="156">
        <v>7825</v>
      </c>
      <c r="C16" s="158">
        <v>85</v>
      </c>
      <c r="D16" s="147"/>
      <c r="E16" s="156">
        <v>7910</v>
      </c>
      <c r="F16" s="160">
        <v>7910</v>
      </c>
    </row>
    <row r="17" spans="1:11" x14ac:dyDescent="0.2">
      <c r="A17" s="149" t="s">
        <v>142</v>
      </c>
      <c r="B17" s="157">
        <v>983</v>
      </c>
      <c r="C17" s="159">
        <v>2</v>
      </c>
      <c r="D17" s="78"/>
      <c r="E17" s="157">
        <v>985</v>
      </c>
      <c r="F17" s="161">
        <v>985</v>
      </c>
    </row>
    <row r="18" spans="1:11" x14ac:dyDescent="0.2">
      <c r="A18" s="151" t="s">
        <v>131</v>
      </c>
      <c r="B18" s="152">
        <v>8808</v>
      </c>
      <c r="C18" s="153">
        <v>87</v>
      </c>
      <c r="D18" s="153"/>
      <c r="E18" s="152">
        <v>8895</v>
      </c>
      <c r="F18" s="154">
        <v>8895</v>
      </c>
    </row>
    <row r="21" spans="1:11" x14ac:dyDescent="0.2">
      <c r="A21" s="139" t="s">
        <v>124</v>
      </c>
      <c r="B21" s="140"/>
      <c r="C21" s="139" t="s">
        <v>125</v>
      </c>
      <c r="D21" s="140" t="s">
        <v>126</v>
      </c>
      <c r="E21" s="140"/>
      <c r="F21" s="140"/>
      <c r="G21" s="140"/>
      <c r="H21" s="140"/>
      <c r="I21" s="140"/>
      <c r="J21" s="140"/>
      <c r="K21" s="141"/>
    </row>
    <row r="22" spans="1:11" x14ac:dyDescent="0.2">
      <c r="A22" s="142"/>
      <c r="B22" s="97"/>
      <c r="C22" s="139" t="s">
        <v>127</v>
      </c>
      <c r="D22" s="140"/>
      <c r="E22" s="140"/>
      <c r="F22" s="139" t="s">
        <v>128</v>
      </c>
      <c r="G22" s="139" t="s">
        <v>129</v>
      </c>
      <c r="H22" s="140"/>
      <c r="I22" s="140"/>
      <c r="J22" s="139" t="s">
        <v>130</v>
      </c>
      <c r="K22" s="143" t="s">
        <v>131</v>
      </c>
    </row>
    <row r="23" spans="1:11" x14ac:dyDescent="0.2">
      <c r="A23" s="139" t="s">
        <v>143</v>
      </c>
      <c r="B23" s="139" t="s">
        <v>122</v>
      </c>
      <c r="C23" s="139" t="s">
        <v>7</v>
      </c>
      <c r="D23" s="144" t="s">
        <v>133</v>
      </c>
      <c r="E23" s="144" t="s">
        <v>134</v>
      </c>
      <c r="F23" s="142"/>
      <c r="G23" s="139" t="s">
        <v>135</v>
      </c>
      <c r="H23" s="144" t="s">
        <v>136</v>
      </c>
      <c r="I23" s="144" t="s">
        <v>137</v>
      </c>
      <c r="J23" s="142"/>
      <c r="K23" s="145"/>
    </row>
    <row r="24" spans="1:11" x14ac:dyDescent="0.2">
      <c r="A24" s="139" t="s">
        <v>144</v>
      </c>
      <c r="B24" s="139" t="s">
        <v>144</v>
      </c>
      <c r="C24" s="156">
        <v>420</v>
      </c>
      <c r="D24" s="158">
        <v>5</v>
      </c>
      <c r="E24" s="164" t="s">
        <v>120</v>
      </c>
      <c r="F24" s="156">
        <v>425</v>
      </c>
      <c r="G24" s="156">
        <v>1</v>
      </c>
      <c r="H24" s="158">
        <v>27</v>
      </c>
      <c r="I24" s="158">
        <v>35</v>
      </c>
      <c r="J24" s="156">
        <v>63</v>
      </c>
      <c r="K24" s="160">
        <v>488</v>
      </c>
    </row>
    <row r="25" spans="1:11" x14ac:dyDescent="0.2">
      <c r="A25" s="142"/>
      <c r="B25" s="149" t="s">
        <v>145</v>
      </c>
      <c r="C25" s="157">
        <v>3053</v>
      </c>
      <c r="D25" s="159">
        <v>155</v>
      </c>
      <c r="E25" s="165" t="s">
        <v>120</v>
      </c>
      <c r="F25" s="157">
        <v>3208</v>
      </c>
      <c r="G25" s="157">
        <v>13</v>
      </c>
      <c r="H25" s="159">
        <v>78</v>
      </c>
      <c r="I25" s="159">
        <v>59</v>
      </c>
      <c r="J25" s="157">
        <v>150</v>
      </c>
      <c r="K25" s="161">
        <v>3358</v>
      </c>
    </row>
    <row r="26" spans="1:11" x14ac:dyDescent="0.2">
      <c r="A26" s="142"/>
      <c r="B26" s="149" t="s">
        <v>146</v>
      </c>
      <c r="C26" s="157">
        <v>394</v>
      </c>
      <c r="D26" s="159">
        <v>19</v>
      </c>
      <c r="E26" s="165" t="s">
        <v>120</v>
      </c>
      <c r="F26" s="157">
        <v>413</v>
      </c>
      <c r="G26" s="157">
        <v>1</v>
      </c>
      <c r="H26" s="159">
        <v>4</v>
      </c>
      <c r="I26" s="159">
        <v>23</v>
      </c>
      <c r="J26" s="157">
        <v>28</v>
      </c>
      <c r="K26" s="161">
        <v>441</v>
      </c>
    </row>
    <row r="27" spans="1:11" x14ac:dyDescent="0.2">
      <c r="A27" s="139" t="s">
        <v>147</v>
      </c>
      <c r="B27" s="140"/>
      <c r="C27" s="146">
        <v>3867</v>
      </c>
      <c r="D27" s="147">
        <v>179</v>
      </c>
      <c r="E27" s="147"/>
      <c r="F27" s="146">
        <v>4046</v>
      </c>
      <c r="G27" s="146">
        <v>15</v>
      </c>
      <c r="H27" s="147">
        <v>109</v>
      </c>
      <c r="I27" s="147">
        <v>117</v>
      </c>
      <c r="J27" s="146">
        <v>241</v>
      </c>
      <c r="K27" s="148">
        <v>4287</v>
      </c>
    </row>
    <row r="28" spans="1:11" x14ac:dyDescent="0.2">
      <c r="A28" s="139" t="s">
        <v>148</v>
      </c>
      <c r="B28" s="139" t="s">
        <v>149</v>
      </c>
      <c r="C28" s="156">
        <v>770</v>
      </c>
      <c r="D28" s="158">
        <v>2</v>
      </c>
      <c r="E28" s="158" t="s">
        <v>120</v>
      </c>
      <c r="F28" s="156">
        <v>772</v>
      </c>
      <c r="G28" s="162" t="s">
        <v>120</v>
      </c>
      <c r="H28" s="164" t="s">
        <v>120</v>
      </c>
      <c r="I28" s="158">
        <v>1</v>
      </c>
      <c r="J28" s="156">
        <v>1</v>
      </c>
      <c r="K28" s="160">
        <v>773</v>
      </c>
    </row>
    <row r="29" spans="1:11" x14ac:dyDescent="0.2">
      <c r="A29" s="142"/>
      <c r="B29" s="149" t="s">
        <v>150</v>
      </c>
      <c r="C29" s="157">
        <v>927</v>
      </c>
      <c r="D29" s="159">
        <v>44</v>
      </c>
      <c r="E29" s="159">
        <v>1</v>
      </c>
      <c r="F29" s="157">
        <v>972</v>
      </c>
      <c r="G29" s="163">
        <v>4</v>
      </c>
      <c r="H29" s="165">
        <v>3</v>
      </c>
      <c r="I29" s="159">
        <v>12</v>
      </c>
      <c r="J29" s="157">
        <v>19</v>
      </c>
      <c r="K29" s="161">
        <v>991</v>
      </c>
    </row>
    <row r="30" spans="1:11" x14ac:dyDescent="0.2">
      <c r="A30" s="142"/>
      <c r="B30" s="149" t="s">
        <v>151</v>
      </c>
      <c r="C30" s="157">
        <v>420</v>
      </c>
      <c r="D30" s="159">
        <v>25</v>
      </c>
      <c r="E30" s="159" t="s">
        <v>120</v>
      </c>
      <c r="F30" s="157">
        <v>445</v>
      </c>
      <c r="G30" s="163">
        <v>1</v>
      </c>
      <c r="H30" s="165">
        <v>2</v>
      </c>
      <c r="I30" s="159">
        <v>26</v>
      </c>
      <c r="J30" s="157">
        <v>29</v>
      </c>
      <c r="K30" s="161">
        <v>474</v>
      </c>
    </row>
    <row r="31" spans="1:11" x14ac:dyDescent="0.2">
      <c r="A31" s="142"/>
      <c r="B31" s="149" t="s">
        <v>152</v>
      </c>
      <c r="C31" s="157">
        <v>287</v>
      </c>
      <c r="D31" s="159">
        <v>2</v>
      </c>
      <c r="E31" s="159" t="s">
        <v>120</v>
      </c>
      <c r="F31" s="157">
        <v>289</v>
      </c>
      <c r="G31" s="163">
        <v>1</v>
      </c>
      <c r="H31" s="165">
        <v>3</v>
      </c>
      <c r="I31" s="159">
        <v>4</v>
      </c>
      <c r="J31" s="157">
        <v>8</v>
      </c>
      <c r="K31" s="161">
        <v>297</v>
      </c>
    </row>
    <row r="32" spans="1:11" x14ac:dyDescent="0.2">
      <c r="A32" s="142"/>
      <c r="B32" s="149" t="s">
        <v>153</v>
      </c>
      <c r="C32" s="157">
        <v>93</v>
      </c>
      <c r="D32" s="159">
        <v>2</v>
      </c>
      <c r="E32" s="159" t="s">
        <v>120</v>
      </c>
      <c r="F32" s="157">
        <v>95</v>
      </c>
      <c r="G32" s="163">
        <v>1</v>
      </c>
      <c r="H32" s="165" t="s">
        <v>120</v>
      </c>
      <c r="I32" s="159">
        <v>3</v>
      </c>
      <c r="J32" s="157">
        <v>4</v>
      </c>
      <c r="K32" s="161">
        <v>99</v>
      </c>
    </row>
    <row r="33" spans="1:11" x14ac:dyDescent="0.2">
      <c r="A33" s="142"/>
      <c r="B33" s="149" t="s">
        <v>154</v>
      </c>
      <c r="C33" s="157">
        <v>1444</v>
      </c>
      <c r="D33" s="159">
        <v>115</v>
      </c>
      <c r="E33" s="159">
        <v>4</v>
      </c>
      <c r="F33" s="157">
        <v>1563</v>
      </c>
      <c r="G33" s="163">
        <v>24</v>
      </c>
      <c r="H33" s="165">
        <v>18</v>
      </c>
      <c r="I33" s="159">
        <v>151</v>
      </c>
      <c r="J33" s="157">
        <v>193</v>
      </c>
      <c r="K33" s="161">
        <v>1756</v>
      </c>
    </row>
    <row r="34" spans="1:11" x14ac:dyDescent="0.2">
      <c r="A34" s="139" t="s">
        <v>155</v>
      </c>
      <c r="B34" s="140"/>
      <c r="C34" s="146">
        <v>3941</v>
      </c>
      <c r="D34" s="147">
        <v>190</v>
      </c>
      <c r="E34" s="147">
        <v>5</v>
      </c>
      <c r="F34" s="146">
        <v>4136</v>
      </c>
      <c r="G34" s="146">
        <v>31</v>
      </c>
      <c r="H34" s="147">
        <v>26</v>
      </c>
      <c r="I34" s="147">
        <v>197</v>
      </c>
      <c r="J34" s="146">
        <v>254</v>
      </c>
      <c r="K34" s="148">
        <v>4390</v>
      </c>
    </row>
    <row r="35" spans="1:11" x14ac:dyDescent="0.2">
      <c r="A35" s="139" t="s">
        <v>156</v>
      </c>
      <c r="B35" s="139" t="s">
        <v>156</v>
      </c>
      <c r="C35" s="156">
        <v>5082</v>
      </c>
      <c r="D35" s="158">
        <v>11</v>
      </c>
      <c r="E35" s="158">
        <v>1</v>
      </c>
      <c r="F35" s="156">
        <v>5094</v>
      </c>
      <c r="G35" s="156">
        <v>1</v>
      </c>
      <c r="H35" s="164" t="s">
        <v>120</v>
      </c>
      <c r="I35" s="158">
        <v>1</v>
      </c>
      <c r="J35" s="156">
        <v>2</v>
      </c>
      <c r="K35" s="160">
        <v>5096</v>
      </c>
    </row>
    <row r="36" spans="1:11" x14ac:dyDescent="0.2">
      <c r="A36" s="142"/>
      <c r="B36" s="149" t="s">
        <v>157</v>
      </c>
      <c r="C36" s="157">
        <v>182</v>
      </c>
      <c r="D36" s="159">
        <v>1</v>
      </c>
      <c r="E36" s="165" t="s">
        <v>120</v>
      </c>
      <c r="F36" s="157">
        <v>183</v>
      </c>
      <c r="G36" s="157">
        <v>3</v>
      </c>
      <c r="H36" s="159">
        <v>4</v>
      </c>
      <c r="I36" s="159">
        <v>6</v>
      </c>
      <c r="J36" s="157">
        <v>13</v>
      </c>
      <c r="K36" s="161">
        <v>196</v>
      </c>
    </row>
    <row r="37" spans="1:11" x14ac:dyDescent="0.2">
      <c r="A37" s="142"/>
      <c r="B37" s="149" t="s">
        <v>158</v>
      </c>
      <c r="C37" s="157">
        <v>252</v>
      </c>
      <c r="D37" s="159">
        <v>6</v>
      </c>
      <c r="E37" s="165" t="s">
        <v>120</v>
      </c>
      <c r="F37" s="157">
        <v>258</v>
      </c>
      <c r="G37" s="157">
        <v>1</v>
      </c>
      <c r="H37" s="159">
        <v>3</v>
      </c>
      <c r="I37" s="159">
        <v>104</v>
      </c>
      <c r="J37" s="157">
        <v>108</v>
      </c>
      <c r="K37" s="161">
        <v>366</v>
      </c>
    </row>
    <row r="38" spans="1:11" x14ac:dyDescent="0.2">
      <c r="A38" s="142"/>
      <c r="B38" s="149" t="s">
        <v>159</v>
      </c>
      <c r="C38" s="157">
        <v>185</v>
      </c>
      <c r="D38" s="159">
        <v>1</v>
      </c>
      <c r="E38" s="165" t="s">
        <v>120</v>
      </c>
      <c r="F38" s="157">
        <v>186</v>
      </c>
      <c r="G38" s="163" t="s">
        <v>120</v>
      </c>
      <c r="H38" s="165" t="s">
        <v>120</v>
      </c>
      <c r="I38" s="159">
        <v>1</v>
      </c>
      <c r="J38" s="157">
        <v>1</v>
      </c>
      <c r="K38" s="161">
        <v>187</v>
      </c>
    </row>
    <row r="39" spans="1:11" x14ac:dyDescent="0.2">
      <c r="A39" s="142"/>
      <c r="B39" s="149" t="s">
        <v>160</v>
      </c>
      <c r="C39" s="157">
        <v>76</v>
      </c>
      <c r="D39" s="165" t="s">
        <v>120</v>
      </c>
      <c r="E39" s="165" t="s">
        <v>120</v>
      </c>
      <c r="F39" s="157">
        <v>76</v>
      </c>
      <c r="G39" s="163" t="s">
        <v>120</v>
      </c>
      <c r="H39" s="165" t="s">
        <v>120</v>
      </c>
      <c r="I39" s="165" t="s">
        <v>120</v>
      </c>
      <c r="J39" s="163" t="s">
        <v>120</v>
      </c>
      <c r="K39" s="161">
        <v>76</v>
      </c>
    </row>
    <row r="40" spans="1:11" x14ac:dyDescent="0.2">
      <c r="A40" s="139" t="s">
        <v>161</v>
      </c>
      <c r="B40" s="140"/>
      <c r="C40" s="146">
        <v>5777</v>
      </c>
      <c r="D40" s="147">
        <v>19</v>
      </c>
      <c r="E40" s="147">
        <v>1</v>
      </c>
      <c r="F40" s="146">
        <v>5797</v>
      </c>
      <c r="G40" s="146">
        <v>5</v>
      </c>
      <c r="H40" s="147">
        <v>7</v>
      </c>
      <c r="I40" s="147">
        <v>112</v>
      </c>
      <c r="J40" s="146">
        <v>124</v>
      </c>
      <c r="K40" s="160">
        <v>5921</v>
      </c>
    </row>
    <row r="41" spans="1:11" x14ac:dyDescent="0.2">
      <c r="A41" s="139" t="s">
        <v>162</v>
      </c>
      <c r="B41" s="139" t="s">
        <v>163</v>
      </c>
      <c r="C41" s="156">
        <v>322</v>
      </c>
      <c r="D41" s="158">
        <v>34</v>
      </c>
      <c r="E41" s="158">
        <v>1</v>
      </c>
      <c r="F41" s="156">
        <v>357</v>
      </c>
      <c r="G41" s="162" t="s">
        <v>120</v>
      </c>
      <c r="H41" s="164" t="s">
        <v>120</v>
      </c>
      <c r="I41" s="164">
        <v>1</v>
      </c>
      <c r="J41" s="162">
        <v>1</v>
      </c>
      <c r="K41" s="160">
        <v>358</v>
      </c>
    </row>
    <row r="42" spans="1:11" x14ac:dyDescent="0.2">
      <c r="A42" s="142"/>
      <c r="B42" s="149" t="s">
        <v>164</v>
      </c>
      <c r="C42" s="157">
        <v>1005</v>
      </c>
      <c r="D42" s="159">
        <v>71</v>
      </c>
      <c r="E42" s="159">
        <v>1</v>
      </c>
      <c r="F42" s="157">
        <v>1077</v>
      </c>
      <c r="G42" s="163">
        <v>1</v>
      </c>
      <c r="H42" s="165">
        <v>2</v>
      </c>
      <c r="I42" s="165">
        <v>7</v>
      </c>
      <c r="J42" s="163">
        <v>10</v>
      </c>
      <c r="K42" s="161">
        <v>1087</v>
      </c>
    </row>
    <row r="43" spans="1:11" x14ac:dyDescent="0.2">
      <c r="A43" s="142"/>
      <c r="B43" s="149" t="s">
        <v>165</v>
      </c>
      <c r="C43" s="157">
        <v>318</v>
      </c>
      <c r="D43" s="159">
        <v>26</v>
      </c>
      <c r="E43" s="159">
        <v>1</v>
      </c>
      <c r="F43" s="157">
        <v>345</v>
      </c>
      <c r="G43" s="163" t="s">
        <v>120</v>
      </c>
      <c r="H43" s="165" t="s">
        <v>120</v>
      </c>
      <c r="I43" s="165" t="s">
        <v>120</v>
      </c>
      <c r="J43" s="163" t="s">
        <v>120</v>
      </c>
      <c r="K43" s="161">
        <v>345</v>
      </c>
    </row>
    <row r="44" spans="1:11" x14ac:dyDescent="0.2">
      <c r="A44" s="142"/>
      <c r="B44" s="149" t="s">
        <v>166</v>
      </c>
      <c r="C44" s="157">
        <v>425</v>
      </c>
      <c r="D44" s="159">
        <v>22</v>
      </c>
      <c r="E44" s="159">
        <v>2</v>
      </c>
      <c r="F44" s="157">
        <v>449</v>
      </c>
      <c r="G44" s="163">
        <v>1</v>
      </c>
      <c r="H44" s="165" t="s">
        <v>120</v>
      </c>
      <c r="I44" s="165">
        <v>20</v>
      </c>
      <c r="J44" s="163">
        <v>21</v>
      </c>
      <c r="K44" s="161">
        <v>470</v>
      </c>
    </row>
    <row r="45" spans="1:11" x14ac:dyDescent="0.2">
      <c r="A45" s="142"/>
      <c r="B45" s="149" t="s">
        <v>167</v>
      </c>
      <c r="C45" s="157">
        <v>1466</v>
      </c>
      <c r="D45" s="159">
        <v>122</v>
      </c>
      <c r="E45" s="159">
        <v>11</v>
      </c>
      <c r="F45" s="157">
        <v>1599</v>
      </c>
      <c r="G45" s="163" t="s">
        <v>120</v>
      </c>
      <c r="H45" s="165">
        <v>1</v>
      </c>
      <c r="I45" s="165">
        <v>7</v>
      </c>
      <c r="J45" s="163">
        <v>8</v>
      </c>
      <c r="K45" s="161">
        <v>1607</v>
      </c>
    </row>
    <row r="46" spans="1:11" x14ac:dyDescent="0.2">
      <c r="A46" s="142"/>
      <c r="B46" s="149" t="s">
        <v>168</v>
      </c>
      <c r="C46" s="157">
        <v>2488</v>
      </c>
      <c r="D46" s="159">
        <v>158</v>
      </c>
      <c r="E46" s="159">
        <v>1</v>
      </c>
      <c r="F46" s="157">
        <v>2647</v>
      </c>
      <c r="G46" s="163" t="s">
        <v>120</v>
      </c>
      <c r="H46" s="165" t="s">
        <v>120</v>
      </c>
      <c r="I46" s="165" t="s">
        <v>120</v>
      </c>
      <c r="J46" s="163" t="s">
        <v>120</v>
      </c>
      <c r="K46" s="161">
        <v>2647</v>
      </c>
    </row>
    <row r="47" spans="1:11" x14ac:dyDescent="0.2">
      <c r="A47" s="142"/>
      <c r="B47" s="149" t="s">
        <v>169</v>
      </c>
      <c r="C47" s="157">
        <v>457</v>
      </c>
      <c r="D47" s="159">
        <v>22</v>
      </c>
      <c r="E47" s="159">
        <v>2</v>
      </c>
      <c r="F47" s="157">
        <v>481</v>
      </c>
      <c r="G47" s="163" t="s">
        <v>120</v>
      </c>
      <c r="H47" s="165" t="s">
        <v>120</v>
      </c>
      <c r="I47" s="165">
        <v>1</v>
      </c>
      <c r="J47" s="163">
        <v>1</v>
      </c>
      <c r="K47" s="161">
        <v>482</v>
      </c>
    </row>
    <row r="48" spans="1:11" x14ac:dyDescent="0.2">
      <c r="A48" s="142"/>
      <c r="B48" s="149" t="s">
        <v>170</v>
      </c>
      <c r="C48" s="157">
        <v>119</v>
      </c>
      <c r="D48" s="159">
        <v>10</v>
      </c>
      <c r="E48" s="159"/>
      <c r="F48" s="157">
        <v>129</v>
      </c>
      <c r="G48" s="163" t="s">
        <v>120</v>
      </c>
      <c r="H48" s="165" t="s">
        <v>120</v>
      </c>
      <c r="I48" s="165" t="s">
        <v>120</v>
      </c>
      <c r="J48" s="163" t="s">
        <v>120</v>
      </c>
      <c r="K48" s="161">
        <v>129</v>
      </c>
    </row>
    <row r="49" spans="1:11" x14ac:dyDescent="0.2">
      <c r="A49" s="142"/>
      <c r="B49" s="149" t="s">
        <v>171</v>
      </c>
      <c r="C49" s="157">
        <v>75</v>
      </c>
      <c r="D49" s="159">
        <v>9</v>
      </c>
      <c r="E49" s="159"/>
      <c r="F49" s="157">
        <v>84</v>
      </c>
      <c r="G49" s="163" t="s">
        <v>120</v>
      </c>
      <c r="H49" s="165" t="s">
        <v>120</v>
      </c>
      <c r="I49" s="165" t="s">
        <v>120</v>
      </c>
      <c r="J49" s="163" t="s">
        <v>120</v>
      </c>
      <c r="K49" s="161">
        <v>84</v>
      </c>
    </row>
    <row r="50" spans="1:11" x14ac:dyDescent="0.2">
      <c r="A50" s="142"/>
      <c r="B50" s="149" t="s">
        <v>172</v>
      </c>
      <c r="C50" s="157">
        <v>391</v>
      </c>
      <c r="D50" s="159">
        <v>25</v>
      </c>
      <c r="E50" s="159">
        <v>1</v>
      </c>
      <c r="F50" s="157">
        <v>417</v>
      </c>
      <c r="G50" s="163" t="s">
        <v>120</v>
      </c>
      <c r="H50" s="165">
        <v>1</v>
      </c>
      <c r="I50" s="165">
        <v>5</v>
      </c>
      <c r="J50" s="163">
        <v>6</v>
      </c>
      <c r="K50" s="161">
        <v>423</v>
      </c>
    </row>
    <row r="51" spans="1:11" x14ac:dyDescent="0.2">
      <c r="A51" s="142"/>
      <c r="B51" s="149" t="s">
        <v>173</v>
      </c>
      <c r="C51" s="157">
        <v>89</v>
      </c>
      <c r="D51" s="159">
        <v>11</v>
      </c>
      <c r="E51" s="159"/>
      <c r="F51" s="157">
        <v>100</v>
      </c>
      <c r="G51" s="163" t="s">
        <v>120</v>
      </c>
      <c r="H51" s="165" t="s">
        <v>120</v>
      </c>
      <c r="I51" s="165" t="s">
        <v>120</v>
      </c>
      <c r="J51" s="163" t="s">
        <v>120</v>
      </c>
      <c r="K51" s="161">
        <v>100</v>
      </c>
    </row>
    <row r="52" spans="1:11" x14ac:dyDescent="0.2">
      <c r="A52" s="142"/>
      <c r="B52" s="149" t="s">
        <v>174</v>
      </c>
      <c r="C52" s="157">
        <v>115</v>
      </c>
      <c r="D52" s="159">
        <v>10</v>
      </c>
      <c r="E52" s="159"/>
      <c r="F52" s="157">
        <v>125</v>
      </c>
      <c r="G52" s="163" t="s">
        <v>120</v>
      </c>
      <c r="H52" s="165" t="s">
        <v>120</v>
      </c>
      <c r="I52" s="165">
        <v>1</v>
      </c>
      <c r="J52" s="163">
        <v>1</v>
      </c>
      <c r="K52" s="161">
        <v>126</v>
      </c>
    </row>
    <row r="53" spans="1:11" x14ac:dyDescent="0.2">
      <c r="A53" s="142"/>
      <c r="B53" s="149" t="s">
        <v>175</v>
      </c>
      <c r="C53" s="157">
        <v>209</v>
      </c>
      <c r="D53" s="159">
        <v>25</v>
      </c>
      <c r="E53" s="159">
        <v>3</v>
      </c>
      <c r="F53" s="157">
        <v>237</v>
      </c>
      <c r="G53" s="163">
        <v>1</v>
      </c>
      <c r="H53" s="165">
        <v>4</v>
      </c>
      <c r="I53" s="165">
        <v>16</v>
      </c>
      <c r="J53" s="163">
        <v>21</v>
      </c>
      <c r="K53" s="161">
        <v>258</v>
      </c>
    </row>
    <row r="54" spans="1:11" x14ac:dyDescent="0.2">
      <c r="A54" s="139" t="s">
        <v>176</v>
      </c>
      <c r="B54" s="140"/>
      <c r="C54" s="146">
        <v>7479</v>
      </c>
      <c r="D54" s="147">
        <v>545</v>
      </c>
      <c r="E54" s="147">
        <v>23</v>
      </c>
      <c r="F54" s="146">
        <v>8047</v>
      </c>
      <c r="G54" s="146">
        <v>3</v>
      </c>
      <c r="H54" s="147">
        <v>8</v>
      </c>
      <c r="I54" s="147">
        <v>58</v>
      </c>
      <c r="J54" s="146">
        <v>69</v>
      </c>
      <c r="K54" s="148">
        <v>8116</v>
      </c>
    </row>
    <row r="55" spans="1:11" x14ac:dyDescent="0.2">
      <c r="A55" s="139" t="s">
        <v>177</v>
      </c>
      <c r="B55" s="139" t="s">
        <v>178</v>
      </c>
      <c r="C55" s="156">
        <v>555</v>
      </c>
      <c r="D55" s="158">
        <v>19</v>
      </c>
      <c r="E55" s="158">
        <v>4</v>
      </c>
      <c r="F55" s="156">
        <v>578</v>
      </c>
      <c r="G55" s="162" t="s">
        <v>120</v>
      </c>
      <c r="H55" s="162" t="s">
        <v>120</v>
      </c>
      <c r="I55" s="158">
        <v>61</v>
      </c>
      <c r="J55" s="156">
        <v>61</v>
      </c>
      <c r="K55" s="160">
        <v>639</v>
      </c>
    </row>
    <row r="56" spans="1:11" x14ac:dyDescent="0.2">
      <c r="A56" s="142"/>
      <c r="B56" s="149" t="s">
        <v>179</v>
      </c>
      <c r="C56" s="157">
        <v>294</v>
      </c>
      <c r="D56" s="159">
        <v>4</v>
      </c>
      <c r="E56" s="165" t="s">
        <v>120</v>
      </c>
      <c r="F56" s="157">
        <v>298</v>
      </c>
      <c r="G56" s="157">
        <v>3</v>
      </c>
      <c r="H56" s="162" t="s">
        <v>120</v>
      </c>
      <c r="I56" s="159">
        <v>99</v>
      </c>
      <c r="J56" s="157">
        <v>102</v>
      </c>
      <c r="K56" s="161">
        <v>400</v>
      </c>
    </row>
    <row r="57" spans="1:11" x14ac:dyDescent="0.2">
      <c r="A57" s="139" t="s">
        <v>180</v>
      </c>
      <c r="B57" s="140"/>
      <c r="C57" s="146">
        <v>849</v>
      </c>
      <c r="D57" s="147">
        <v>23</v>
      </c>
      <c r="E57" s="147">
        <v>4</v>
      </c>
      <c r="F57" s="146">
        <v>876</v>
      </c>
      <c r="G57" s="146">
        <v>3</v>
      </c>
      <c r="H57" s="147"/>
      <c r="I57" s="147">
        <v>160</v>
      </c>
      <c r="J57" s="146">
        <v>163</v>
      </c>
      <c r="K57" s="148">
        <v>1039</v>
      </c>
    </row>
    <row r="58" spans="1:11" x14ac:dyDescent="0.2">
      <c r="A58" s="139" t="s">
        <v>181</v>
      </c>
      <c r="B58" s="139" t="s">
        <v>182</v>
      </c>
      <c r="C58" s="156">
        <v>838</v>
      </c>
      <c r="D58" s="158">
        <v>30</v>
      </c>
      <c r="E58" s="164">
        <v>1</v>
      </c>
      <c r="F58" s="156">
        <v>869</v>
      </c>
      <c r="G58" s="162" t="s">
        <v>120</v>
      </c>
      <c r="H58" s="162" t="s">
        <v>120</v>
      </c>
      <c r="I58" s="164" t="s">
        <v>120</v>
      </c>
      <c r="J58" s="164" t="s">
        <v>120</v>
      </c>
      <c r="K58" s="160">
        <v>869</v>
      </c>
    </row>
    <row r="59" spans="1:11" x14ac:dyDescent="0.2">
      <c r="A59" s="142"/>
      <c r="B59" s="149" t="s">
        <v>183</v>
      </c>
      <c r="C59" s="157">
        <v>67</v>
      </c>
      <c r="D59" s="159">
        <v>2</v>
      </c>
      <c r="E59" s="165">
        <v>1</v>
      </c>
      <c r="F59" s="157">
        <v>70</v>
      </c>
      <c r="G59" s="165" t="s">
        <v>120</v>
      </c>
      <c r="H59" s="165" t="s">
        <v>120</v>
      </c>
      <c r="I59" s="159">
        <v>3</v>
      </c>
      <c r="J59" s="157">
        <v>3</v>
      </c>
      <c r="K59" s="166">
        <v>73</v>
      </c>
    </row>
    <row r="60" spans="1:11" x14ac:dyDescent="0.2">
      <c r="A60" s="142"/>
      <c r="B60" s="149" t="s">
        <v>184</v>
      </c>
      <c r="C60" s="157">
        <v>73</v>
      </c>
      <c r="D60" s="159">
        <v>1</v>
      </c>
      <c r="E60" s="165" t="s">
        <v>120</v>
      </c>
      <c r="F60" s="157">
        <v>74</v>
      </c>
      <c r="G60" s="165" t="s">
        <v>120</v>
      </c>
      <c r="H60" s="165" t="s">
        <v>120</v>
      </c>
      <c r="I60" s="159">
        <v>1</v>
      </c>
      <c r="J60" s="157">
        <v>1</v>
      </c>
      <c r="K60" s="161">
        <v>75</v>
      </c>
    </row>
    <row r="61" spans="1:11" x14ac:dyDescent="0.2">
      <c r="A61" s="142"/>
      <c r="B61" s="149" t="s">
        <v>185</v>
      </c>
      <c r="C61" s="157">
        <v>202</v>
      </c>
      <c r="D61" s="159">
        <v>11</v>
      </c>
      <c r="E61" s="165" t="s">
        <v>120</v>
      </c>
      <c r="F61" s="157">
        <v>213</v>
      </c>
      <c r="G61" s="165" t="s">
        <v>120</v>
      </c>
      <c r="H61" s="165" t="s">
        <v>120</v>
      </c>
      <c r="I61" s="159">
        <v>4</v>
      </c>
      <c r="J61" s="157">
        <v>4</v>
      </c>
      <c r="K61" s="161">
        <v>217</v>
      </c>
    </row>
    <row r="62" spans="1:11" x14ac:dyDescent="0.2">
      <c r="A62" s="142"/>
      <c r="B62" s="149" t="s">
        <v>186</v>
      </c>
      <c r="C62" s="157">
        <v>109</v>
      </c>
      <c r="D62" s="159">
        <v>4</v>
      </c>
      <c r="E62" s="165">
        <v>1</v>
      </c>
      <c r="F62" s="157">
        <v>114</v>
      </c>
      <c r="G62" s="165" t="s">
        <v>120</v>
      </c>
      <c r="H62" s="165" t="s">
        <v>120</v>
      </c>
      <c r="I62" s="159">
        <v>1</v>
      </c>
      <c r="J62" s="157">
        <v>1</v>
      </c>
      <c r="K62" s="161">
        <v>115</v>
      </c>
    </row>
    <row r="63" spans="1:11" x14ac:dyDescent="0.2">
      <c r="A63" s="142"/>
      <c r="B63" s="149" t="s">
        <v>187</v>
      </c>
      <c r="C63" s="157">
        <v>156</v>
      </c>
      <c r="D63" s="159">
        <v>6</v>
      </c>
      <c r="E63" s="165" t="s">
        <v>120</v>
      </c>
      <c r="F63" s="157">
        <v>162</v>
      </c>
      <c r="G63" s="165" t="s">
        <v>120</v>
      </c>
      <c r="H63" s="165" t="s">
        <v>120</v>
      </c>
      <c r="I63" s="159">
        <v>3</v>
      </c>
      <c r="J63" s="157">
        <v>3</v>
      </c>
      <c r="K63" s="161">
        <v>165</v>
      </c>
    </row>
    <row r="64" spans="1:11" x14ac:dyDescent="0.2">
      <c r="A64" s="142"/>
      <c r="B64" s="149" t="s">
        <v>188</v>
      </c>
      <c r="C64" s="157">
        <v>93</v>
      </c>
      <c r="D64" s="159">
        <v>4</v>
      </c>
      <c r="E64" s="165" t="s">
        <v>120</v>
      </c>
      <c r="F64" s="157">
        <v>97</v>
      </c>
      <c r="G64" s="163" t="s">
        <v>120</v>
      </c>
      <c r="H64" s="163" t="s">
        <v>120</v>
      </c>
      <c r="I64" s="159">
        <v>6</v>
      </c>
      <c r="J64" s="157">
        <v>6</v>
      </c>
      <c r="K64" s="161">
        <v>103</v>
      </c>
    </row>
    <row r="65" spans="1:11" x14ac:dyDescent="0.2">
      <c r="A65" s="139" t="s">
        <v>189</v>
      </c>
      <c r="B65" s="140"/>
      <c r="C65" s="146">
        <v>1538</v>
      </c>
      <c r="D65" s="147">
        <v>58</v>
      </c>
      <c r="E65" s="147">
        <v>3</v>
      </c>
      <c r="F65" s="146">
        <v>1599</v>
      </c>
      <c r="G65" s="146"/>
      <c r="H65" s="147"/>
      <c r="I65" s="147">
        <v>18</v>
      </c>
      <c r="J65" s="146">
        <v>18</v>
      </c>
      <c r="K65" s="148">
        <v>1617</v>
      </c>
    </row>
    <row r="66" spans="1:11" x14ac:dyDescent="0.2">
      <c r="A66" s="139" t="s">
        <v>190</v>
      </c>
      <c r="B66" s="139" t="s">
        <v>191</v>
      </c>
      <c r="C66" s="156">
        <v>142</v>
      </c>
      <c r="D66" s="158"/>
      <c r="E66" s="158"/>
      <c r="F66" s="156">
        <v>142</v>
      </c>
      <c r="G66" s="156"/>
      <c r="H66" s="158"/>
      <c r="I66" s="158">
        <v>1</v>
      </c>
      <c r="J66" s="156">
        <v>1</v>
      </c>
      <c r="K66" s="160">
        <v>143</v>
      </c>
    </row>
    <row r="67" spans="1:11" x14ac:dyDescent="0.2">
      <c r="A67" s="142"/>
      <c r="B67" s="149" t="s">
        <v>192</v>
      </c>
      <c r="C67" s="157">
        <v>342</v>
      </c>
      <c r="D67" s="159"/>
      <c r="E67" s="159"/>
      <c r="F67" s="157">
        <v>342</v>
      </c>
      <c r="G67" s="157"/>
      <c r="H67" s="159"/>
      <c r="I67" s="159">
        <v>1</v>
      </c>
      <c r="J67" s="157">
        <v>1</v>
      </c>
      <c r="K67" s="161">
        <v>343</v>
      </c>
    </row>
    <row r="68" spans="1:11" x14ac:dyDescent="0.2">
      <c r="A68" s="142"/>
      <c r="B68" s="149" t="s">
        <v>190</v>
      </c>
      <c r="C68" s="157">
        <v>364</v>
      </c>
      <c r="D68" s="159">
        <v>8</v>
      </c>
      <c r="E68" s="159"/>
      <c r="F68" s="157">
        <v>372</v>
      </c>
      <c r="G68" s="157"/>
      <c r="H68" s="159"/>
      <c r="I68" s="159"/>
      <c r="J68" s="157"/>
      <c r="K68" s="161">
        <v>372</v>
      </c>
    </row>
    <row r="69" spans="1:11" x14ac:dyDescent="0.2">
      <c r="A69" s="142"/>
      <c r="B69" s="149" t="s">
        <v>193</v>
      </c>
      <c r="C69" s="157">
        <v>110</v>
      </c>
      <c r="D69" s="159"/>
      <c r="E69" s="159"/>
      <c r="F69" s="157">
        <v>110</v>
      </c>
      <c r="G69" s="157"/>
      <c r="H69" s="159"/>
      <c r="I69" s="159"/>
      <c r="J69" s="157"/>
      <c r="K69" s="161">
        <v>110</v>
      </c>
    </row>
    <row r="70" spans="1:11" x14ac:dyDescent="0.2">
      <c r="A70" s="142"/>
      <c r="B70" s="149" t="s">
        <v>194</v>
      </c>
      <c r="C70" s="157">
        <v>60</v>
      </c>
      <c r="D70" s="159"/>
      <c r="E70" s="159"/>
      <c r="F70" s="157">
        <v>60</v>
      </c>
      <c r="G70" s="157"/>
      <c r="H70" s="159"/>
      <c r="I70" s="159"/>
      <c r="J70" s="157"/>
      <c r="K70" s="161">
        <v>60</v>
      </c>
    </row>
    <row r="71" spans="1:11" x14ac:dyDescent="0.2">
      <c r="A71" s="142"/>
      <c r="B71" s="149" t="s">
        <v>195</v>
      </c>
      <c r="C71" s="157">
        <v>21</v>
      </c>
      <c r="D71" s="159"/>
      <c r="E71" s="159"/>
      <c r="F71" s="157">
        <v>21</v>
      </c>
      <c r="G71" s="157"/>
      <c r="H71" s="159"/>
      <c r="I71" s="159"/>
      <c r="J71" s="157"/>
      <c r="K71" s="161">
        <v>21</v>
      </c>
    </row>
    <row r="72" spans="1:11" x14ac:dyDescent="0.2">
      <c r="A72" s="142"/>
      <c r="B72" s="149" t="s">
        <v>196</v>
      </c>
      <c r="C72" s="157">
        <v>103</v>
      </c>
      <c r="D72" s="159"/>
      <c r="E72" s="159"/>
      <c r="F72" s="157">
        <v>103</v>
      </c>
      <c r="G72" s="157"/>
      <c r="H72" s="159"/>
      <c r="I72" s="159">
        <v>1</v>
      </c>
      <c r="J72" s="157">
        <v>1</v>
      </c>
      <c r="K72" s="166">
        <v>104</v>
      </c>
    </row>
    <row r="73" spans="1:11" x14ac:dyDescent="0.2">
      <c r="A73" s="139" t="s">
        <v>197</v>
      </c>
      <c r="B73" s="140"/>
      <c r="C73" s="146">
        <v>1142</v>
      </c>
      <c r="D73" s="147">
        <v>8</v>
      </c>
      <c r="E73" s="147"/>
      <c r="F73" s="146">
        <v>1150</v>
      </c>
      <c r="G73" s="146"/>
      <c r="H73" s="147"/>
      <c r="I73" s="147">
        <v>3</v>
      </c>
      <c r="J73" s="146">
        <v>3</v>
      </c>
      <c r="K73" s="148">
        <v>1153</v>
      </c>
    </row>
    <row r="74" spans="1:11" x14ac:dyDescent="0.2">
      <c r="A74" s="139" t="s">
        <v>198</v>
      </c>
      <c r="B74" s="139" t="s">
        <v>199</v>
      </c>
      <c r="C74" s="156">
        <v>12</v>
      </c>
      <c r="D74" s="164" t="s">
        <v>120</v>
      </c>
      <c r="E74" s="158"/>
      <c r="F74" s="156">
        <v>12</v>
      </c>
      <c r="G74" s="156"/>
      <c r="H74" s="158"/>
      <c r="I74" s="158"/>
      <c r="J74" s="156"/>
      <c r="K74" s="160">
        <v>12</v>
      </c>
    </row>
    <row r="75" spans="1:11" x14ac:dyDescent="0.2">
      <c r="A75" s="142"/>
      <c r="B75" s="149" t="s">
        <v>200</v>
      </c>
      <c r="C75" s="157">
        <v>1079</v>
      </c>
      <c r="D75" s="159">
        <v>50</v>
      </c>
      <c r="E75" s="159">
        <v>2</v>
      </c>
      <c r="F75" s="157">
        <v>1131</v>
      </c>
      <c r="G75" s="157"/>
      <c r="H75" s="159"/>
      <c r="I75" s="159">
        <v>15</v>
      </c>
      <c r="J75" s="157">
        <v>15</v>
      </c>
      <c r="K75" s="161">
        <v>1146</v>
      </c>
    </row>
    <row r="76" spans="1:11" x14ac:dyDescent="0.2">
      <c r="A76" s="142"/>
      <c r="B76" s="149" t="s">
        <v>201</v>
      </c>
      <c r="C76" s="157">
        <v>48</v>
      </c>
      <c r="D76" s="159">
        <v>2</v>
      </c>
      <c r="E76" s="159"/>
      <c r="F76" s="157">
        <v>50</v>
      </c>
      <c r="G76" s="157"/>
      <c r="H76" s="159"/>
      <c r="I76" s="159">
        <v>8</v>
      </c>
      <c r="J76" s="157">
        <v>8</v>
      </c>
      <c r="K76" s="161">
        <v>58</v>
      </c>
    </row>
    <row r="77" spans="1:11" x14ac:dyDescent="0.2">
      <c r="A77" s="142"/>
      <c r="B77" s="149" t="s">
        <v>198</v>
      </c>
      <c r="C77" s="157">
        <v>18988</v>
      </c>
      <c r="D77" s="159">
        <v>262</v>
      </c>
      <c r="E77" s="159"/>
      <c r="F77" s="157">
        <v>19250</v>
      </c>
      <c r="G77" s="157"/>
      <c r="H77" s="159"/>
      <c r="I77" s="159">
        <v>10</v>
      </c>
      <c r="J77" s="157">
        <v>10</v>
      </c>
      <c r="K77" s="161">
        <v>19260</v>
      </c>
    </row>
    <row r="78" spans="1:11" x14ac:dyDescent="0.2">
      <c r="A78" s="142"/>
      <c r="B78" s="149" t="s">
        <v>202</v>
      </c>
      <c r="C78" s="157">
        <v>6363</v>
      </c>
      <c r="D78" s="159">
        <v>126</v>
      </c>
      <c r="E78" s="159">
        <v>1</v>
      </c>
      <c r="F78" s="157">
        <v>6490</v>
      </c>
      <c r="G78" s="157"/>
      <c r="H78" s="159"/>
      <c r="I78" s="159">
        <v>2</v>
      </c>
      <c r="J78" s="157">
        <v>2</v>
      </c>
      <c r="K78" s="161">
        <v>6492</v>
      </c>
    </row>
    <row r="79" spans="1:11" x14ac:dyDescent="0.2">
      <c r="A79" s="142"/>
      <c r="B79" s="149" t="s">
        <v>203</v>
      </c>
      <c r="C79" s="157">
        <v>6</v>
      </c>
      <c r="D79" s="159">
        <v>1</v>
      </c>
      <c r="E79" s="159"/>
      <c r="F79" s="157">
        <v>7</v>
      </c>
      <c r="G79" s="157"/>
      <c r="H79" s="159"/>
      <c r="I79" s="159"/>
      <c r="J79" s="157"/>
      <c r="K79" s="161">
        <v>7</v>
      </c>
    </row>
    <row r="80" spans="1:11" x14ac:dyDescent="0.2">
      <c r="A80" s="139" t="s">
        <v>204</v>
      </c>
      <c r="B80" s="140"/>
      <c r="C80" s="146">
        <v>26496</v>
      </c>
      <c r="D80" s="147">
        <v>441</v>
      </c>
      <c r="E80" s="147">
        <v>3</v>
      </c>
      <c r="F80" s="146">
        <v>26940</v>
      </c>
      <c r="G80" s="146"/>
      <c r="H80" s="147"/>
      <c r="I80" s="147">
        <v>35</v>
      </c>
      <c r="J80" s="146">
        <v>35</v>
      </c>
      <c r="K80" s="148">
        <v>26975</v>
      </c>
    </row>
    <row r="81" spans="1:11" x14ac:dyDescent="0.2">
      <c r="A81" s="139" t="s">
        <v>205</v>
      </c>
      <c r="B81" s="139" t="s">
        <v>206</v>
      </c>
      <c r="C81" s="156">
        <v>5179</v>
      </c>
      <c r="D81" s="158">
        <v>102</v>
      </c>
      <c r="E81" s="158">
        <v>3</v>
      </c>
      <c r="F81" s="156">
        <v>5284</v>
      </c>
      <c r="G81" s="156">
        <v>2</v>
      </c>
      <c r="H81" s="158"/>
      <c r="I81" s="158">
        <v>17</v>
      </c>
      <c r="J81" s="156">
        <v>19</v>
      </c>
      <c r="K81" s="160">
        <v>5303</v>
      </c>
    </row>
    <row r="82" spans="1:11" x14ac:dyDescent="0.2">
      <c r="A82" s="142"/>
      <c r="B82" s="149" t="s">
        <v>207</v>
      </c>
      <c r="C82" s="157">
        <v>601</v>
      </c>
      <c r="D82" s="159">
        <v>23</v>
      </c>
      <c r="E82" s="159"/>
      <c r="F82" s="157">
        <v>624</v>
      </c>
      <c r="G82" s="157">
        <v>6</v>
      </c>
      <c r="H82" s="159">
        <v>2</v>
      </c>
      <c r="I82" s="159">
        <v>84</v>
      </c>
      <c r="J82" s="157">
        <v>92</v>
      </c>
      <c r="K82" s="161">
        <v>716</v>
      </c>
    </row>
    <row r="83" spans="1:11" x14ac:dyDescent="0.2">
      <c r="A83" s="142"/>
      <c r="B83" s="149" t="s">
        <v>208</v>
      </c>
      <c r="C83" s="157">
        <v>439</v>
      </c>
      <c r="D83" s="159">
        <v>21</v>
      </c>
      <c r="E83" s="159"/>
      <c r="F83" s="157">
        <v>460</v>
      </c>
      <c r="G83" s="157"/>
      <c r="H83" s="159"/>
      <c r="I83" s="159">
        <v>1</v>
      </c>
      <c r="J83" s="157">
        <v>1</v>
      </c>
      <c r="K83" s="161">
        <v>461</v>
      </c>
    </row>
    <row r="84" spans="1:11" x14ac:dyDescent="0.2">
      <c r="A84" s="142"/>
      <c r="B84" s="149" t="s">
        <v>209</v>
      </c>
      <c r="C84" s="157">
        <v>3956</v>
      </c>
      <c r="D84" s="159">
        <v>134</v>
      </c>
      <c r="E84" s="159"/>
      <c r="F84" s="157">
        <v>4090</v>
      </c>
      <c r="G84" s="157"/>
      <c r="H84" s="159"/>
      <c r="I84" s="159">
        <v>17</v>
      </c>
      <c r="J84" s="157">
        <v>17</v>
      </c>
      <c r="K84" s="161">
        <v>4107</v>
      </c>
    </row>
    <row r="85" spans="1:11" x14ac:dyDescent="0.2">
      <c r="A85" s="142"/>
      <c r="B85" s="149" t="s">
        <v>210</v>
      </c>
      <c r="C85" s="157">
        <v>298</v>
      </c>
      <c r="D85" s="159">
        <v>6</v>
      </c>
      <c r="E85" s="159"/>
      <c r="F85" s="157">
        <v>304</v>
      </c>
      <c r="G85" s="157"/>
      <c r="H85" s="159"/>
      <c r="I85" s="159"/>
      <c r="J85" s="157"/>
      <c r="K85" s="161">
        <v>304</v>
      </c>
    </row>
    <row r="86" spans="1:11" x14ac:dyDescent="0.2">
      <c r="A86" s="139" t="s">
        <v>211</v>
      </c>
      <c r="B86" s="140"/>
      <c r="C86" s="146">
        <v>10473</v>
      </c>
      <c r="D86" s="147">
        <v>286</v>
      </c>
      <c r="E86" s="147">
        <v>3</v>
      </c>
      <c r="F86" s="146">
        <v>10762</v>
      </c>
      <c r="G86" s="146">
        <v>8</v>
      </c>
      <c r="H86" s="147">
        <v>2</v>
      </c>
      <c r="I86" s="147">
        <v>119</v>
      </c>
      <c r="J86" s="146">
        <v>129</v>
      </c>
      <c r="K86" s="148">
        <v>10891</v>
      </c>
    </row>
    <row r="87" spans="1:11" x14ac:dyDescent="0.2">
      <c r="A87" s="139" t="s">
        <v>212</v>
      </c>
      <c r="B87" s="139" t="s">
        <v>213</v>
      </c>
      <c r="C87" s="156">
        <v>250</v>
      </c>
      <c r="D87" s="158">
        <v>2</v>
      </c>
      <c r="E87" s="158"/>
      <c r="F87" s="156">
        <v>252</v>
      </c>
      <c r="G87" s="156"/>
      <c r="H87" s="158"/>
      <c r="I87" s="158">
        <v>1</v>
      </c>
      <c r="J87" s="156">
        <v>1</v>
      </c>
      <c r="K87" s="160">
        <v>253</v>
      </c>
    </row>
    <row r="88" spans="1:11" x14ac:dyDescent="0.2">
      <c r="A88" s="142"/>
      <c r="B88" s="149" t="s">
        <v>214</v>
      </c>
      <c r="C88" s="157">
        <v>154</v>
      </c>
      <c r="D88" s="159"/>
      <c r="E88" s="159"/>
      <c r="F88" s="157">
        <v>154</v>
      </c>
      <c r="G88" s="157"/>
      <c r="H88" s="159"/>
      <c r="I88" s="159">
        <v>6</v>
      </c>
      <c r="J88" s="157">
        <v>6</v>
      </c>
      <c r="K88" s="161">
        <v>160</v>
      </c>
    </row>
    <row r="89" spans="1:11" x14ac:dyDescent="0.2">
      <c r="A89" s="142"/>
      <c r="B89" s="149" t="s">
        <v>215</v>
      </c>
      <c r="C89" s="157">
        <v>274</v>
      </c>
      <c r="D89" s="159">
        <v>9</v>
      </c>
      <c r="E89" s="159"/>
      <c r="F89" s="157">
        <v>283</v>
      </c>
      <c r="G89" s="157">
        <v>8</v>
      </c>
      <c r="H89" s="159">
        <v>12</v>
      </c>
      <c r="I89" s="159">
        <v>36</v>
      </c>
      <c r="J89" s="157">
        <v>56</v>
      </c>
      <c r="K89" s="161">
        <v>339</v>
      </c>
    </row>
    <row r="90" spans="1:11" x14ac:dyDescent="0.2">
      <c r="A90" s="142"/>
      <c r="B90" s="149" t="s">
        <v>216</v>
      </c>
      <c r="C90" s="157">
        <v>169</v>
      </c>
      <c r="D90" s="159">
        <v>1</v>
      </c>
      <c r="E90" s="159"/>
      <c r="F90" s="157">
        <v>170</v>
      </c>
      <c r="G90" s="157">
        <v>1</v>
      </c>
      <c r="H90" s="159">
        <v>1</v>
      </c>
      <c r="I90" s="159">
        <v>1</v>
      </c>
      <c r="J90" s="157">
        <v>3</v>
      </c>
      <c r="K90" s="161">
        <v>173</v>
      </c>
    </row>
    <row r="91" spans="1:11" x14ac:dyDescent="0.2">
      <c r="A91" s="142"/>
      <c r="B91" s="149" t="s">
        <v>217</v>
      </c>
      <c r="C91" s="157">
        <v>295</v>
      </c>
      <c r="D91" s="159">
        <v>6</v>
      </c>
      <c r="E91" s="159"/>
      <c r="F91" s="157">
        <v>301</v>
      </c>
      <c r="G91" s="157">
        <v>3</v>
      </c>
      <c r="H91" s="159">
        <v>14</v>
      </c>
      <c r="I91" s="159">
        <v>27</v>
      </c>
      <c r="J91" s="157">
        <v>44</v>
      </c>
      <c r="K91" s="161">
        <v>345</v>
      </c>
    </row>
    <row r="92" spans="1:11" x14ac:dyDescent="0.2">
      <c r="A92" s="142"/>
      <c r="B92" s="149" t="s">
        <v>218</v>
      </c>
      <c r="C92" s="157">
        <v>97</v>
      </c>
      <c r="D92" s="159">
        <v>2</v>
      </c>
      <c r="E92" s="159"/>
      <c r="F92" s="157">
        <v>99</v>
      </c>
      <c r="G92" s="157"/>
      <c r="H92" s="159"/>
      <c r="I92" s="159"/>
      <c r="J92" s="157"/>
      <c r="K92" s="161">
        <v>99</v>
      </c>
    </row>
    <row r="93" spans="1:11" x14ac:dyDescent="0.2">
      <c r="A93" s="142"/>
      <c r="B93" s="149" t="s">
        <v>219</v>
      </c>
      <c r="C93" s="157">
        <v>67</v>
      </c>
      <c r="D93" s="159">
        <v>1</v>
      </c>
      <c r="E93" s="159"/>
      <c r="F93" s="157">
        <v>68</v>
      </c>
      <c r="G93" s="157"/>
      <c r="H93" s="159"/>
      <c r="I93" s="159"/>
      <c r="J93" s="157"/>
      <c r="K93" s="161">
        <v>68</v>
      </c>
    </row>
    <row r="94" spans="1:11" x14ac:dyDescent="0.2">
      <c r="A94" s="142"/>
      <c r="B94" s="149" t="s">
        <v>220</v>
      </c>
      <c r="C94" s="157">
        <v>147</v>
      </c>
      <c r="D94" s="159">
        <v>5</v>
      </c>
      <c r="E94" s="159"/>
      <c r="F94" s="157">
        <v>152</v>
      </c>
      <c r="G94" s="157">
        <v>1</v>
      </c>
      <c r="H94" s="159"/>
      <c r="I94" s="159">
        <v>4</v>
      </c>
      <c r="J94" s="157">
        <v>5</v>
      </c>
      <c r="K94" s="161">
        <v>157</v>
      </c>
    </row>
    <row r="95" spans="1:11" x14ac:dyDescent="0.2">
      <c r="A95" s="142"/>
      <c r="B95" s="149" t="s">
        <v>221</v>
      </c>
      <c r="C95" s="157">
        <v>209</v>
      </c>
      <c r="D95" s="159">
        <v>5</v>
      </c>
      <c r="E95" s="159">
        <v>6</v>
      </c>
      <c r="F95" s="157">
        <v>220</v>
      </c>
      <c r="G95" s="157">
        <v>19</v>
      </c>
      <c r="H95" s="159">
        <v>28</v>
      </c>
      <c r="I95" s="159">
        <v>119</v>
      </c>
      <c r="J95" s="157">
        <v>166</v>
      </c>
      <c r="K95" s="161">
        <v>386</v>
      </c>
    </row>
    <row r="96" spans="1:11" x14ac:dyDescent="0.2">
      <c r="A96" s="142"/>
      <c r="B96" s="149" t="s">
        <v>222</v>
      </c>
      <c r="C96" s="157">
        <v>1890</v>
      </c>
      <c r="D96" s="159">
        <v>16</v>
      </c>
      <c r="E96" s="159"/>
      <c r="F96" s="157">
        <v>1906</v>
      </c>
      <c r="G96" s="157">
        <v>1</v>
      </c>
      <c r="H96" s="159">
        <v>1</v>
      </c>
      <c r="I96" s="159">
        <v>3</v>
      </c>
      <c r="J96" s="157">
        <v>5</v>
      </c>
      <c r="K96" s="161">
        <v>1911</v>
      </c>
    </row>
    <row r="97" spans="1:11" x14ac:dyDescent="0.2">
      <c r="A97" s="142"/>
      <c r="B97" s="149" t="s">
        <v>223</v>
      </c>
      <c r="C97" s="157">
        <v>451</v>
      </c>
      <c r="D97" s="159">
        <v>4</v>
      </c>
      <c r="E97" s="159"/>
      <c r="F97" s="157">
        <v>455</v>
      </c>
      <c r="G97" s="157">
        <v>2</v>
      </c>
      <c r="H97" s="159">
        <v>2</v>
      </c>
      <c r="I97" s="159">
        <v>4</v>
      </c>
      <c r="J97" s="157">
        <v>8</v>
      </c>
      <c r="K97" s="161">
        <v>463</v>
      </c>
    </row>
    <row r="98" spans="1:11" x14ac:dyDescent="0.2">
      <c r="A98" s="142"/>
      <c r="B98" s="149" t="s">
        <v>224</v>
      </c>
      <c r="C98" s="157">
        <v>81</v>
      </c>
      <c r="D98" s="159">
        <v>1</v>
      </c>
      <c r="E98" s="159">
        <v>1</v>
      </c>
      <c r="F98" s="157">
        <v>83</v>
      </c>
      <c r="G98" s="157"/>
      <c r="H98" s="159"/>
      <c r="I98" s="159">
        <v>6</v>
      </c>
      <c r="J98" s="157">
        <v>6</v>
      </c>
      <c r="K98" s="161">
        <v>89</v>
      </c>
    </row>
    <row r="99" spans="1:11" x14ac:dyDescent="0.2">
      <c r="A99" s="139" t="s">
        <v>225</v>
      </c>
      <c r="B99" s="140"/>
      <c r="C99" s="146">
        <v>4084</v>
      </c>
      <c r="D99" s="147">
        <v>52</v>
      </c>
      <c r="E99" s="147">
        <v>7</v>
      </c>
      <c r="F99" s="146">
        <v>4143</v>
      </c>
      <c r="G99" s="146">
        <v>35</v>
      </c>
      <c r="H99" s="147">
        <v>58</v>
      </c>
      <c r="I99" s="147">
        <v>207</v>
      </c>
      <c r="J99" s="146">
        <v>300</v>
      </c>
      <c r="K99" s="148">
        <v>4443</v>
      </c>
    </row>
    <row r="100" spans="1:11" x14ac:dyDescent="0.2">
      <c r="A100" s="139" t="s">
        <v>226</v>
      </c>
      <c r="B100" s="139" t="s">
        <v>226</v>
      </c>
      <c r="C100" s="156">
        <v>553</v>
      </c>
      <c r="D100" s="158">
        <v>42</v>
      </c>
      <c r="E100" s="158">
        <v>42</v>
      </c>
      <c r="F100" s="156">
        <v>637</v>
      </c>
      <c r="G100" s="156"/>
      <c r="H100" s="158"/>
      <c r="I100" s="158">
        <v>95</v>
      </c>
      <c r="J100" s="156">
        <v>95</v>
      </c>
      <c r="K100" s="160">
        <v>732</v>
      </c>
    </row>
    <row r="101" spans="1:11" x14ac:dyDescent="0.2">
      <c r="A101" s="139" t="s">
        <v>227</v>
      </c>
      <c r="B101" s="140"/>
      <c r="C101" s="146">
        <v>553</v>
      </c>
      <c r="D101" s="147">
        <v>42</v>
      </c>
      <c r="E101" s="147">
        <v>42</v>
      </c>
      <c r="F101" s="146">
        <v>637</v>
      </c>
      <c r="G101" s="146"/>
      <c r="H101" s="147"/>
      <c r="I101" s="147">
        <v>95</v>
      </c>
      <c r="J101" s="146">
        <v>95</v>
      </c>
      <c r="K101" s="148">
        <v>732</v>
      </c>
    </row>
    <row r="102" spans="1:11" x14ac:dyDescent="0.2">
      <c r="A102" s="139" t="s">
        <v>228</v>
      </c>
      <c r="B102" s="139" t="s">
        <v>229</v>
      </c>
      <c r="C102" s="156">
        <v>103</v>
      </c>
      <c r="D102" s="158"/>
      <c r="E102" s="158">
        <v>2</v>
      </c>
      <c r="F102" s="156">
        <v>105</v>
      </c>
      <c r="G102" s="156"/>
      <c r="H102" s="158"/>
      <c r="I102" s="158">
        <v>50</v>
      </c>
      <c r="J102" s="156">
        <v>50</v>
      </c>
      <c r="K102" s="160">
        <v>155</v>
      </c>
    </row>
    <row r="103" spans="1:11" x14ac:dyDescent="0.2">
      <c r="A103" s="142"/>
      <c r="B103" s="149" t="s">
        <v>230</v>
      </c>
      <c r="C103" s="157">
        <v>7</v>
      </c>
      <c r="D103" s="159">
        <v>1</v>
      </c>
      <c r="E103" s="159"/>
      <c r="F103" s="157">
        <v>8</v>
      </c>
      <c r="G103" s="157">
        <v>1</v>
      </c>
      <c r="H103" s="159"/>
      <c r="I103" s="159">
        <v>30</v>
      </c>
      <c r="J103" s="157">
        <v>31</v>
      </c>
      <c r="K103" s="161">
        <v>39</v>
      </c>
    </row>
    <row r="104" spans="1:11" x14ac:dyDescent="0.2">
      <c r="A104" s="139" t="s">
        <v>231</v>
      </c>
      <c r="B104" s="140"/>
      <c r="C104" s="146">
        <v>110</v>
      </c>
      <c r="D104" s="147">
        <v>1</v>
      </c>
      <c r="E104" s="147">
        <v>2</v>
      </c>
      <c r="F104" s="146">
        <v>113</v>
      </c>
      <c r="G104" s="146">
        <v>1</v>
      </c>
      <c r="H104" s="147"/>
      <c r="I104" s="147">
        <v>80</v>
      </c>
      <c r="J104" s="146">
        <v>81</v>
      </c>
      <c r="K104" s="148">
        <v>194</v>
      </c>
    </row>
    <row r="105" spans="1:11" x14ac:dyDescent="0.2">
      <c r="A105" s="139" t="s">
        <v>232</v>
      </c>
      <c r="B105" s="139" t="s">
        <v>233</v>
      </c>
      <c r="C105" s="156">
        <v>825</v>
      </c>
      <c r="D105" s="158">
        <v>73</v>
      </c>
      <c r="E105" s="158">
        <v>9</v>
      </c>
      <c r="F105" s="156">
        <v>907</v>
      </c>
      <c r="G105" s="156">
        <v>6</v>
      </c>
      <c r="H105" s="158">
        <v>73</v>
      </c>
      <c r="I105" s="158">
        <v>160</v>
      </c>
      <c r="J105" s="156">
        <v>239</v>
      </c>
      <c r="K105" s="160">
        <v>1146</v>
      </c>
    </row>
    <row r="106" spans="1:11" x14ac:dyDescent="0.2">
      <c r="A106" s="142"/>
      <c r="B106" s="149" t="s">
        <v>234</v>
      </c>
      <c r="C106" s="157">
        <v>424</v>
      </c>
      <c r="D106" s="159">
        <v>59</v>
      </c>
      <c r="E106" s="159">
        <v>4</v>
      </c>
      <c r="F106" s="157">
        <v>487</v>
      </c>
      <c r="G106" s="157">
        <v>2</v>
      </c>
      <c r="H106" s="159">
        <v>34</v>
      </c>
      <c r="I106" s="159">
        <v>77</v>
      </c>
      <c r="J106" s="157">
        <v>113</v>
      </c>
      <c r="K106" s="161">
        <v>600</v>
      </c>
    </row>
    <row r="107" spans="1:11" x14ac:dyDescent="0.2">
      <c r="A107" s="142"/>
      <c r="B107" s="149" t="s">
        <v>235</v>
      </c>
      <c r="C107" s="157">
        <v>787</v>
      </c>
      <c r="D107" s="159">
        <v>89</v>
      </c>
      <c r="E107" s="159">
        <v>18</v>
      </c>
      <c r="F107" s="157">
        <v>894</v>
      </c>
      <c r="G107" s="157">
        <v>3</v>
      </c>
      <c r="H107" s="159">
        <v>71</v>
      </c>
      <c r="I107" s="159">
        <v>371</v>
      </c>
      <c r="J107" s="157">
        <v>445</v>
      </c>
      <c r="K107" s="161">
        <v>1339</v>
      </c>
    </row>
    <row r="108" spans="1:11" x14ac:dyDescent="0.2">
      <c r="A108" s="142"/>
      <c r="B108" s="149" t="s">
        <v>236</v>
      </c>
      <c r="C108" s="157">
        <v>514</v>
      </c>
      <c r="D108" s="159">
        <v>72</v>
      </c>
      <c r="E108" s="159">
        <v>7</v>
      </c>
      <c r="F108" s="157">
        <v>593</v>
      </c>
      <c r="G108" s="157">
        <v>3</v>
      </c>
      <c r="H108" s="159">
        <v>19</v>
      </c>
      <c r="I108" s="159">
        <v>84</v>
      </c>
      <c r="J108" s="157">
        <v>106</v>
      </c>
      <c r="K108" s="161">
        <v>699</v>
      </c>
    </row>
    <row r="109" spans="1:11" x14ac:dyDescent="0.2">
      <c r="A109" s="142"/>
      <c r="B109" s="149" t="s">
        <v>237</v>
      </c>
      <c r="C109" s="157">
        <v>236</v>
      </c>
      <c r="D109" s="159">
        <v>10</v>
      </c>
      <c r="E109" s="165" t="s">
        <v>120</v>
      </c>
      <c r="F109" s="157">
        <v>246</v>
      </c>
      <c r="G109" s="157">
        <v>6</v>
      </c>
      <c r="H109" s="159">
        <v>36</v>
      </c>
      <c r="I109" s="159">
        <v>250</v>
      </c>
      <c r="J109" s="157">
        <v>292</v>
      </c>
      <c r="K109" s="161">
        <v>538</v>
      </c>
    </row>
    <row r="110" spans="1:11" x14ac:dyDescent="0.2">
      <c r="A110" s="142"/>
      <c r="B110" s="149" t="s">
        <v>238</v>
      </c>
      <c r="C110" s="157">
        <v>159</v>
      </c>
      <c r="D110" s="159">
        <v>23</v>
      </c>
      <c r="E110" s="159">
        <v>2</v>
      </c>
      <c r="F110" s="157">
        <v>184</v>
      </c>
      <c r="G110" s="157">
        <v>10</v>
      </c>
      <c r="H110" s="159">
        <v>116</v>
      </c>
      <c r="I110" s="159">
        <v>291</v>
      </c>
      <c r="J110" s="157">
        <v>417</v>
      </c>
      <c r="K110" s="161">
        <v>601</v>
      </c>
    </row>
    <row r="111" spans="1:11" x14ac:dyDescent="0.2">
      <c r="A111" s="142"/>
      <c r="B111" s="149" t="s">
        <v>239</v>
      </c>
      <c r="C111" s="157">
        <v>164</v>
      </c>
      <c r="D111" s="159">
        <v>10</v>
      </c>
      <c r="E111" s="159">
        <v>5</v>
      </c>
      <c r="F111" s="157">
        <v>179</v>
      </c>
      <c r="G111" s="157">
        <v>28</v>
      </c>
      <c r="H111" s="159">
        <v>11</v>
      </c>
      <c r="I111" s="159">
        <v>157</v>
      </c>
      <c r="J111" s="157">
        <v>196</v>
      </c>
      <c r="K111" s="161">
        <v>375</v>
      </c>
    </row>
    <row r="112" spans="1:11" x14ac:dyDescent="0.2">
      <c r="A112" s="142"/>
      <c r="B112" s="149" t="s">
        <v>240</v>
      </c>
      <c r="C112" s="157">
        <v>252</v>
      </c>
      <c r="D112" s="159">
        <v>11</v>
      </c>
      <c r="E112" s="159">
        <v>2</v>
      </c>
      <c r="F112" s="157">
        <v>265</v>
      </c>
      <c r="G112" s="157">
        <v>15</v>
      </c>
      <c r="H112" s="159">
        <v>113</v>
      </c>
      <c r="I112" s="159">
        <v>199</v>
      </c>
      <c r="J112" s="157">
        <v>327</v>
      </c>
      <c r="K112" s="161">
        <v>592</v>
      </c>
    </row>
    <row r="113" spans="1:11" x14ac:dyDescent="0.2">
      <c r="A113" s="142"/>
      <c r="B113" s="149" t="s">
        <v>241</v>
      </c>
      <c r="C113" s="157">
        <v>76</v>
      </c>
      <c r="D113" s="159">
        <v>9</v>
      </c>
      <c r="E113" s="159">
        <v>7</v>
      </c>
      <c r="F113" s="157">
        <v>92</v>
      </c>
      <c r="G113" s="157"/>
      <c r="H113" s="159">
        <v>47</v>
      </c>
      <c r="I113" s="159">
        <v>114</v>
      </c>
      <c r="J113" s="157">
        <v>161</v>
      </c>
      <c r="K113" s="161">
        <v>253</v>
      </c>
    </row>
    <row r="114" spans="1:11" x14ac:dyDescent="0.2">
      <c r="A114" s="139" t="s">
        <v>242</v>
      </c>
      <c r="B114" s="140"/>
      <c r="C114" s="146">
        <v>3437</v>
      </c>
      <c r="D114" s="147">
        <v>356</v>
      </c>
      <c r="E114" s="147">
        <v>54</v>
      </c>
      <c r="F114" s="146">
        <v>3847</v>
      </c>
      <c r="G114" s="146">
        <v>73</v>
      </c>
      <c r="H114" s="147">
        <v>520</v>
      </c>
      <c r="I114" s="147">
        <v>1703</v>
      </c>
      <c r="J114" s="146">
        <v>2296</v>
      </c>
      <c r="K114" s="148">
        <v>6143</v>
      </c>
    </row>
    <row r="115" spans="1:11" x14ac:dyDescent="0.2">
      <c r="A115" s="151" t="s">
        <v>131</v>
      </c>
      <c r="B115" s="155"/>
      <c r="C115" s="152">
        <v>69746</v>
      </c>
      <c r="D115" s="153">
        <v>2200</v>
      </c>
      <c r="E115" s="153">
        <v>147</v>
      </c>
      <c r="F115" s="152">
        <v>72093</v>
      </c>
      <c r="G115" s="152">
        <v>174</v>
      </c>
      <c r="H115" s="153">
        <v>730</v>
      </c>
      <c r="I115" s="153">
        <v>2904</v>
      </c>
      <c r="J115" s="152">
        <v>3808</v>
      </c>
      <c r="K115" s="154">
        <v>75901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4"/>
  <sheetViews>
    <sheetView tabSelected="1" zoomScaleNormal="100" zoomScaleSheetLayoutView="100" workbookViewId="0">
      <selection activeCell="B5" sqref="B5:J5"/>
    </sheetView>
  </sheetViews>
  <sheetFormatPr baseColWidth="10" defaultColWidth="11.42578125" defaultRowHeight="12.75" x14ac:dyDescent="0.2"/>
  <cols>
    <col min="1" max="1" width="32.28515625" style="26" customWidth="1"/>
    <col min="2" max="3" width="9.7109375" style="65" customWidth="1"/>
    <col min="4" max="4" width="9.28515625" style="65" customWidth="1"/>
    <col min="5" max="5" width="13.140625" style="26" customWidth="1"/>
    <col min="6" max="6" width="12.7109375" style="65" customWidth="1"/>
    <col min="7" max="7" width="8.7109375" style="65" customWidth="1"/>
    <col min="8" max="9" width="12.7109375" style="65" customWidth="1"/>
    <col min="10" max="10" width="8.7109375" style="26" customWidth="1"/>
    <col min="11" max="11" width="11.42578125" style="59"/>
    <col min="12" max="171" width="11.42578125" style="26"/>
    <col min="172" max="172" width="12.5703125" style="26" bestFit="1" customWidth="1"/>
    <col min="173" max="16384" width="11.42578125" style="26"/>
  </cols>
  <sheetData>
    <row r="1" spans="1:11" ht="18" customHeight="1" x14ac:dyDescent="0.25">
      <c r="A1" s="225" t="s">
        <v>348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1" ht="18" customHeight="1" x14ac:dyDescent="0.25">
      <c r="A2" s="225" t="s">
        <v>251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1" ht="18" customHeight="1" x14ac:dyDescent="0.25">
      <c r="A3" s="225" t="s">
        <v>347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1" ht="12" customHeight="1" x14ac:dyDescent="0.2">
      <c r="A4" s="27"/>
      <c r="B4" s="28"/>
      <c r="C4" s="28"/>
      <c r="D4" s="28"/>
      <c r="E4" s="29"/>
      <c r="F4" s="28"/>
      <c r="G4" s="28"/>
      <c r="H4" s="28"/>
      <c r="I4" s="28"/>
      <c r="J4" s="29"/>
    </row>
    <row r="5" spans="1:11" ht="24.95" customHeight="1" x14ac:dyDescent="0.2">
      <c r="A5" s="226" t="s">
        <v>14</v>
      </c>
      <c r="B5" s="228" t="s">
        <v>0</v>
      </c>
      <c r="C5" s="228"/>
      <c r="D5" s="228"/>
      <c r="E5" s="228"/>
      <c r="F5" s="228"/>
      <c r="G5" s="228"/>
      <c r="H5" s="228"/>
      <c r="I5" s="228"/>
      <c r="J5" s="229"/>
    </row>
    <row r="6" spans="1:11" ht="24.95" customHeight="1" x14ac:dyDescent="0.2">
      <c r="A6" s="227"/>
      <c r="B6" s="230" t="s">
        <v>1</v>
      </c>
      <c r="C6" s="231" t="s">
        <v>2</v>
      </c>
      <c r="D6" s="232"/>
      <c r="E6" s="232"/>
      <c r="F6" s="232"/>
      <c r="G6" s="232"/>
      <c r="H6" s="232"/>
      <c r="I6" s="232"/>
      <c r="J6" s="233"/>
    </row>
    <row r="7" spans="1:11" ht="24.95" customHeight="1" x14ac:dyDescent="0.2">
      <c r="A7" s="227"/>
      <c r="B7" s="230"/>
      <c r="C7" s="231" t="s">
        <v>3</v>
      </c>
      <c r="D7" s="232"/>
      <c r="E7" s="232"/>
      <c r="F7" s="232"/>
      <c r="G7" s="231" t="s">
        <v>4</v>
      </c>
      <c r="H7" s="232"/>
      <c r="I7" s="232"/>
      <c r="J7" s="233"/>
    </row>
    <row r="8" spans="1:11" ht="24.95" customHeight="1" x14ac:dyDescent="0.2">
      <c r="A8" s="227"/>
      <c r="B8" s="230"/>
      <c r="C8" s="230" t="s">
        <v>5</v>
      </c>
      <c r="D8" s="231" t="s">
        <v>6</v>
      </c>
      <c r="E8" s="231"/>
      <c r="F8" s="231"/>
      <c r="G8" s="230" t="s">
        <v>5</v>
      </c>
      <c r="H8" s="231" t="s">
        <v>6</v>
      </c>
      <c r="I8" s="231"/>
      <c r="J8" s="234"/>
    </row>
    <row r="9" spans="1:11" ht="75" customHeight="1" x14ac:dyDescent="0.2">
      <c r="A9" s="227"/>
      <c r="B9" s="230"/>
      <c r="C9" s="232"/>
      <c r="D9" s="199" t="s">
        <v>7</v>
      </c>
      <c r="E9" s="200" t="s">
        <v>351</v>
      </c>
      <c r="F9" s="200" t="s">
        <v>9</v>
      </c>
      <c r="G9" s="232"/>
      <c r="H9" s="199" t="s">
        <v>252</v>
      </c>
      <c r="I9" s="199" t="s">
        <v>253</v>
      </c>
      <c r="J9" s="171" t="s">
        <v>12</v>
      </c>
    </row>
    <row r="10" spans="1:11" s="35" customFormat="1" ht="15" customHeight="1" x14ac:dyDescent="0.2">
      <c r="A10" s="30"/>
      <c r="B10" s="99"/>
      <c r="C10" s="100"/>
      <c r="D10" s="100"/>
      <c r="E10" s="100"/>
      <c r="F10" s="100"/>
      <c r="G10" s="101"/>
      <c r="H10" s="100"/>
      <c r="I10" s="102"/>
      <c r="J10" s="103"/>
      <c r="K10" s="125"/>
    </row>
    <row r="11" spans="1:11" s="205" customFormat="1" ht="18.95" customHeight="1" x14ac:dyDescent="0.25">
      <c r="A11" s="206" t="s">
        <v>353</v>
      </c>
      <c r="B11" s="201">
        <f>SUM(C11+G11)</f>
        <v>75184</v>
      </c>
      <c r="C11" s="201">
        <f>SUM(D11+E11+F11)</f>
        <v>71104</v>
      </c>
      <c r="D11" s="202">
        <f>D16+D20+D27+D33+D47+D50+D58+D66+D73+D79+D93+D94+D97</f>
        <v>69308</v>
      </c>
      <c r="E11" s="202">
        <f>E16+E20+E27+E33+E47+E50+E58+E66+E73+E79+E93+E94+E97</f>
        <v>1709</v>
      </c>
      <c r="F11" s="202">
        <f>F16+F20+F27+F33+F47+F50+F58+F66+F73+F79+F93+F94+F97</f>
        <v>87</v>
      </c>
      <c r="G11" s="202">
        <f>H11+I11+J11</f>
        <v>4080</v>
      </c>
      <c r="H11" s="202">
        <f>H16+H20+H27+H33+H47+H50+H58+H66+H73+H79+H93+H94+H97</f>
        <v>169</v>
      </c>
      <c r="I11" s="202">
        <f>I16+I20+I27+I33+I47+I50+I58+I66+I73+I79+I93+I94+I97</f>
        <v>803</v>
      </c>
      <c r="J11" s="203">
        <f>J16+J20+J27+J33+J47+J50+J58+J66+J73+J79+J93+J94+J97</f>
        <v>3108</v>
      </c>
      <c r="K11" s="204"/>
    </row>
    <row r="12" spans="1:11" s="35" customFormat="1" ht="18.95" customHeight="1" x14ac:dyDescent="0.25">
      <c r="A12" s="207" t="s">
        <v>297</v>
      </c>
      <c r="B12" s="208">
        <f>SUM(C12+G12)</f>
        <v>47818</v>
      </c>
      <c r="C12" s="208">
        <f t="shared" ref="C12:C13" si="0">SUM(D12+E12+F12)</f>
        <v>47759</v>
      </c>
      <c r="D12" s="179">
        <v>47078</v>
      </c>
      <c r="E12" s="179">
        <v>675</v>
      </c>
      <c r="F12" s="179">
        <v>6</v>
      </c>
      <c r="G12" s="210">
        <f>H12+I12+J12</f>
        <v>59</v>
      </c>
      <c r="H12" s="179">
        <v>2</v>
      </c>
      <c r="I12" s="179">
        <v>4</v>
      </c>
      <c r="J12" s="181">
        <v>53</v>
      </c>
      <c r="K12" s="125"/>
    </row>
    <row r="13" spans="1:11" s="35" customFormat="1" ht="18.95" customHeight="1" x14ac:dyDescent="0.25">
      <c r="A13" s="207" t="s">
        <v>296</v>
      </c>
      <c r="B13" s="208">
        <f>SUM(C13+G13)</f>
        <v>27366</v>
      </c>
      <c r="C13" s="208">
        <f t="shared" si="0"/>
        <v>23345</v>
      </c>
      <c r="D13" s="179">
        <v>22230</v>
      </c>
      <c r="E13" s="179">
        <v>1034</v>
      </c>
      <c r="F13" s="179">
        <v>81</v>
      </c>
      <c r="G13" s="210">
        <f>H13+I13+J13</f>
        <v>4021</v>
      </c>
      <c r="H13" s="179">
        <v>167</v>
      </c>
      <c r="I13" s="179">
        <v>799</v>
      </c>
      <c r="J13" s="181">
        <v>3055</v>
      </c>
      <c r="K13" s="125"/>
    </row>
    <row r="14" spans="1:11" s="35" customFormat="1" ht="18.95" customHeight="1" x14ac:dyDescent="0.25">
      <c r="A14" s="209" t="s">
        <v>295</v>
      </c>
      <c r="B14" s="208">
        <f>SUM(C14)</f>
        <v>7786</v>
      </c>
      <c r="C14" s="208">
        <f>SUM(D14+E14)</f>
        <v>7786</v>
      </c>
      <c r="D14" s="179">
        <v>7740</v>
      </c>
      <c r="E14" s="179">
        <v>46</v>
      </c>
      <c r="F14" s="182" t="s">
        <v>120</v>
      </c>
      <c r="G14" s="210" t="s">
        <v>120</v>
      </c>
      <c r="H14" s="182" t="s">
        <v>120</v>
      </c>
      <c r="I14" s="182" t="s">
        <v>120</v>
      </c>
      <c r="J14" s="183" t="s">
        <v>120</v>
      </c>
      <c r="K14" s="125"/>
    </row>
    <row r="15" spans="1:11" s="35" customFormat="1" ht="18.95" customHeight="1" x14ac:dyDescent="0.25">
      <c r="A15" s="209" t="s">
        <v>294</v>
      </c>
      <c r="B15" s="208">
        <f>SUM(C15)</f>
        <v>830</v>
      </c>
      <c r="C15" s="208">
        <f>SUM(D15)</f>
        <v>830</v>
      </c>
      <c r="D15" s="179">
        <v>830</v>
      </c>
      <c r="E15" s="124" t="s">
        <v>120</v>
      </c>
      <c r="F15" s="182" t="s">
        <v>120</v>
      </c>
      <c r="G15" s="210" t="s">
        <v>120</v>
      </c>
      <c r="H15" s="182" t="s">
        <v>120</v>
      </c>
      <c r="I15" s="182" t="s">
        <v>120</v>
      </c>
      <c r="J15" s="183" t="s">
        <v>120</v>
      </c>
      <c r="K15" s="125"/>
    </row>
    <row r="16" spans="1:11" s="35" customFormat="1" ht="18.95" customHeight="1" x14ac:dyDescent="0.25">
      <c r="A16" s="184" t="s">
        <v>293</v>
      </c>
      <c r="B16" s="177">
        <f>C16+G16</f>
        <v>4235</v>
      </c>
      <c r="C16" s="177">
        <f>SUM(D16:F16)</f>
        <v>3944</v>
      </c>
      <c r="D16" s="185">
        <f>SUM(D17:D19)</f>
        <v>3814</v>
      </c>
      <c r="E16" s="186">
        <f>SUM(E17:E19)</f>
        <v>127</v>
      </c>
      <c r="F16" s="186">
        <f>SUM(F17:F19)</f>
        <v>3</v>
      </c>
      <c r="G16" s="178">
        <f>SUM(H16:J16)</f>
        <v>291</v>
      </c>
      <c r="H16" s="186">
        <f>SUM(H17:H19)</f>
        <v>20</v>
      </c>
      <c r="I16" s="186">
        <f>SUM(I17:I19)</f>
        <v>72</v>
      </c>
      <c r="J16" s="185">
        <f>SUM(J17:J19)</f>
        <v>199</v>
      </c>
      <c r="K16" s="125"/>
    </row>
    <row r="17" spans="1:11" s="35" customFormat="1" ht="18.95" customHeight="1" x14ac:dyDescent="0.25">
      <c r="A17" s="209" t="s">
        <v>290</v>
      </c>
      <c r="B17" s="208">
        <f>C17+G17</f>
        <v>465</v>
      </c>
      <c r="C17" s="208">
        <f t="shared" ref="C17:C19" si="1">SUM(D17:F17)</f>
        <v>381</v>
      </c>
      <c r="D17" s="187">
        <v>374</v>
      </c>
      <c r="E17" s="188">
        <v>7</v>
      </c>
      <c r="F17" s="124" t="s">
        <v>120</v>
      </c>
      <c r="G17" s="210">
        <f t="shared" ref="G17:G19" si="2">SUM(H17:J17)</f>
        <v>84</v>
      </c>
      <c r="H17" s="188">
        <v>9</v>
      </c>
      <c r="I17" s="189">
        <v>27</v>
      </c>
      <c r="J17" s="189">
        <v>48</v>
      </c>
      <c r="K17" s="125"/>
    </row>
    <row r="18" spans="1:11" s="35" customFormat="1" ht="18.95" customHeight="1" x14ac:dyDescent="0.25">
      <c r="A18" s="209" t="s">
        <v>291</v>
      </c>
      <c r="B18" s="208">
        <f>C18+G18</f>
        <v>3348</v>
      </c>
      <c r="C18" s="208">
        <f t="shared" si="1"/>
        <v>3184</v>
      </c>
      <c r="D18" s="187">
        <v>3071</v>
      </c>
      <c r="E18" s="188">
        <v>110</v>
      </c>
      <c r="F18" s="124">
        <v>3</v>
      </c>
      <c r="G18" s="210">
        <f t="shared" si="2"/>
        <v>164</v>
      </c>
      <c r="H18" s="188">
        <v>7</v>
      </c>
      <c r="I18" s="189">
        <v>42</v>
      </c>
      <c r="J18" s="189">
        <v>115</v>
      </c>
      <c r="K18" s="125"/>
    </row>
    <row r="19" spans="1:11" s="35" customFormat="1" ht="18.95" customHeight="1" x14ac:dyDescent="0.25">
      <c r="A19" s="209" t="s">
        <v>292</v>
      </c>
      <c r="B19" s="208">
        <f>C19+G19</f>
        <v>422</v>
      </c>
      <c r="C19" s="208">
        <f t="shared" si="1"/>
        <v>379</v>
      </c>
      <c r="D19" s="187">
        <v>369</v>
      </c>
      <c r="E19" s="188">
        <v>10</v>
      </c>
      <c r="F19" s="124" t="s">
        <v>120</v>
      </c>
      <c r="G19" s="210">
        <f t="shared" si="2"/>
        <v>43</v>
      </c>
      <c r="H19" s="188">
        <v>4</v>
      </c>
      <c r="I19" s="189">
        <v>3</v>
      </c>
      <c r="J19" s="189">
        <v>36</v>
      </c>
      <c r="K19" s="125"/>
    </row>
    <row r="20" spans="1:11" s="35" customFormat="1" ht="18.95" customHeight="1" x14ac:dyDescent="0.25">
      <c r="A20" s="184" t="s">
        <v>289</v>
      </c>
      <c r="B20" s="177">
        <f>C20+G20</f>
        <v>4194</v>
      </c>
      <c r="C20" s="177">
        <f>SUM(D20:F20)</f>
        <v>3960</v>
      </c>
      <c r="D20" s="190">
        <f>SUM(D21:D26)</f>
        <v>3608</v>
      </c>
      <c r="E20" s="190">
        <f>SUM(E21:E26)</f>
        <v>347</v>
      </c>
      <c r="F20" s="190">
        <f>SUM(F21:F26)</f>
        <v>5</v>
      </c>
      <c r="G20" s="177">
        <f>SUM(H20:J20)</f>
        <v>234</v>
      </c>
      <c r="H20" s="190">
        <f>SUM(H21:H26)</f>
        <v>14</v>
      </c>
      <c r="I20" s="190">
        <f>SUM(I21:I26)</f>
        <v>19</v>
      </c>
      <c r="J20" s="191">
        <f>SUM(J21:J26)</f>
        <v>201</v>
      </c>
      <c r="K20" s="125"/>
    </row>
    <row r="21" spans="1:11" s="35" customFormat="1" ht="18.95" customHeight="1" x14ac:dyDescent="0.25">
      <c r="A21" s="209" t="s">
        <v>288</v>
      </c>
      <c r="B21" s="208">
        <f t="shared" ref="B21:B32" si="3">C21+G21</f>
        <v>762</v>
      </c>
      <c r="C21" s="208">
        <f t="shared" ref="C21:C26" si="4">SUM(D21:F21)</f>
        <v>762</v>
      </c>
      <c r="D21" s="187">
        <v>760</v>
      </c>
      <c r="E21" s="188">
        <v>2</v>
      </c>
      <c r="F21" s="124" t="s">
        <v>120</v>
      </c>
      <c r="G21" s="208">
        <f t="shared" ref="G21:G26" si="5">SUM(H21:J21)</f>
        <v>0</v>
      </c>
      <c r="H21" s="124" t="s">
        <v>120</v>
      </c>
      <c r="I21" s="124" t="s">
        <v>120</v>
      </c>
      <c r="J21" s="130" t="s">
        <v>120</v>
      </c>
      <c r="K21" s="125"/>
    </row>
    <row r="22" spans="1:11" s="35" customFormat="1" ht="18.95" customHeight="1" x14ac:dyDescent="0.25">
      <c r="A22" s="209" t="s">
        <v>287</v>
      </c>
      <c r="B22" s="208">
        <f t="shared" si="3"/>
        <v>965</v>
      </c>
      <c r="C22" s="208">
        <f t="shared" si="4"/>
        <v>954</v>
      </c>
      <c r="D22" s="187">
        <v>860</v>
      </c>
      <c r="E22" s="188">
        <v>91</v>
      </c>
      <c r="F22" s="188">
        <v>3</v>
      </c>
      <c r="G22" s="208">
        <f t="shared" si="5"/>
        <v>11</v>
      </c>
      <c r="H22" s="124" t="s">
        <v>120</v>
      </c>
      <c r="I22" s="124">
        <v>1</v>
      </c>
      <c r="J22" s="175">
        <v>10</v>
      </c>
      <c r="K22" s="125"/>
    </row>
    <row r="23" spans="1:11" s="35" customFormat="1" ht="18.95" customHeight="1" x14ac:dyDescent="0.25">
      <c r="A23" s="209" t="s">
        <v>286</v>
      </c>
      <c r="B23" s="208">
        <f t="shared" si="3"/>
        <v>501</v>
      </c>
      <c r="C23" s="208">
        <f t="shared" si="4"/>
        <v>467</v>
      </c>
      <c r="D23" s="187">
        <v>393</v>
      </c>
      <c r="E23" s="188">
        <v>73</v>
      </c>
      <c r="F23" s="188">
        <v>1</v>
      </c>
      <c r="G23" s="208">
        <f t="shared" si="5"/>
        <v>34</v>
      </c>
      <c r="H23" s="192">
        <v>1</v>
      </c>
      <c r="I23" s="188">
        <v>1</v>
      </c>
      <c r="J23" s="192">
        <v>32</v>
      </c>
      <c r="K23" s="125"/>
    </row>
    <row r="24" spans="1:11" s="35" customFormat="1" ht="18.95" customHeight="1" x14ac:dyDescent="0.25">
      <c r="A24" s="209" t="s">
        <v>285</v>
      </c>
      <c r="B24" s="208">
        <f t="shared" si="3"/>
        <v>281</v>
      </c>
      <c r="C24" s="208">
        <f t="shared" si="4"/>
        <v>270</v>
      </c>
      <c r="D24" s="187">
        <v>267</v>
      </c>
      <c r="E24" s="188">
        <v>3</v>
      </c>
      <c r="F24" s="124" t="s">
        <v>120</v>
      </c>
      <c r="G24" s="208">
        <f t="shared" si="5"/>
        <v>11</v>
      </c>
      <c r="H24" s="124" t="s">
        <v>120</v>
      </c>
      <c r="I24" s="124">
        <v>6</v>
      </c>
      <c r="J24" s="175">
        <v>5</v>
      </c>
      <c r="K24" s="125"/>
    </row>
    <row r="25" spans="1:11" s="35" customFormat="1" ht="18.95" customHeight="1" x14ac:dyDescent="0.25">
      <c r="A25" s="209" t="s">
        <v>284</v>
      </c>
      <c r="B25" s="208">
        <f t="shared" si="3"/>
        <v>71</v>
      </c>
      <c r="C25" s="208">
        <f t="shared" si="4"/>
        <v>68</v>
      </c>
      <c r="D25" s="187">
        <v>66</v>
      </c>
      <c r="E25" s="188">
        <v>2</v>
      </c>
      <c r="F25" s="124" t="s">
        <v>120</v>
      </c>
      <c r="G25" s="208">
        <f t="shared" si="5"/>
        <v>3</v>
      </c>
      <c r="H25" s="130">
        <v>1</v>
      </c>
      <c r="I25" s="124" t="s">
        <v>120</v>
      </c>
      <c r="J25" s="175">
        <v>2</v>
      </c>
      <c r="K25" s="125"/>
    </row>
    <row r="26" spans="1:11" s="35" customFormat="1" ht="18.95" customHeight="1" x14ac:dyDescent="0.25">
      <c r="A26" s="209" t="s">
        <v>283</v>
      </c>
      <c r="B26" s="208">
        <f t="shared" si="3"/>
        <v>1614</v>
      </c>
      <c r="C26" s="208">
        <f t="shared" si="4"/>
        <v>1439</v>
      </c>
      <c r="D26" s="187">
        <v>1262</v>
      </c>
      <c r="E26" s="188">
        <v>176</v>
      </c>
      <c r="F26" s="124">
        <v>1</v>
      </c>
      <c r="G26" s="208">
        <f t="shared" si="5"/>
        <v>175</v>
      </c>
      <c r="H26" s="192">
        <v>12</v>
      </c>
      <c r="I26" s="188">
        <v>11</v>
      </c>
      <c r="J26" s="192">
        <v>152</v>
      </c>
      <c r="K26" s="125"/>
    </row>
    <row r="27" spans="1:11" s="35" customFormat="1" ht="18.95" customHeight="1" x14ac:dyDescent="0.25">
      <c r="A27" s="184" t="s">
        <v>282</v>
      </c>
      <c r="B27" s="177">
        <f t="shared" si="3"/>
        <v>5560</v>
      </c>
      <c r="C27" s="177">
        <f>SUM(D27:F27)</f>
        <v>5416</v>
      </c>
      <c r="D27" s="190">
        <f>SUM(D28:D32)</f>
        <v>5391</v>
      </c>
      <c r="E27" s="186">
        <f t="shared" ref="E27:J27" si="6">SUM(E28:E32)</f>
        <v>24</v>
      </c>
      <c r="F27" s="186">
        <f t="shared" si="6"/>
        <v>1</v>
      </c>
      <c r="G27" s="177">
        <f>SUM(H27:J27)</f>
        <v>144</v>
      </c>
      <c r="H27" s="190">
        <f>SUM(H28:H32)</f>
        <v>3</v>
      </c>
      <c r="I27" s="186">
        <f t="shared" si="6"/>
        <v>6</v>
      </c>
      <c r="J27" s="185">
        <f t="shared" si="6"/>
        <v>135</v>
      </c>
      <c r="K27" s="125"/>
    </row>
    <row r="28" spans="1:11" s="35" customFormat="1" ht="18.95" customHeight="1" x14ac:dyDescent="0.25">
      <c r="A28" s="209" t="s">
        <v>277</v>
      </c>
      <c r="B28" s="208">
        <f t="shared" si="3"/>
        <v>4756</v>
      </c>
      <c r="C28" s="208">
        <f t="shared" ref="C28:C32" si="7">SUM(D28:F28)</f>
        <v>4748</v>
      </c>
      <c r="D28" s="187">
        <v>4742</v>
      </c>
      <c r="E28" s="188">
        <v>5</v>
      </c>
      <c r="F28" s="124">
        <v>1</v>
      </c>
      <c r="G28" s="208">
        <f t="shared" ref="G28:G32" si="8">SUM(H28:J28)</f>
        <v>8</v>
      </c>
      <c r="H28" s="124">
        <v>1</v>
      </c>
      <c r="I28" s="124" t="s">
        <v>120</v>
      </c>
      <c r="J28" s="192">
        <v>7</v>
      </c>
      <c r="K28" s="125"/>
    </row>
    <row r="29" spans="1:11" s="35" customFormat="1" ht="18.95" customHeight="1" x14ac:dyDescent="0.25">
      <c r="A29" s="209" t="s">
        <v>281</v>
      </c>
      <c r="B29" s="208">
        <f t="shared" si="3"/>
        <v>191</v>
      </c>
      <c r="C29" s="208">
        <f t="shared" si="7"/>
        <v>173</v>
      </c>
      <c r="D29" s="192">
        <v>170</v>
      </c>
      <c r="E29" s="188">
        <v>3</v>
      </c>
      <c r="F29" s="124" t="s">
        <v>120</v>
      </c>
      <c r="G29" s="208">
        <f t="shared" si="8"/>
        <v>18</v>
      </c>
      <c r="H29" s="124">
        <v>2</v>
      </c>
      <c r="I29" s="124">
        <v>4</v>
      </c>
      <c r="J29" s="192">
        <v>12</v>
      </c>
      <c r="K29" s="125"/>
    </row>
    <row r="30" spans="1:11" s="35" customFormat="1" ht="18.95" customHeight="1" x14ac:dyDescent="0.25">
      <c r="A30" s="209" t="s">
        <v>280</v>
      </c>
      <c r="B30" s="208">
        <f t="shared" si="3"/>
        <v>324</v>
      </c>
      <c r="C30" s="208">
        <f t="shared" si="7"/>
        <v>210</v>
      </c>
      <c r="D30" s="192">
        <v>194</v>
      </c>
      <c r="E30" s="188">
        <v>16</v>
      </c>
      <c r="F30" s="124" t="s">
        <v>120</v>
      </c>
      <c r="G30" s="208">
        <f t="shared" si="8"/>
        <v>114</v>
      </c>
      <c r="H30" s="124" t="s">
        <v>120</v>
      </c>
      <c r="I30" s="124">
        <v>2</v>
      </c>
      <c r="J30" s="192">
        <v>112</v>
      </c>
      <c r="K30" s="125"/>
    </row>
    <row r="31" spans="1:11" s="35" customFormat="1" ht="18.95" customHeight="1" x14ac:dyDescent="0.25">
      <c r="A31" s="209" t="s">
        <v>279</v>
      </c>
      <c r="B31" s="208">
        <f t="shared" si="3"/>
        <v>219</v>
      </c>
      <c r="C31" s="208">
        <f t="shared" si="7"/>
        <v>216</v>
      </c>
      <c r="D31" s="192">
        <v>216</v>
      </c>
      <c r="E31" s="124" t="s">
        <v>120</v>
      </c>
      <c r="F31" s="124" t="s">
        <v>120</v>
      </c>
      <c r="G31" s="208">
        <f t="shared" si="8"/>
        <v>3</v>
      </c>
      <c r="H31" s="124" t="s">
        <v>120</v>
      </c>
      <c r="I31" s="124" t="s">
        <v>120</v>
      </c>
      <c r="J31" s="192">
        <v>3</v>
      </c>
      <c r="K31" s="125"/>
    </row>
    <row r="32" spans="1:11" s="35" customFormat="1" ht="18.95" customHeight="1" x14ac:dyDescent="0.25">
      <c r="A32" s="209" t="s">
        <v>278</v>
      </c>
      <c r="B32" s="208">
        <f t="shared" si="3"/>
        <v>70</v>
      </c>
      <c r="C32" s="208">
        <f t="shared" si="7"/>
        <v>69</v>
      </c>
      <c r="D32" s="192">
        <v>69</v>
      </c>
      <c r="E32" s="124" t="s">
        <v>120</v>
      </c>
      <c r="F32" s="124" t="s">
        <v>120</v>
      </c>
      <c r="G32" s="208">
        <f t="shared" si="8"/>
        <v>1</v>
      </c>
      <c r="H32" s="124" t="s">
        <v>120</v>
      </c>
      <c r="I32" s="124" t="s">
        <v>120</v>
      </c>
      <c r="J32" s="192">
        <v>1</v>
      </c>
      <c r="K32" s="125"/>
    </row>
    <row r="33" spans="1:11" s="35" customFormat="1" ht="18.95" customHeight="1" x14ac:dyDescent="0.25">
      <c r="A33" s="184" t="s">
        <v>276</v>
      </c>
      <c r="B33" s="177">
        <f>C33+G33</f>
        <v>8153</v>
      </c>
      <c r="C33" s="177">
        <f>SUM(D33:F33)</f>
        <v>8091</v>
      </c>
      <c r="D33" s="190">
        <f>SUM(D34:D46)</f>
        <v>7712</v>
      </c>
      <c r="E33" s="186">
        <f>SUM(E34:E46)</f>
        <v>372</v>
      </c>
      <c r="F33" s="186">
        <f>SUM(F34:F46)</f>
        <v>7</v>
      </c>
      <c r="G33" s="177">
        <f>SUM(H33:J33)</f>
        <v>62</v>
      </c>
      <c r="H33" s="190">
        <f>SUM(H34:H46)</f>
        <v>5</v>
      </c>
      <c r="I33" s="186">
        <f>SUM(I34:I46)</f>
        <v>4</v>
      </c>
      <c r="J33" s="185">
        <f>SUM(J34:J46)</f>
        <v>53</v>
      </c>
      <c r="K33" s="125"/>
    </row>
    <row r="34" spans="1:11" s="35" customFormat="1" ht="18.95" customHeight="1" x14ac:dyDescent="0.25">
      <c r="A34" s="209" t="s">
        <v>264</v>
      </c>
      <c r="B34" s="208">
        <f t="shared" ref="B34:B46" si="9">C34+G34</f>
        <v>336</v>
      </c>
      <c r="C34" s="208">
        <f t="shared" ref="C34:C46" si="10">SUM(D34:F34)</f>
        <v>332</v>
      </c>
      <c r="D34" s="187">
        <v>313</v>
      </c>
      <c r="E34" s="188">
        <v>18</v>
      </c>
      <c r="F34" s="124">
        <v>1</v>
      </c>
      <c r="G34" s="208">
        <f t="shared" ref="G34:G46" si="11">SUM(H34:J34)</f>
        <v>4</v>
      </c>
      <c r="H34" s="124" t="s">
        <v>120</v>
      </c>
      <c r="I34" s="124" t="s">
        <v>120</v>
      </c>
      <c r="J34" s="130">
        <v>4</v>
      </c>
      <c r="K34" s="125"/>
    </row>
    <row r="35" spans="1:11" s="35" customFormat="1" ht="18.95" customHeight="1" x14ac:dyDescent="0.25">
      <c r="A35" s="209" t="s">
        <v>265</v>
      </c>
      <c r="B35" s="208">
        <f t="shared" si="9"/>
        <v>954</v>
      </c>
      <c r="C35" s="208">
        <f t="shared" si="10"/>
        <v>949</v>
      </c>
      <c r="D35" s="187">
        <v>921</v>
      </c>
      <c r="E35" s="188">
        <v>28</v>
      </c>
      <c r="F35" s="124" t="s">
        <v>120</v>
      </c>
      <c r="G35" s="208">
        <f t="shared" si="11"/>
        <v>5</v>
      </c>
      <c r="H35" s="124">
        <v>2</v>
      </c>
      <c r="I35" s="124" t="s">
        <v>120</v>
      </c>
      <c r="J35" s="130">
        <v>3</v>
      </c>
      <c r="K35" s="125"/>
    </row>
    <row r="36" spans="1:11" s="35" customFormat="1" ht="18.95" customHeight="1" x14ac:dyDescent="0.25">
      <c r="A36" s="209" t="s">
        <v>266</v>
      </c>
      <c r="B36" s="208">
        <f t="shared" si="9"/>
        <v>317</v>
      </c>
      <c r="C36" s="208">
        <f t="shared" si="10"/>
        <v>317</v>
      </c>
      <c r="D36" s="187">
        <v>294</v>
      </c>
      <c r="E36" s="188">
        <v>22</v>
      </c>
      <c r="F36" s="124">
        <v>1</v>
      </c>
      <c r="G36" s="208">
        <f t="shared" si="11"/>
        <v>0</v>
      </c>
      <c r="H36" s="124" t="s">
        <v>120</v>
      </c>
      <c r="I36" s="124" t="s">
        <v>120</v>
      </c>
      <c r="J36" s="130" t="s">
        <v>120</v>
      </c>
      <c r="K36" s="125"/>
    </row>
    <row r="37" spans="1:11" s="35" customFormat="1" ht="18.95" customHeight="1" x14ac:dyDescent="0.25">
      <c r="A37" s="209" t="s">
        <v>267</v>
      </c>
      <c r="B37" s="208">
        <f t="shared" si="9"/>
        <v>511</v>
      </c>
      <c r="C37" s="208">
        <f t="shared" si="10"/>
        <v>494</v>
      </c>
      <c r="D37" s="187">
        <v>468</v>
      </c>
      <c r="E37" s="188">
        <v>26</v>
      </c>
      <c r="F37" s="124" t="s">
        <v>120</v>
      </c>
      <c r="G37" s="208">
        <f t="shared" si="11"/>
        <v>17</v>
      </c>
      <c r="H37" s="124">
        <v>1</v>
      </c>
      <c r="I37" s="124">
        <v>1</v>
      </c>
      <c r="J37" s="130">
        <v>15</v>
      </c>
      <c r="K37" s="125"/>
    </row>
    <row r="38" spans="1:11" s="35" customFormat="1" ht="18.95" customHeight="1" x14ac:dyDescent="0.25">
      <c r="A38" s="209" t="s">
        <v>268</v>
      </c>
      <c r="B38" s="208">
        <f t="shared" si="9"/>
        <v>1708</v>
      </c>
      <c r="C38" s="208">
        <f t="shared" si="10"/>
        <v>1706</v>
      </c>
      <c r="D38" s="187">
        <v>1622</v>
      </c>
      <c r="E38" s="188">
        <v>84</v>
      </c>
      <c r="F38" s="124" t="s">
        <v>120</v>
      </c>
      <c r="G38" s="208">
        <f t="shared" si="11"/>
        <v>2</v>
      </c>
      <c r="H38" s="124" t="s">
        <v>120</v>
      </c>
      <c r="I38" s="124" t="s">
        <v>120</v>
      </c>
      <c r="J38" s="130">
        <v>2</v>
      </c>
      <c r="K38" s="125"/>
    </row>
    <row r="39" spans="1:11" s="35" customFormat="1" ht="18.95" customHeight="1" x14ac:dyDescent="0.25">
      <c r="A39" s="209" t="s">
        <v>269</v>
      </c>
      <c r="B39" s="208">
        <f t="shared" si="9"/>
        <v>2632</v>
      </c>
      <c r="C39" s="208">
        <f t="shared" si="10"/>
        <v>2631</v>
      </c>
      <c r="D39" s="187">
        <v>2516</v>
      </c>
      <c r="E39" s="188">
        <v>113</v>
      </c>
      <c r="F39" s="124">
        <v>2</v>
      </c>
      <c r="G39" s="208">
        <f t="shared" si="11"/>
        <v>1</v>
      </c>
      <c r="H39" s="124" t="s">
        <v>120</v>
      </c>
      <c r="I39" s="124" t="s">
        <v>120</v>
      </c>
      <c r="J39" s="130">
        <v>1</v>
      </c>
      <c r="K39" s="125"/>
    </row>
    <row r="40" spans="1:11" s="35" customFormat="1" ht="18.95" customHeight="1" x14ac:dyDescent="0.25">
      <c r="A40" s="209" t="s">
        <v>270</v>
      </c>
      <c r="B40" s="208">
        <f t="shared" si="9"/>
        <v>580</v>
      </c>
      <c r="C40" s="208">
        <f t="shared" si="10"/>
        <v>580</v>
      </c>
      <c r="D40" s="187">
        <v>555</v>
      </c>
      <c r="E40" s="188">
        <v>25</v>
      </c>
      <c r="F40" s="124" t="s">
        <v>120</v>
      </c>
      <c r="G40" s="208">
        <f t="shared" si="11"/>
        <v>0</v>
      </c>
      <c r="H40" s="124" t="s">
        <v>120</v>
      </c>
      <c r="I40" s="124" t="s">
        <v>120</v>
      </c>
      <c r="J40" s="130" t="s">
        <v>120</v>
      </c>
      <c r="K40" s="125"/>
    </row>
    <row r="41" spans="1:11" s="35" customFormat="1" ht="18.95" customHeight="1" x14ac:dyDescent="0.25">
      <c r="A41" s="209" t="s">
        <v>271</v>
      </c>
      <c r="B41" s="208">
        <f t="shared" si="9"/>
        <v>135</v>
      </c>
      <c r="C41" s="208">
        <f t="shared" si="10"/>
        <v>135</v>
      </c>
      <c r="D41" s="187">
        <v>130</v>
      </c>
      <c r="E41" s="188">
        <v>5</v>
      </c>
      <c r="F41" s="124" t="s">
        <v>120</v>
      </c>
      <c r="G41" s="208">
        <f t="shared" si="11"/>
        <v>0</v>
      </c>
      <c r="H41" s="124" t="s">
        <v>120</v>
      </c>
      <c r="I41" s="124" t="s">
        <v>120</v>
      </c>
      <c r="J41" s="130" t="s">
        <v>120</v>
      </c>
      <c r="K41" s="125"/>
    </row>
    <row r="42" spans="1:11" s="35" customFormat="1" ht="18.95" customHeight="1" x14ac:dyDescent="0.25">
      <c r="A42" s="209" t="s">
        <v>272</v>
      </c>
      <c r="B42" s="208">
        <f t="shared" si="9"/>
        <v>65</v>
      </c>
      <c r="C42" s="208">
        <f t="shared" si="10"/>
        <v>63</v>
      </c>
      <c r="D42" s="187">
        <v>60</v>
      </c>
      <c r="E42" s="188">
        <v>3</v>
      </c>
      <c r="F42" s="124" t="s">
        <v>120</v>
      </c>
      <c r="G42" s="208">
        <f t="shared" si="11"/>
        <v>2</v>
      </c>
      <c r="H42" s="124" t="s">
        <v>120</v>
      </c>
      <c r="I42" s="124" t="s">
        <v>120</v>
      </c>
      <c r="J42" s="130">
        <v>2</v>
      </c>
      <c r="K42" s="125"/>
    </row>
    <row r="43" spans="1:11" s="35" customFormat="1" ht="18.95" customHeight="1" x14ac:dyDescent="0.25">
      <c r="A43" s="209" t="s">
        <v>273</v>
      </c>
      <c r="B43" s="208">
        <f t="shared" si="9"/>
        <v>440</v>
      </c>
      <c r="C43" s="208">
        <f t="shared" si="10"/>
        <v>438</v>
      </c>
      <c r="D43" s="187">
        <v>411</v>
      </c>
      <c r="E43" s="188">
        <v>25</v>
      </c>
      <c r="F43" s="124">
        <v>2</v>
      </c>
      <c r="G43" s="208">
        <f t="shared" si="11"/>
        <v>2</v>
      </c>
      <c r="H43" s="124" t="s">
        <v>120</v>
      </c>
      <c r="I43" s="124" t="s">
        <v>120</v>
      </c>
      <c r="J43" s="130">
        <v>2</v>
      </c>
      <c r="K43" s="125"/>
    </row>
    <row r="44" spans="1:11" s="35" customFormat="1" ht="18.95" customHeight="1" x14ac:dyDescent="0.25">
      <c r="A44" s="209" t="s">
        <v>274</v>
      </c>
      <c r="B44" s="208">
        <f t="shared" si="9"/>
        <v>145</v>
      </c>
      <c r="C44" s="208">
        <f t="shared" si="10"/>
        <v>143</v>
      </c>
      <c r="D44" s="187">
        <v>135</v>
      </c>
      <c r="E44" s="188">
        <v>8</v>
      </c>
      <c r="F44" s="124" t="s">
        <v>120</v>
      </c>
      <c r="G44" s="208">
        <f t="shared" si="11"/>
        <v>2</v>
      </c>
      <c r="H44" s="124" t="s">
        <v>120</v>
      </c>
      <c r="I44" s="124">
        <v>1</v>
      </c>
      <c r="J44" s="130">
        <v>1</v>
      </c>
      <c r="K44" s="125"/>
    </row>
    <row r="45" spans="1:11" s="35" customFormat="1" ht="18.95" customHeight="1" x14ac:dyDescent="0.25">
      <c r="A45" s="209" t="s">
        <v>275</v>
      </c>
      <c r="B45" s="208">
        <f t="shared" si="9"/>
        <v>140</v>
      </c>
      <c r="C45" s="208">
        <f t="shared" si="10"/>
        <v>139</v>
      </c>
      <c r="D45" s="187">
        <v>133</v>
      </c>
      <c r="E45" s="188">
        <v>6</v>
      </c>
      <c r="F45" s="124" t="s">
        <v>120</v>
      </c>
      <c r="G45" s="208">
        <f t="shared" si="11"/>
        <v>1</v>
      </c>
      <c r="H45" s="124" t="s">
        <v>120</v>
      </c>
      <c r="I45" s="124" t="s">
        <v>120</v>
      </c>
      <c r="J45" s="130">
        <v>1</v>
      </c>
      <c r="K45" s="125"/>
    </row>
    <row r="46" spans="1:11" s="35" customFormat="1" ht="18.95" customHeight="1" x14ac:dyDescent="0.25">
      <c r="A46" s="209" t="s">
        <v>263</v>
      </c>
      <c r="B46" s="208">
        <f t="shared" si="9"/>
        <v>190</v>
      </c>
      <c r="C46" s="208">
        <f t="shared" si="10"/>
        <v>164</v>
      </c>
      <c r="D46" s="187">
        <v>154</v>
      </c>
      <c r="E46" s="188">
        <v>9</v>
      </c>
      <c r="F46" s="124">
        <v>1</v>
      </c>
      <c r="G46" s="208">
        <f t="shared" si="11"/>
        <v>26</v>
      </c>
      <c r="H46" s="124">
        <v>2</v>
      </c>
      <c r="I46" s="124">
        <v>2</v>
      </c>
      <c r="J46" s="130">
        <v>22</v>
      </c>
      <c r="K46" s="125"/>
    </row>
    <row r="47" spans="1:11" s="35" customFormat="1" ht="18" customHeight="1" x14ac:dyDescent="0.25">
      <c r="A47" s="184" t="s">
        <v>262</v>
      </c>
      <c r="B47" s="178">
        <f>C47+G47</f>
        <v>970</v>
      </c>
      <c r="C47" s="177">
        <f>SUM(D47:F47)</f>
        <v>874</v>
      </c>
      <c r="D47" s="190">
        <f>SUM(D48:D49)</f>
        <v>855</v>
      </c>
      <c r="E47" s="190">
        <f>SUM(E48:E49)</f>
        <v>14</v>
      </c>
      <c r="F47" s="186">
        <f>SUM(F48:F49)</f>
        <v>5</v>
      </c>
      <c r="G47" s="177">
        <f>SUM(H47:J47)</f>
        <v>96</v>
      </c>
      <c r="H47" s="190">
        <f>SUM(H48:H49)</f>
        <v>1</v>
      </c>
      <c r="I47" s="190">
        <f>SUM(I48:I49)</f>
        <v>0</v>
      </c>
      <c r="J47" s="185">
        <f>SUM(J48:J49)</f>
        <v>95</v>
      </c>
      <c r="K47" s="125"/>
    </row>
    <row r="48" spans="1:11" s="35" customFormat="1" ht="18" customHeight="1" x14ac:dyDescent="0.25">
      <c r="A48" s="209" t="s">
        <v>298</v>
      </c>
      <c r="B48" s="210">
        <f>C48+G48</f>
        <v>609</v>
      </c>
      <c r="C48" s="210">
        <f t="shared" ref="C48:C49" si="12">SUM(D48:F48)</f>
        <v>545</v>
      </c>
      <c r="D48" s="179">
        <v>534</v>
      </c>
      <c r="E48" s="124">
        <v>8</v>
      </c>
      <c r="F48" s="124">
        <v>3</v>
      </c>
      <c r="G48" s="208">
        <f t="shared" ref="G48:G49" si="13">SUM(H48:J48)</f>
        <v>64</v>
      </c>
      <c r="H48" s="124" t="s">
        <v>120</v>
      </c>
      <c r="I48" s="124" t="s">
        <v>120</v>
      </c>
      <c r="J48" s="130">
        <v>64</v>
      </c>
      <c r="K48" s="125"/>
    </row>
    <row r="49" spans="1:11" s="35" customFormat="1" ht="18" customHeight="1" x14ac:dyDescent="0.25">
      <c r="A49" s="209" t="s">
        <v>299</v>
      </c>
      <c r="B49" s="210">
        <f>C49+G49</f>
        <v>361</v>
      </c>
      <c r="C49" s="210">
        <f t="shared" si="12"/>
        <v>329</v>
      </c>
      <c r="D49" s="179">
        <v>321</v>
      </c>
      <c r="E49" s="124">
        <v>6</v>
      </c>
      <c r="F49" s="124">
        <v>2</v>
      </c>
      <c r="G49" s="208">
        <f t="shared" si="13"/>
        <v>32</v>
      </c>
      <c r="H49" s="124">
        <v>1</v>
      </c>
      <c r="I49" s="124" t="s">
        <v>120</v>
      </c>
      <c r="J49" s="130">
        <v>31</v>
      </c>
      <c r="K49" s="125"/>
    </row>
    <row r="50" spans="1:11" s="35" customFormat="1" ht="18" customHeight="1" x14ac:dyDescent="0.25">
      <c r="A50" s="184" t="s">
        <v>261</v>
      </c>
      <c r="B50" s="178">
        <f t="shared" ref="B50:B57" si="14">C50+G50</f>
        <v>1611</v>
      </c>
      <c r="C50" s="177">
        <f>SUM(D50:F50)</f>
        <v>1601</v>
      </c>
      <c r="D50" s="190">
        <f>SUM(D51:D57)</f>
        <v>1551</v>
      </c>
      <c r="E50" s="186">
        <f>SUM(E51:E57)</f>
        <v>49</v>
      </c>
      <c r="F50" s="186">
        <f>SUM(F51:F57)</f>
        <v>1</v>
      </c>
      <c r="G50" s="177">
        <f>SUM(H50:J50)</f>
        <v>10</v>
      </c>
      <c r="H50" s="190">
        <f>SUM(H51:H57)</f>
        <v>1</v>
      </c>
      <c r="I50" s="186">
        <f>SUM(I51:I57)</f>
        <v>0</v>
      </c>
      <c r="J50" s="185">
        <f>SUM(J51:J57)</f>
        <v>9</v>
      </c>
      <c r="K50" s="125"/>
    </row>
    <row r="51" spans="1:11" s="35" customFormat="1" ht="18" customHeight="1" x14ac:dyDescent="0.25">
      <c r="A51" s="209" t="s">
        <v>300</v>
      </c>
      <c r="B51" s="210">
        <f t="shared" si="14"/>
        <v>862</v>
      </c>
      <c r="C51" s="208">
        <f t="shared" ref="C51:C57" si="15">SUM(D51:F51)</f>
        <v>861</v>
      </c>
      <c r="D51" s="192">
        <v>839</v>
      </c>
      <c r="E51" s="188">
        <v>22</v>
      </c>
      <c r="F51" s="124" t="s">
        <v>120</v>
      </c>
      <c r="G51" s="208">
        <f t="shared" ref="G51:G57" si="16">SUM(H51:J51)</f>
        <v>1</v>
      </c>
      <c r="H51" s="124" t="s">
        <v>120</v>
      </c>
      <c r="I51" s="124" t="s">
        <v>120</v>
      </c>
      <c r="J51" s="130">
        <v>1</v>
      </c>
      <c r="K51" s="125"/>
    </row>
    <row r="52" spans="1:11" s="35" customFormat="1" ht="18" customHeight="1" x14ac:dyDescent="0.25">
      <c r="A52" s="211" t="s">
        <v>301</v>
      </c>
      <c r="B52" s="210">
        <f t="shared" si="14"/>
        <v>88</v>
      </c>
      <c r="C52" s="208">
        <f t="shared" si="15"/>
        <v>87</v>
      </c>
      <c r="D52" s="192">
        <v>82</v>
      </c>
      <c r="E52" s="188">
        <v>4</v>
      </c>
      <c r="F52" s="124">
        <v>1</v>
      </c>
      <c r="G52" s="208">
        <f t="shared" si="16"/>
        <v>1</v>
      </c>
      <c r="H52" s="124" t="s">
        <v>120</v>
      </c>
      <c r="I52" s="124" t="s">
        <v>120</v>
      </c>
      <c r="J52" s="130">
        <v>1</v>
      </c>
      <c r="K52" s="125"/>
    </row>
    <row r="53" spans="1:11" s="35" customFormat="1" ht="18" customHeight="1" x14ac:dyDescent="0.25">
      <c r="A53" s="209" t="s">
        <v>302</v>
      </c>
      <c r="B53" s="210">
        <f t="shared" si="14"/>
        <v>77</v>
      </c>
      <c r="C53" s="208">
        <f t="shared" si="15"/>
        <v>77</v>
      </c>
      <c r="D53" s="192">
        <v>75</v>
      </c>
      <c r="E53" s="188">
        <v>2</v>
      </c>
      <c r="F53" s="124" t="s">
        <v>120</v>
      </c>
      <c r="G53" s="208">
        <f t="shared" si="16"/>
        <v>0</v>
      </c>
      <c r="H53" s="124" t="s">
        <v>120</v>
      </c>
      <c r="I53" s="124" t="s">
        <v>120</v>
      </c>
      <c r="J53" s="130" t="s">
        <v>120</v>
      </c>
      <c r="K53" s="176"/>
    </row>
    <row r="54" spans="1:11" s="35" customFormat="1" ht="18" customHeight="1" x14ac:dyDescent="0.25">
      <c r="A54" s="209" t="s">
        <v>303</v>
      </c>
      <c r="B54" s="210">
        <f t="shared" si="14"/>
        <v>175</v>
      </c>
      <c r="C54" s="208">
        <f t="shared" si="15"/>
        <v>173</v>
      </c>
      <c r="D54" s="192">
        <v>163</v>
      </c>
      <c r="E54" s="188">
        <v>10</v>
      </c>
      <c r="F54" s="124" t="s">
        <v>120</v>
      </c>
      <c r="G54" s="208">
        <f t="shared" si="16"/>
        <v>2</v>
      </c>
      <c r="H54" s="124" t="s">
        <v>120</v>
      </c>
      <c r="I54" s="124" t="s">
        <v>120</v>
      </c>
      <c r="J54" s="130">
        <v>2</v>
      </c>
      <c r="K54" s="125"/>
    </row>
    <row r="55" spans="1:11" s="35" customFormat="1" ht="18" customHeight="1" x14ac:dyDescent="0.25">
      <c r="A55" s="209" t="s">
        <v>304</v>
      </c>
      <c r="B55" s="210">
        <f t="shared" si="14"/>
        <v>129</v>
      </c>
      <c r="C55" s="208">
        <f t="shared" si="15"/>
        <v>129</v>
      </c>
      <c r="D55" s="192">
        <v>126</v>
      </c>
      <c r="E55" s="188">
        <v>3</v>
      </c>
      <c r="F55" s="124" t="s">
        <v>120</v>
      </c>
      <c r="G55" s="208">
        <f t="shared" si="16"/>
        <v>0</v>
      </c>
      <c r="H55" s="124" t="s">
        <v>120</v>
      </c>
      <c r="I55" s="124" t="s">
        <v>120</v>
      </c>
      <c r="J55" s="130" t="s">
        <v>120</v>
      </c>
      <c r="K55" s="125"/>
    </row>
    <row r="56" spans="1:11" s="35" customFormat="1" ht="18" customHeight="1" x14ac:dyDescent="0.25">
      <c r="A56" s="209" t="s">
        <v>305</v>
      </c>
      <c r="B56" s="210">
        <f t="shared" si="14"/>
        <v>141</v>
      </c>
      <c r="C56" s="208">
        <f t="shared" si="15"/>
        <v>140</v>
      </c>
      <c r="D56" s="192">
        <v>138</v>
      </c>
      <c r="E56" s="188">
        <v>2</v>
      </c>
      <c r="F56" s="124" t="s">
        <v>120</v>
      </c>
      <c r="G56" s="208">
        <f t="shared" si="16"/>
        <v>1</v>
      </c>
      <c r="H56" s="124" t="s">
        <v>120</v>
      </c>
      <c r="I56" s="124" t="s">
        <v>120</v>
      </c>
      <c r="J56" s="130">
        <v>1</v>
      </c>
      <c r="K56" s="125"/>
    </row>
    <row r="57" spans="1:11" s="35" customFormat="1" ht="18" customHeight="1" x14ac:dyDescent="0.25">
      <c r="A57" s="209" t="s">
        <v>306</v>
      </c>
      <c r="B57" s="210">
        <f t="shared" si="14"/>
        <v>139</v>
      </c>
      <c r="C57" s="208">
        <f t="shared" si="15"/>
        <v>134</v>
      </c>
      <c r="D57" s="192">
        <v>128</v>
      </c>
      <c r="E57" s="188">
        <v>6</v>
      </c>
      <c r="F57" s="124" t="s">
        <v>120</v>
      </c>
      <c r="G57" s="208">
        <f t="shared" si="16"/>
        <v>5</v>
      </c>
      <c r="H57" s="124">
        <v>1</v>
      </c>
      <c r="I57" s="124"/>
      <c r="J57" s="130">
        <v>4</v>
      </c>
      <c r="K57" s="125"/>
    </row>
    <row r="58" spans="1:11" s="35" customFormat="1" ht="18" customHeight="1" x14ac:dyDescent="0.25">
      <c r="A58" s="184" t="s">
        <v>260</v>
      </c>
      <c r="B58" s="178">
        <f>C58+G58</f>
        <v>1068</v>
      </c>
      <c r="C58" s="177">
        <f>SUM(D58:F58)</f>
        <v>1064</v>
      </c>
      <c r="D58" s="190">
        <f>SUM(D59:D65)</f>
        <v>1055</v>
      </c>
      <c r="E58" s="186">
        <f>SUM(E59:E65)</f>
        <v>9</v>
      </c>
      <c r="F58" s="186">
        <f>SUM(F59:F65)</f>
        <v>0</v>
      </c>
      <c r="G58" s="177">
        <f>SUM(H58:J58)</f>
        <v>4</v>
      </c>
      <c r="H58" s="190">
        <f>SUM(H59:H65)</f>
        <v>0</v>
      </c>
      <c r="I58" s="186">
        <f>SUM(I59:I65)</f>
        <v>1</v>
      </c>
      <c r="J58" s="185">
        <f>SUM(J59:J65)</f>
        <v>3</v>
      </c>
      <c r="K58" s="125"/>
    </row>
    <row r="59" spans="1:11" s="35" customFormat="1" ht="18" customHeight="1" x14ac:dyDescent="0.25">
      <c r="A59" s="209" t="s">
        <v>307</v>
      </c>
      <c r="B59" s="210">
        <f>C59+G59</f>
        <v>147</v>
      </c>
      <c r="C59" s="210">
        <f>SUM(D59:F59)</f>
        <v>147</v>
      </c>
      <c r="D59" s="192">
        <v>146</v>
      </c>
      <c r="E59" s="188">
        <v>1</v>
      </c>
      <c r="F59" s="124" t="s">
        <v>120</v>
      </c>
      <c r="G59" s="208">
        <f t="shared" ref="G59:G65" si="17">SUM(H59:J59)</f>
        <v>0</v>
      </c>
      <c r="H59" s="124" t="s">
        <v>120</v>
      </c>
      <c r="I59" s="124" t="s">
        <v>120</v>
      </c>
      <c r="J59" s="130" t="s">
        <v>120</v>
      </c>
      <c r="K59" s="125"/>
    </row>
    <row r="60" spans="1:11" s="35" customFormat="1" ht="18" customHeight="1" x14ac:dyDescent="0.25">
      <c r="A60" s="209" t="s">
        <v>308</v>
      </c>
      <c r="B60" s="210">
        <f t="shared" ref="B60:B65" si="18">C60+G60</f>
        <v>319</v>
      </c>
      <c r="C60" s="210">
        <f t="shared" ref="C60:C65" si="19">SUM(D60:F60)</f>
        <v>319</v>
      </c>
      <c r="D60" s="192">
        <v>318</v>
      </c>
      <c r="E60" s="188">
        <v>1</v>
      </c>
      <c r="F60" s="124" t="s">
        <v>120</v>
      </c>
      <c r="G60" s="208">
        <f t="shared" si="17"/>
        <v>0</v>
      </c>
      <c r="H60" s="124" t="s">
        <v>120</v>
      </c>
      <c r="I60" s="124" t="s">
        <v>120</v>
      </c>
      <c r="J60" s="130" t="s">
        <v>120</v>
      </c>
      <c r="K60" s="125"/>
    </row>
    <row r="61" spans="1:11" s="35" customFormat="1" ht="18" customHeight="1" x14ac:dyDescent="0.25">
      <c r="A61" s="209" t="s">
        <v>309</v>
      </c>
      <c r="B61" s="210">
        <f t="shared" si="18"/>
        <v>343</v>
      </c>
      <c r="C61" s="210">
        <f t="shared" si="19"/>
        <v>341</v>
      </c>
      <c r="D61" s="192">
        <v>336</v>
      </c>
      <c r="E61" s="188">
        <v>5</v>
      </c>
      <c r="F61" s="124" t="s">
        <v>120</v>
      </c>
      <c r="G61" s="208">
        <f t="shared" si="17"/>
        <v>2</v>
      </c>
      <c r="H61" s="124" t="s">
        <v>120</v>
      </c>
      <c r="I61" s="124" t="s">
        <v>120</v>
      </c>
      <c r="J61" s="130">
        <v>2</v>
      </c>
      <c r="K61" s="125"/>
    </row>
    <row r="62" spans="1:11" s="35" customFormat="1" ht="18" customHeight="1" x14ac:dyDescent="0.25">
      <c r="A62" s="209" t="s">
        <v>310</v>
      </c>
      <c r="B62" s="210">
        <f t="shared" si="18"/>
        <v>103</v>
      </c>
      <c r="C62" s="210">
        <f t="shared" si="19"/>
        <v>102</v>
      </c>
      <c r="D62" s="192">
        <v>102</v>
      </c>
      <c r="E62" s="124" t="s">
        <v>120</v>
      </c>
      <c r="F62" s="124" t="s">
        <v>120</v>
      </c>
      <c r="G62" s="208">
        <f t="shared" si="17"/>
        <v>1</v>
      </c>
      <c r="H62" s="124" t="s">
        <v>120</v>
      </c>
      <c r="I62" s="124">
        <v>1</v>
      </c>
      <c r="J62" s="130" t="s">
        <v>120</v>
      </c>
      <c r="K62" s="125"/>
    </row>
    <row r="63" spans="1:11" s="35" customFormat="1" ht="18" customHeight="1" x14ac:dyDescent="0.25">
      <c r="A63" s="209" t="s">
        <v>311</v>
      </c>
      <c r="B63" s="210">
        <f t="shared" si="18"/>
        <v>50</v>
      </c>
      <c r="C63" s="210">
        <f t="shared" si="19"/>
        <v>50</v>
      </c>
      <c r="D63" s="192">
        <v>50</v>
      </c>
      <c r="E63" s="124" t="s">
        <v>120</v>
      </c>
      <c r="F63" s="124" t="s">
        <v>120</v>
      </c>
      <c r="G63" s="208">
        <f t="shared" si="17"/>
        <v>0</v>
      </c>
      <c r="H63" s="124" t="s">
        <v>120</v>
      </c>
      <c r="I63" s="124" t="s">
        <v>120</v>
      </c>
      <c r="J63" s="130" t="s">
        <v>120</v>
      </c>
      <c r="K63" s="125"/>
    </row>
    <row r="64" spans="1:11" s="35" customFormat="1" ht="18" customHeight="1" x14ac:dyDescent="0.25">
      <c r="A64" s="209" t="s">
        <v>312</v>
      </c>
      <c r="B64" s="210">
        <f t="shared" si="18"/>
        <v>16</v>
      </c>
      <c r="C64" s="210">
        <f t="shared" si="19"/>
        <v>16</v>
      </c>
      <c r="D64" s="192">
        <v>16</v>
      </c>
      <c r="E64" s="124" t="s">
        <v>120</v>
      </c>
      <c r="F64" s="124" t="s">
        <v>120</v>
      </c>
      <c r="G64" s="208">
        <f t="shared" si="17"/>
        <v>0</v>
      </c>
      <c r="H64" s="124" t="s">
        <v>120</v>
      </c>
      <c r="I64" s="124" t="s">
        <v>120</v>
      </c>
      <c r="J64" s="130" t="s">
        <v>120</v>
      </c>
      <c r="K64" s="125"/>
    </row>
    <row r="65" spans="1:11" s="35" customFormat="1" ht="18" customHeight="1" x14ac:dyDescent="0.25">
      <c r="A65" s="211" t="s">
        <v>313</v>
      </c>
      <c r="B65" s="210">
        <f t="shared" si="18"/>
        <v>90</v>
      </c>
      <c r="C65" s="210">
        <f t="shared" si="19"/>
        <v>89</v>
      </c>
      <c r="D65" s="192">
        <v>87</v>
      </c>
      <c r="E65" s="124">
        <v>2</v>
      </c>
      <c r="F65" s="124" t="s">
        <v>120</v>
      </c>
      <c r="G65" s="208">
        <f t="shared" si="17"/>
        <v>1</v>
      </c>
      <c r="H65" s="124" t="s">
        <v>120</v>
      </c>
      <c r="I65" s="124" t="s">
        <v>120</v>
      </c>
      <c r="J65" s="130">
        <v>1</v>
      </c>
      <c r="K65" s="125"/>
    </row>
    <row r="66" spans="1:11" s="35" customFormat="1" ht="18" customHeight="1" x14ac:dyDescent="0.25">
      <c r="A66" s="184" t="s">
        <v>259</v>
      </c>
      <c r="B66" s="178">
        <f>C66+G66</f>
        <v>27003</v>
      </c>
      <c r="C66" s="177">
        <f>SUM(D66:F66)</f>
        <v>26920</v>
      </c>
      <c r="D66" s="191">
        <f>SUM(D67:D72)</f>
        <v>26590</v>
      </c>
      <c r="E66" s="190">
        <f>SUM(E67:E72)</f>
        <v>326</v>
      </c>
      <c r="F66" s="186">
        <f>SUM(F67:F72)</f>
        <v>4</v>
      </c>
      <c r="G66" s="177">
        <f>SUM(H66:J66)</f>
        <v>83</v>
      </c>
      <c r="H66" s="190">
        <f>SUM(H67:H72)</f>
        <v>0</v>
      </c>
      <c r="I66" s="190">
        <f>SUM(I67:I72)</f>
        <v>2</v>
      </c>
      <c r="J66" s="185">
        <f>SUM(J67:J72)</f>
        <v>81</v>
      </c>
      <c r="K66" s="125"/>
    </row>
    <row r="67" spans="1:11" s="35" customFormat="1" ht="18" customHeight="1" x14ac:dyDescent="0.25">
      <c r="A67" s="209" t="s">
        <v>314</v>
      </c>
      <c r="B67" s="210">
        <f t="shared" ref="B67:B84" si="20">C67+G67</f>
        <v>16</v>
      </c>
      <c r="C67" s="210">
        <f t="shared" ref="C67:C72" si="21">SUM(D67:F67)</f>
        <v>16</v>
      </c>
      <c r="D67" s="187">
        <v>15</v>
      </c>
      <c r="E67" s="188">
        <v>1</v>
      </c>
      <c r="F67" s="124" t="s">
        <v>120</v>
      </c>
      <c r="G67" s="208">
        <f t="shared" ref="G67:G72" si="22">SUM(H67:J67)</f>
        <v>0</v>
      </c>
      <c r="H67" s="124" t="s">
        <v>120</v>
      </c>
      <c r="I67" s="124" t="s">
        <v>120</v>
      </c>
      <c r="J67" s="130" t="s">
        <v>120</v>
      </c>
      <c r="K67" s="125"/>
    </row>
    <row r="68" spans="1:11" s="35" customFormat="1" ht="18" customHeight="1" x14ac:dyDescent="0.25">
      <c r="A68" s="209" t="s">
        <v>315</v>
      </c>
      <c r="B68" s="210">
        <f t="shared" si="20"/>
        <v>1253</v>
      </c>
      <c r="C68" s="210">
        <f t="shared" si="21"/>
        <v>1182</v>
      </c>
      <c r="D68" s="187">
        <v>1132</v>
      </c>
      <c r="E68" s="188">
        <v>48</v>
      </c>
      <c r="F68" s="124">
        <v>2</v>
      </c>
      <c r="G68" s="208">
        <f t="shared" si="22"/>
        <v>71</v>
      </c>
      <c r="H68" s="124" t="s">
        <v>120</v>
      </c>
      <c r="I68" s="124">
        <v>1</v>
      </c>
      <c r="J68" s="130">
        <v>70</v>
      </c>
      <c r="K68" s="125"/>
    </row>
    <row r="69" spans="1:11" s="35" customFormat="1" ht="18" customHeight="1" x14ac:dyDescent="0.25">
      <c r="A69" s="209" t="s">
        <v>316</v>
      </c>
      <c r="B69" s="210">
        <f t="shared" si="20"/>
        <v>59</v>
      </c>
      <c r="C69" s="210">
        <f t="shared" si="21"/>
        <v>54</v>
      </c>
      <c r="D69" s="187">
        <v>51</v>
      </c>
      <c r="E69" s="188">
        <v>3</v>
      </c>
      <c r="F69" s="124" t="s">
        <v>120</v>
      </c>
      <c r="G69" s="208">
        <f t="shared" si="22"/>
        <v>5</v>
      </c>
      <c r="H69" s="124" t="s">
        <v>120</v>
      </c>
      <c r="I69" s="124" t="s">
        <v>120</v>
      </c>
      <c r="J69" s="130">
        <v>5</v>
      </c>
      <c r="K69" s="125"/>
    </row>
    <row r="70" spans="1:11" s="35" customFormat="1" ht="18" customHeight="1" x14ac:dyDescent="0.25">
      <c r="A70" s="209" t="s">
        <v>317</v>
      </c>
      <c r="B70" s="210">
        <f t="shared" si="20"/>
        <v>19385</v>
      </c>
      <c r="C70" s="210">
        <f t="shared" si="21"/>
        <v>19380</v>
      </c>
      <c r="D70" s="187">
        <v>19183</v>
      </c>
      <c r="E70" s="188">
        <v>195</v>
      </c>
      <c r="F70" s="124">
        <v>2</v>
      </c>
      <c r="G70" s="208">
        <f t="shared" si="22"/>
        <v>5</v>
      </c>
      <c r="H70" s="124" t="s">
        <v>120</v>
      </c>
      <c r="I70" s="124" t="s">
        <v>120</v>
      </c>
      <c r="J70" s="130">
        <v>5</v>
      </c>
      <c r="K70" s="125"/>
    </row>
    <row r="71" spans="1:11" s="35" customFormat="1" ht="18" customHeight="1" x14ac:dyDescent="0.25">
      <c r="A71" s="209" t="s">
        <v>318</v>
      </c>
      <c r="B71" s="210">
        <f t="shared" si="20"/>
        <v>6283</v>
      </c>
      <c r="C71" s="210">
        <f t="shared" si="21"/>
        <v>6281</v>
      </c>
      <c r="D71" s="187">
        <v>6202</v>
      </c>
      <c r="E71" s="188">
        <v>79</v>
      </c>
      <c r="F71" s="124" t="s">
        <v>120</v>
      </c>
      <c r="G71" s="208">
        <f t="shared" si="22"/>
        <v>2</v>
      </c>
      <c r="H71" s="124" t="s">
        <v>120</v>
      </c>
      <c r="I71" s="124">
        <v>1</v>
      </c>
      <c r="J71" s="130">
        <v>1</v>
      </c>
      <c r="K71" s="125"/>
    </row>
    <row r="72" spans="1:11" s="35" customFormat="1" ht="18" customHeight="1" x14ac:dyDescent="0.25">
      <c r="A72" s="209" t="s">
        <v>319</v>
      </c>
      <c r="B72" s="210">
        <f t="shared" si="20"/>
        <v>7</v>
      </c>
      <c r="C72" s="210">
        <f t="shared" si="21"/>
        <v>7</v>
      </c>
      <c r="D72" s="187">
        <v>7</v>
      </c>
      <c r="E72" s="124" t="s">
        <v>120</v>
      </c>
      <c r="F72" s="124" t="s">
        <v>120</v>
      </c>
      <c r="G72" s="208">
        <f t="shared" si="22"/>
        <v>0</v>
      </c>
      <c r="H72" s="124" t="s">
        <v>120</v>
      </c>
      <c r="I72" s="124" t="s">
        <v>120</v>
      </c>
      <c r="J72" s="130" t="s">
        <v>120</v>
      </c>
      <c r="K72" s="125"/>
    </row>
    <row r="73" spans="1:11" s="35" customFormat="1" ht="18" customHeight="1" x14ac:dyDescent="0.25">
      <c r="A73" s="184" t="s">
        <v>254</v>
      </c>
      <c r="B73" s="178">
        <f t="shared" si="20"/>
        <v>10840</v>
      </c>
      <c r="C73" s="177">
        <f>SUM(D73:F73)</f>
        <v>10717</v>
      </c>
      <c r="D73" s="190">
        <f>SUM(D74:D78)</f>
        <v>10650</v>
      </c>
      <c r="E73" s="190">
        <f>SUM(E74:E78)</f>
        <v>64</v>
      </c>
      <c r="F73" s="186">
        <f>SUM(F74:F78)</f>
        <v>3</v>
      </c>
      <c r="G73" s="177">
        <f>SUM(H73:J73)</f>
        <v>123</v>
      </c>
      <c r="H73" s="190">
        <f>SUM(H74:H78)</f>
        <v>2</v>
      </c>
      <c r="I73" s="190">
        <f>SUM(I74:I78)</f>
        <v>2</v>
      </c>
      <c r="J73" s="185">
        <f>SUM(J74:J78)</f>
        <v>119</v>
      </c>
      <c r="K73" s="125"/>
    </row>
    <row r="74" spans="1:11" s="35" customFormat="1" ht="18" customHeight="1" x14ac:dyDescent="0.25">
      <c r="A74" s="209" t="s">
        <v>320</v>
      </c>
      <c r="B74" s="210">
        <f t="shared" si="20"/>
        <v>5232</v>
      </c>
      <c r="C74" s="210">
        <f>SUM(D74:F74)</f>
        <v>5210</v>
      </c>
      <c r="D74" s="198">
        <v>5177</v>
      </c>
      <c r="E74" s="188">
        <v>31</v>
      </c>
      <c r="F74" s="124">
        <v>2</v>
      </c>
      <c r="G74" s="208">
        <f t="shared" ref="G74:G78" si="23">SUM(H74:J74)</f>
        <v>22</v>
      </c>
      <c r="H74" s="124" t="s">
        <v>120</v>
      </c>
      <c r="I74" s="124" t="s">
        <v>120</v>
      </c>
      <c r="J74" s="130">
        <v>22</v>
      </c>
      <c r="K74" s="125"/>
    </row>
    <row r="75" spans="1:11" s="35" customFormat="1" ht="18" customHeight="1" x14ac:dyDescent="0.25">
      <c r="A75" s="209" t="s">
        <v>321</v>
      </c>
      <c r="B75" s="210">
        <f t="shared" si="20"/>
        <v>700</v>
      </c>
      <c r="C75" s="210">
        <f t="shared" ref="C75:C84" si="24">SUM(D75:F75)</f>
        <v>627</v>
      </c>
      <c r="D75" s="198">
        <v>621</v>
      </c>
      <c r="E75" s="188">
        <v>6</v>
      </c>
      <c r="F75" s="124" t="s">
        <v>120</v>
      </c>
      <c r="G75" s="208">
        <f t="shared" si="23"/>
        <v>73</v>
      </c>
      <c r="H75" s="124">
        <v>1</v>
      </c>
      <c r="I75" s="124">
        <v>2</v>
      </c>
      <c r="J75" s="130">
        <v>70</v>
      </c>
      <c r="K75" s="125"/>
    </row>
    <row r="76" spans="1:11" s="35" customFormat="1" ht="18" customHeight="1" x14ac:dyDescent="0.25">
      <c r="A76" s="209" t="s">
        <v>322</v>
      </c>
      <c r="B76" s="210">
        <f t="shared" si="20"/>
        <v>479</v>
      </c>
      <c r="C76" s="210">
        <f t="shared" si="24"/>
        <v>473</v>
      </c>
      <c r="D76" s="198">
        <v>471</v>
      </c>
      <c r="E76" s="188">
        <v>2</v>
      </c>
      <c r="F76" s="124" t="s">
        <v>120</v>
      </c>
      <c r="G76" s="208">
        <f t="shared" si="23"/>
        <v>6</v>
      </c>
      <c r="H76" s="124" t="s">
        <v>120</v>
      </c>
      <c r="I76" s="124" t="s">
        <v>120</v>
      </c>
      <c r="J76" s="130">
        <v>6</v>
      </c>
      <c r="K76" s="125"/>
    </row>
    <row r="77" spans="1:11" s="35" customFormat="1" ht="18" customHeight="1" x14ac:dyDescent="0.25">
      <c r="A77" s="209" t="s">
        <v>323</v>
      </c>
      <c r="B77" s="210">
        <f t="shared" si="20"/>
        <v>4135</v>
      </c>
      <c r="C77" s="210">
        <f t="shared" si="24"/>
        <v>4115</v>
      </c>
      <c r="D77" s="198">
        <v>4102</v>
      </c>
      <c r="E77" s="188">
        <v>13</v>
      </c>
      <c r="F77" s="124" t="s">
        <v>120</v>
      </c>
      <c r="G77" s="208">
        <f t="shared" si="23"/>
        <v>20</v>
      </c>
      <c r="H77" s="124">
        <v>1</v>
      </c>
      <c r="I77" s="124" t="s">
        <v>120</v>
      </c>
      <c r="J77" s="130">
        <v>19</v>
      </c>
      <c r="K77" s="125"/>
    </row>
    <row r="78" spans="1:11" s="35" customFormat="1" ht="18" customHeight="1" x14ac:dyDescent="0.25">
      <c r="A78" s="209" t="s">
        <v>324</v>
      </c>
      <c r="B78" s="210">
        <f t="shared" si="20"/>
        <v>294</v>
      </c>
      <c r="C78" s="210">
        <f t="shared" si="24"/>
        <v>292</v>
      </c>
      <c r="D78" s="198">
        <v>279</v>
      </c>
      <c r="E78" s="188">
        <v>12</v>
      </c>
      <c r="F78" s="124">
        <v>1</v>
      </c>
      <c r="G78" s="208">
        <f t="shared" si="23"/>
        <v>2</v>
      </c>
      <c r="H78" s="124" t="s">
        <v>120</v>
      </c>
      <c r="I78" s="124" t="s">
        <v>120</v>
      </c>
      <c r="J78" s="130">
        <v>2</v>
      </c>
      <c r="K78" s="125"/>
    </row>
    <row r="79" spans="1:11" s="35" customFormat="1" ht="18" customHeight="1" x14ac:dyDescent="0.25">
      <c r="A79" s="184" t="s">
        <v>258</v>
      </c>
      <c r="B79" s="178">
        <f t="shared" si="20"/>
        <v>4024</v>
      </c>
      <c r="C79" s="177">
        <f>SUM(D79:F79)</f>
        <v>3769</v>
      </c>
      <c r="D79" s="191">
        <f>SUM(D80:D84,D86:D92)</f>
        <v>3709</v>
      </c>
      <c r="E79" s="190">
        <f>SUM(E80:E84,E86:E92)</f>
        <v>49</v>
      </c>
      <c r="F79" s="190">
        <f>SUM(F80:F84,F86:F92)</f>
        <v>11</v>
      </c>
      <c r="G79" s="177">
        <f>SUM(H79:J79)</f>
        <v>255</v>
      </c>
      <c r="H79" s="190">
        <f>SUM(H80:H84,H86:H92)</f>
        <v>23</v>
      </c>
      <c r="I79" s="190">
        <f>SUM(I80:I84,I86:I92)</f>
        <v>50</v>
      </c>
      <c r="J79" s="191">
        <f>SUM(J80:J84,J86:J92)</f>
        <v>182</v>
      </c>
      <c r="K79" s="125"/>
    </row>
    <row r="80" spans="1:11" s="35" customFormat="1" ht="18" customHeight="1" x14ac:dyDescent="0.25">
      <c r="A80" s="209" t="s">
        <v>325</v>
      </c>
      <c r="B80" s="210">
        <f t="shared" si="20"/>
        <v>234</v>
      </c>
      <c r="C80" s="210">
        <f t="shared" si="24"/>
        <v>234</v>
      </c>
      <c r="D80" s="192">
        <v>232</v>
      </c>
      <c r="E80" s="188">
        <v>2</v>
      </c>
      <c r="F80" s="124" t="s">
        <v>120</v>
      </c>
      <c r="G80" s="208">
        <f t="shared" ref="G80:G84" si="25">SUM(H80:J80)</f>
        <v>0</v>
      </c>
      <c r="H80" s="124" t="s">
        <v>120</v>
      </c>
      <c r="I80" s="124" t="s">
        <v>120</v>
      </c>
      <c r="J80" s="130" t="s">
        <v>120</v>
      </c>
      <c r="K80" s="125"/>
    </row>
    <row r="81" spans="1:11" s="35" customFormat="1" ht="18" customHeight="1" x14ac:dyDescent="0.25">
      <c r="A81" s="209" t="s">
        <v>326</v>
      </c>
      <c r="B81" s="210">
        <f t="shared" si="20"/>
        <v>147</v>
      </c>
      <c r="C81" s="210">
        <f t="shared" si="24"/>
        <v>140</v>
      </c>
      <c r="D81" s="192">
        <v>138</v>
      </c>
      <c r="E81" s="188">
        <v>2</v>
      </c>
      <c r="F81" s="124" t="s">
        <v>120</v>
      </c>
      <c r="G81" s="208">
        <f t="shared" si="25"/>
        <v>7</v>
      </c>
      <c r="H81" s="124" t="s">
        <v>120</v>
      </c>
      <c r="I81" s="124">
        <v>2</v>
      </c>
      <c r="J81" s="130">
        <v>5</v>
      </c>
      <c r="K81" s="125"/>
    </row>
    <row r="82" spans="1:11" s="35" customFormat="1" ht="18" customHeight="1" x14ac:dyDescent="0.25">
      <c r="A82" s="209" t="s">
        <v>327</v>
      </c>
      <c r="B82" s="210">
        <f t="shared" si="20"/>
        <v>287</v>
      </c>
      <c r="C82" s="210">
        <f t="shared" si="24"/>
        <v>252</v>
      </c>
      <c r="D82" s="192">
        <v>249</v>
      </c>
      <c r="E82" s="188">
        <v>3</v>
      </c>
      <c r="F82" s="124" t="s">
        <v>120</v>
      </c>
      <c r="G82" s="208">
        <f t="shared" si="25"/>
        <v>35</v>
      </c>
      <c r="H82" s="124">
        <v>5</v>
      </c>
      <c r="I82" s="124">
        <v>5</v>
      </c>
      <c r="J82" s="130">
        <v>25</v>
      </c>
      <c r="K82" s="125"/>
    </row>
    <row r="83" spans="1:11" s="35" customFormat="1" ht="18" customHeight="1" x14ac:dyDescent="0.25">
      <c r="A83" s="209" t="s">
        <v>328</v>
      </c>
      <c r="B83" s="210">
        <f t="shared" si="20"/>
        <v>150</v>
      </c>
      <c r="C83" s="210">
        <f t="shared" si="24"/>
        <v>147</v>
      </c>
      <c r="D83" s="192">
        <v>146</v>
      </c>
      <c r="E83" s="188">
        <v>1</v>
      </c>
      <c r="F83" s="124" t="s">
        <v>120</v>
      </c>
      <c r="G83" s="208">
        <f t="shared" si="25"/>
        <v>3</v>
      </c>
      <c r="H83" s="124" t="s">
        <v>120</v>
      </c>
      <c r="I83" s="124">
        <v>1</v>
      </c>
      <c r="J83" s="130">
        <v>2</v>
      </c>
      <c r="K83" s="125"/>
    </row>
    <row r="84" spans="1:11" s="35" customFormat="1" ht="18" customHeight="1" x14ac:dyDescent="0.25">
      <c r="A84" s="209" t="s">
        <v>329</v>
      </c>
      <c r="B84" s="210">
        <f t="shared" si="20"/>
        <v>325</v>
      </c>
      <c r="C84" s="210">
        <f t="shared" si="24"/>
        <v>280</v>
      </c>
      <c r="D84" s="192">
        <v>273</v>
      </c>
      <c r="E84" s="188">
        <v>7</v>
      </c>
      <c r="F84" s="124" t="s">
        <v>120</v>
      </c>
      <c r="G84" s="208">
        <f t="shared" si="25"/>
        <v>45</v>
      </c>
      <c r="H84" s="124" t="s">
        <v>120</v>
      </c>
      <c r="I84" s="124">
        <v>5</v>
      </c>
      <c r="J84" s="130">
        <v>40</v>
      </c>
      <c r="K84" s="125"/>
    </row>
    <row r="85" spans="1:11" s="35" customFormat="1" ht="20.100000000000001" customHeight="1" x14ac:dyDescent="0.25">
      <c r="A85" s="184" t="s">
        <v>354</v>
      </c>
      <c r="B85" s="210"/>
      <c r="C85" s="210"/>
      <c r="D85" s="179"/>
      <c r="E85" s="124"/>
      <c r="F85" s="124"/>
      <c r="G85" s="210"/>
      <c r="H85" s="124"/>
      <c r="I85" s="124"/>
      <c r="J85" s="130"/>
      <c r="K85" s="125"/>
    </row>
    <row r="86" spans="1:11" s="35" customFormat="1" ht="20.100000000000001" customHeight="1" x14ac:dyDescent="0.25">
      <c r="A86" s="209" t="s">
        <v>330</v>
      </c>
      <c r="B86" s="210">
        <f t="shared" ref="B86:B106" si="26">C86+G86</f>
        <v>94</v>
      </c>
      <c r="C86" s="210">
        <f>SUM(D86:F86)</f>
        <v>93</v>
      </c>
      <c r="D86" s="192">
        <v>92</v>
      </c>
      <c r="E86" s="188">
        <v>1</v>
      </c>
      <c r="F86" s="124" t="s">
        <v>120</v>
      </c>
      <c r="G86" s="210">
        <f t="shared" ref="G86:G93" si="27">SUM(H86:J86)</f>
        <v>1</v>
      </c>
      <c r="H86" s="124" t="s">
        <v>120</v>
      </c>
      <c r="I86" s="124">
        <v>1</v>
      </c>
      <c r="J86" s="130" t="s">
        <v>120</v>
      </c>
      <c r="K86" s="125"/>
    </row>
    <row r="87" spans="1:11" s="35" customFormat="1" ht="20.100000000000001" customHeight="1" x14ac:dyDescent="0.25">
      <c r="A87" s="209" t="s">
        <v>331</v>
      </c>
      <c r="B87" s="210">
        <f t="shared" si="26"/>
        <v>64</v>
      </c>
      <c r="C87" s="210">
        <f>SUM(D87:F87)</f>
        <v>64</v>
      </c>
      <c r="D87" s="192">
        <v>63</v>
      </c>
      <c r="E87" s="188">
        <v>1</v>
      </c>
      <c r="F87" s="124" t="s">
        <v>120</v>
      </c>
      <c r="G87" s="210">
        <f t="shared" si="27"/>
        <v>0</v>
      </c>
      <c r="H87" s="124" t="s">
        <v>120</v>
      </c>
      <c r="I87" s="124" t="s">
        <v>120</v>
      </c>
      <c r="J87" s="130" t="s">
        <v>120</v>
      </c>
      <c r="K87" s="125"/>
    </row>
    <row r="88" spans="1:11" s="35" customFormat="1" ht="20.100000000000001" customHeight="1" x14ac:dyDescent="0.25">
      <c r="A88" s="209" t="s">
        <v>332</v>
      </c>
      <c r="B88" s="210">
        <f t="shared" si="26"/>
        <v>128</v>
      </c>
      <c r="C88" s="210">
        <f>SUM(D88:F88)</f>
        <v>126</v>
      </c>
      <c r="D88" s="192">
        <v>123</v>
      </c>
      <c r="E88" s="188">
        <v>3</v>
      </c>
      <c r="F88" s="124" t="s">
        <v>120</v>
      </c>
      <c r="G88" s="210">
        <f t="shared" si="27"/>
        <v>2</v>
      </c>
      <c r="H88" s="124" t="s">
        <v>120</v>
      </c>
      <c r="I88" s="124">
        <v>1</v>
      </c>
      <c r="J88" s="130">
        <v>1</v>
      </c>
      <c r="K88" s="125"/>
    </row>
    <row r="89" spans="1:11" s="35" customFormat="1" ht="20.100000000000001" customHeight="1" x14ac:dyDescent="0.25">
      <c r="A89" s="209" t="s">
        <v>333</v>
      </c>
      <c r="B89" s="210">
        <f t="shared" si="26"/>
        <v>374</v>
      </c>
      <c r="C89" s="210">
        <f>SUM(D89:F89)</f>
        <v>228</v>
      </c>
      <c r="D89" s="192">
        <v>213</v>
      </c>
      <c r="E89" s="188">
        <v>4</v>
      </c>
      <c r="F89" s="124">
        <v>11</v>
      </c>
      <c r="G89" s="210">
        <f t="shared" si="27"/>
        <v>146</v>
      </c>
      <c r="H89" s="124">
        <v>17</v>
      </c>
      <c r="I89" s="124">
        <v>28</v>
      </c>
      <c r="J89" s="130">
        <v>101</v>
      </c>
      <c r="K89" s="125"/>
    </row>
    <row r="90" spans="1:11" s="35" customFormat="1" ht="20.100000000000001" customHeight="1" x14ac:dyDescent="0.25">
      <c r="A90" s="209" t="s">
        <v>334</v>
      </c>
      <c r="B90" s="210">
        <f t="shared" si="26"/>
        <v>1731</v>
      </c>
      <c r="C90" s="210">
        <f>SUM(D90:F90)</f>
        <v>1724</v>
      </c>
      <c r="D90" s="198">
        <v>1702</v>
      </c>
      <c r="E90" s="188">
        <v>22</v>
      </c>
      <c r="F90" s="124" t="s">
        <v>120</v>
      </c>
      <c r="G90" s="210">
        <f t="shared" si="27"/>
        <v>7</v>
      </c>
      <c r="H90" s="124" t="s">
        <v>120</v>
      </c>
      <c r="I90" s="124">
        <v>3</v>
      </c>
      <c r="J90" s="130">
        <v>4</v>
      </c>
      <c r="K90" s="125"/>
    </row>
    <row r="91" spans="1:11" s="35" customFormat="1" ht="20.100000000000001" customHeight="1" x14ac:dyDescent="0.25">
      <c r="A91" s="209" t="s">
        <v>335</v>
      </c>
      <c r="B91" s="210">
        <f t="shared" si="26"/>
        <v>424</v>
      </c>
      <c r="C91" s="210">
        <f t="shared" ref="C91:C92" si="28">SUM(D91:F91)</f>
        <v>417</v>
      </c>
      <c r="D91" s="192">
        <v>414</v>
      </c>
      <c r="E91" s="188">
        <v>3</v>
      </c>
      <c r="F91" s="124" t="s">
        <v>120</v>
      </c>
      <c r="G91" s="210">
        <f t="shared" si="27"/>
        <v>7</v>
      </c>
      <c r="H91" s="124">
        <v>1</v>
      </c>
      <c r="I91" s="124">
        <v>2</v>
      </c>
      <c r="J91" s="130">
        <v>4</v>
      </c>
      <c r="K91" s="125"/>
    </row>
    <row r="92" spans="1:11" s="35" customFormat="1" ht="20.100000000000001" customHeight="1" x14ac:dyDescent="0.25">
      <c r="A92" s="209" t="s">
        <v>336</v>
      </c>
      <c r="B92" s="210">
        <f t="shared" si="26"/>
        <v>66</v>
      </c>
      <c r="C92" s="210">
        <f t="shared" si="28"/>
        <v>64</v>
      </c>
      <c r="D92" s="192">
        <v>64</v>
      </c>
      <c r="E92" s="124" t="s">
        <v>120</v>
      </c>
      <c r="F92" s="124" t="s">
        <v>120</v>
      </c>
      <c r="G92" s="210">
        <f t="shared" si="27"/>
        <v>2</v>
      </c>
      <c r="H92" s="124" t="s">
        <v>120</v>
      </c>
      <c r="I92" s="124">
        <v>2</v>
      </c>
      <c r="J92" s="130" t="s">
        <v>120</v>
      </c>
      <c r="K92" s="125"/>
    </row>
    <row r="93" spans="1:11" s="35" customFormat="1" ht="20.100000000000001" customHeight="1" x14ac:dyDescent="0.25">
      <c r="A93" s="193" t="s">
        <v>257</v>
      </c>
      <c r="B93" s="194">
        <f t="shared" si="26"/>
        <v>589</v>
      </c>
      <c r="C93" s="195">
        <f>SUM(D93:F93)</f>
        <v>540</v>
      </c>
      <c r="D93" s="196">
        <v>488</v>
      </c>
      <c r="E93" s="172">
        <v>33</v>
      </c>
      <c r="F93" s="172">
        <v>19</v>
      </c>
      <c r="G93" s="194">
        <f t="shared" si="27"/>
        <v>49</v>
      </c>
      <c r="H93" s="172">
        <v>9</v>
      </c>
      <c r="I93" s="172">
        <v>5</v>
      </c>
      <c r="J93" s="173">
        <v>35</v>
      </c>
      <c r="K93" s="125"/>
    </row>
    <row r="94" spans="1:11" s="35" customFormat="1" ht="20.100000000000001" customHeight="1" x14ac:dyDescent="0.25">
      <c r="A94" s="193" t="s">
        <v>256</v>
      </c>
      <c r="B94" s="178">
        <f t="shared" si="26"/>
        <v>169</v>
      </c>
      <c r="C94" s="177">
        <f>SUM(D94:F94)</f>
        <v>118</v>
      </c>
      <c r="D94" s="190">
        <f>SUM(D95:D96)</f>
        <v>111</v>
      </c>
      <c r="E94" s="190">
        <f t="shared" ref="E94:F94" si="29">SUM(E95:E96)</f>
        <v>0</v>
      </c>
      <c r="F94" s="190">
        <f t="shared" si="29"/>
        <v>7</v>
      </c>
      <c r="G94" s="177">
        <f>SUM(H94:J94)</f>
        <v>51</v>
      </c>
      <c r="H94" s="190">
        <f>SUM(H95:H96)</f>
        <v>1</v>
      </c>
      <c r="I94" s="190">
        <f t="shared" ref="I94:J94" si="30">SUM(I95:I96)</f>
        <v>0</v>
      </c>
      <c r="J94" s="191">
        <f t="shared" si="30"/>
        <v>50</v>
      </c>
      <c r="K94" s="125"/>
    </row>
    <row r="95" spans="1:11" s="35" customFormat="1" ht="20.100000000000001" customHeight="1" x14ac:dyDescent="0.25">
      <c r="A95" s="209" t="s">
        <v>337</v>
      </c>
      <c r="B95" s="210">
        <f t="shared" si="26"/>
        <v>143</v>
      </c>
      <c r="C95" s="210">
        <f>SUM(D95:F95)</f>
        <v>101</v>
      </c>
      <c r="D95" s="179">
        <v>95</v>
      </c>
      <c r="E95" s="197" t="s">
        <v>120</v>
      </c>
      <c r="F95" s="124">
        <v>6</v>
      </c>
      <c r="G95" s="210">
        <f>SUM(H95:J95)</f>
        <v>42</v>
      </c>
      <c r="H95" s="124">
        <v>1</v>
      </c>
      <c r="I95" s="124" t="s">
        <v>120</v>
      </c>
      <c r="J95" s="130">
        <v>41</v>
      </c>
      <c r="K95" s="125"/>
    </row>
    <row r="96" spans="1:11" s="35" customFormat="1" ht="20.100000000000001" customHeight="1" x14ac:dyDescent="0.25">
      <c r="A96" s="209" t="s">
        <v>338</v>
      </c>
      <c r="B96" s="210">
        <f t="shared" si="26"/>
        <v>26</v>
      </c>
      <c r="C96" s="210">
        <f>SUM(D96:F96)</f>
        <v>17</v>
      </c>
      <c r="D96" s="179">
        <v>16</v>
      </c>
      <c r="E96" s="197" t="s">
        <v>120</v>
      </c>
      <c r="F96" s="124">
        <v>1</v>
      </c>
      <c r="G96" s="210">
        <f>SUM(H96:J96)</f>
        <v>9</v>
      </c>
      <c r="H96" s="124" t="s">
        <v>120</v>
      </c>
      <c r="I96" s="124" t="s">
        <v>120</v>
      </c>
      <c r="J96" s="130">
        <v>9</v>
      </c>
      <c r="K96" s="125"/>
    </row>
    <row r="97" spans="1:11" s="35" customFormat="1" ht="20.100000000000001" customHeight="1" x14ac:dyDescent="0.25">
      <c r="A97" s="193" t="s">
        <v>255</v>
      </c>
      <c r="B97" s="178">
        <f t="shared" si="26"/>
        <v>6768</v>
      </c>
      <c r="C97" s="177">
        <f>SUM(D97:F97)</f>
        <v>4090</v>
      </c>
      <c r="D97" s="190">
        <f>SUM(D98:D106)</f>
        <v>3774</v>
      </c>
      <c r="E97" s="190">
        <f>SUM(E98:E106)</f>
        <v>295</v>
      </c>
      <c r="F97" s="190">
        <f>SUM(F98:F106)</f>
        <v>21</v>
      </c>
      <c r="G97" s="177">
        <f>SUM(H97:J97)</f>
        <v>2678</v>
      </c>
      <c r="H97" s="190">
        <f>SUM(H98:H106)</f>
        <v>90</v>
      </c>
      <c r="I97" s="190">
        <f>SUM(I98:I106)</f>
        <v>642</v>
      </c>
      <c r="J97" s="191">
        <f>SUM(J98:J106)</f>
        <v>1946</v>
      </c>
      <c r="K97" s="125"/>
    </row>
    <row r="98" spans="1:11" s="35" customFormat="1" ht="20.100000000000001" customHeight="1" x14ac:dyDescent="0.25">
      <c r="A98" s="209" t="s">
        <v>339</v>
      </c>
      <c r="B98" s="210">
        <f t="shared" si="26"/>
        <v>1205</v>
      </c>
      <c r="C98" s="210">
        <f t="shared" ref="C98:C105" si="31">SUM(D98:F98)</f>
        <v>890</v>
      </c>
      <c r="D98" s="192">
        <v>842</v>
      </c>
      <c r="E98" s="188">
        <v>46</v>
      </c>
      <c r="F98" s="188">
        <v>2</v>
      </c>
      <c r="G98" s="210">
        <f t="shared" ref="G98:G106" si="32">SUM(H98:J98)</f>
        <v>315</v>
      </c>
      <c r="H98" s="192">
        <v>2</v>
      </c>
      <c r="I98" s="188">
        <v>70</v>
      </c>
      <c r="J98" s="192">
        <v>243</v>
      </c>
      <c r="K98" s="125"/>
    </row>
    <row r="99" spans="1:11" s="35" customFormat="1" ht="20.100000000000001" customHeight="1" x14ac:dyDescent="0.25">
      <c r="A99" s="209" t="s">
        <v>340</v>
      </c>
      <c r="B99" s="212">
        <f t="shared" si="26"/>
        <v>694</v>
      </c>
      <c r="C99" s="212">
        <f t="shared" si="31"/>
        <v>593</v>
      </c>
      <c r="D99" s="192">
        <v>541</v>
      </c>
      <c r="E99" s="188">
        <v>51</v>
      </c>
      <c r="F99" s="188">
        <v>1</v>
      </c>
      <c r="G99" s="210">
        <f t="shared" si="32"/>
        <v>101</v>
      </c>
      <c r="H99" s="192">
        <v>1</v>
      </c>
      <c r="I99" s="188">
        <v>20</v>
      </c>
      <c r="J99" s="192">
        <v>80</v>
      </c>
      <c r="K99" s="125"/>
    </row>
    <row r="100" spans="1:11" s="35" customFormat="1" ht="20.100000000000001" customHeight="1" x14ac:dyDescent="0.25">
      <c r="A100" s="209" t="s">
        <v>341</v>
      </c>
      <c r="B100" s="212">
        <f t="shared" si="26"/>
        <v>1349</v>
      </c>
      <c r="C100" s="212">
        <f t="shared" si="31"/>
        <v>925</v>
      </c>
      <c r="D100" s="192">
        <v>845</v>
      </c>
      <c r="E100" s="188">
        <v>77</v>
      </c>
      <c r="F100" s="188">
        <v>3</v>
      </c>
      <c r="G100" s="210">
        <f t="shared" si="32"/>
        <v>424</v>
      </c>
      <c r="H100" s="192">
        <v>15</v>
      </c>
      <c r="I100" s="188">
        <v>20</v>
      </c>
      <c r="J100" s="192">
        <v>389</v>
      </c>
      <c r="K100" s="125"/>
    </row>
    <row r="101" spans="1:11" s="35" customFormat="1" ht="20.100000000000001" customHeight="1" x14ac:dyDescent="0.25">
      <c r="A101" s="209" t="s">
        <v>342</v>
      </c>
      <c r="B101" s="212">
        <f t="shared" si="26"/>
        <v>759</v>
      </c>
      <c r="C101" s="212">
        <f t="shared" si="31"/>
        <v>653</v>
      </c>
      <c r="D101" s="192">
        <v>585</v>
      </c>
      <c r="E101" s="188">
        <v>66</v>
      </c>
      <c r="F101" s="188">
        <v>2</v>
      </c>
      <c r="G101" s="210">
        <f t="shared" si="32"/>
        <v>106</v>
      </c>
      <c r="H101" s="192">
        <v>1</v>
      </c>
      <c r="I101" s="188">
        <v>5</v>
      </c>
      <c r="J101" s="192">
        <v>100</v>
      </c>
      <c r="K101" s="125"/>
    </row>
    <row r="102" spans="1:11" s="35" customFormat="1" ht="20.100000000000001" customHeight="1" x14ac:dyDescent="0.25">
      <c r="A102" s="209" t="s">
        <v>350</v>
      </c>
      <c r="B102" s="212">
        <f t="shared" si="26"/>
        <v>528</v>
      </c>
      <c r="C102" s="212">
        <f t="shared" si="31"/>
        <v>241</v>
      </c>
      <c r="D102" s="192">
        <v>237</v>
      </c>
      <c r="E102" s="188">
        <v>4</v>
      </c>
      <c r="F102" s="180" t="s">
        <v>120</v>
      </c>
      <c r="G102" s="210">
        <f t="shared" si="32"/>
        <v>287</v>
      </c>
      <c r="H102" s="192">
        <v>7</v>
      </c>
      <c r="I102" s="188">
        <v>23</v>
      </c>
      <c r="J102" s="192">
        <v>257</v>
      </c>
      <c r="K102" s="125"/>
    </row>
    <row r="103" spans="1:11" s="35" customFormat="1" ht="20.100000000000001" customHeight="1" x14ac:dyDescent="0.25">
      <c r="A103" s="209" t="s">
        <v>343</v>
      </c>
      <c r="B103" s="212">
        <f t="shared" si="26"/>
        <v>788</v>
      </c>
      <c r="C103" s="212">
        <f t="shared" si="31"/>
        <v>206</v>
      </c>
      <c r="D103" s="192">
        <v>181</v>
      </c>
      <c r="E103" s="188">
        <v>23</v>
      </c>
      <c r="F103" s="188">
        <v>2</v>
      </c>
      <c r="G103" s="210">
        <f t="shared" si="32"/>
        <v>582</v>
      </c>
      <c r="H103" s="192">
        <v>31</v>
      </c>
      <c r="I103" s="188">
        <v>258</v>
      </c>
      <c r="J103" s="192">
        <v>293</v>
      </c>
      <c r="K103" s="125"/>
    </row>
    <row r="104" spans="1:11" s="35" customFormat="1" ht="20.100000000000001" customHeight="1" x14ac:dyDescent="0.25">
      <c r="A104" s="209" t="s">
        <v>344</v>
      </c>
      <c r="B104" s="212">
        <f t="shared" si="26"/>
        <v>484</v>
      </c>
      <c r="C104" s="212">
        <f t="shared" si="31"/>
        <v>223</v>
      </c>
      <c r="D104" s="192">
        <v>207</v>
      </c>
      <c r="E104" s="188">
        <v>11</v>
      </c>
      <c r="F104" s="188">
        <v>5</v>
      </c>
      <c r="G104" s="210">
        <f t="shared" si="32"/>
        <v>261</v>
      </c>
      <c r="H104" s="192">
        <v>10</v>
      </c>
      <c r="I104" s="188">
        <v>49</v>
      </c>
      <c r="J104" s="192">
        <v>202</v>
      </c>
      <c r="K104" s="125"/>
    </row>
    <row r="105" spans="1:11" s="35" customFormat="1" ht="20.100000000000001" customHeight="1" x14ac:dyDescent="0.25">
      <c r="A105" s="209" t="s">
        <v>345</v>
      </c>
      <c r="B105" s="212">
        <f t="shared" si="26"/>
        <v>657</v>
      </c>
      <c r="C105" s="212">
        <f t="shared" si="31"/>
        <v>254</v>
      </c>
      <c r="D105" s="192">
        <v>243</v>
      </c>
      <c r="E105" s="188">
        <v>10</v>
      </c>
      <c r="F105" s="188">
        <v>1</v>
      </c>
      <c r="G105" s="210">
        <f t="shared" si="32"/>
        <v>403</v>
      </c>
      <c r="H105" s="192">
        <v>19</v>
      </c>
      <c r="I105" s="188">
        <v>144</v>
      </c>
      <c r="J105" s="192">
        <v>240</v>
      </c>
      <c r="K105" s="125"/>
    </row>
    <row r="106" spans="1:11" s="35" customFormat="1" ht="20.100000000000001" customHeight="1" x14ac:dyDescent="0.25">
      <c r="A106" s="209" t="s">
        <v>346</v>
      </c>
      <c r="B106" s="210">
        <f t="shared" si="26"/>
        <v>304</v>
      </c>
      <c r="C106" s="210">
        <f>SUM(D106:F106)</f>
        <v>105</v>
      </c>
      <c r="D106" s="192">
        <v>93</v>
      </c>
      <c r="E106" s="188">
        <v>7</v>
      </c>
      <c r="F106" s="188">
        <v>5</v>
      </c>
      <c r="G106" s="210">
        <f t="shared" si="32"/>
        <v>199</v>
      </c>
      <c r="H106" s="192">
        <v>4</v>
      </c>
      <c r="I106" s="188">
        <v>53</v>
      </c>
      <c r="J106" s="192">
        <v>142</v>
      </c>
      <c r="K106" s="125"/>
    </row>
    <row r="107" spans="1:11" s="35" customFormat="1" ht="20.100000000000001" customHeight="1" x14ac:dyDescent="0.2">
      <c r="A107" s="48"/>
      <c r="B107" s="49" t="s">
        <v>10</v>
      </c>
      <c r="C107" s="50"/>
      <c r="D107" s="174"/>
      <c r="E107" s="51"/>
      <c r="F107" s="53"/>
      <c r="G107" s="53"/>
      <c r="H107" s="53"/>
      <c r="I107" s="50"/>
      <c r="J107" s="55"/>
      <c r="K107" s="125"/>
    </row>
    <row r="108" spans="1:11" ht="12.75" customHeight="1" x14ac:dyDescent="0.2">
      <c r="A108" s="56"/>
      <c r="B108" s="57"/>
      <c r="C108" s="57"/>
      <c r="D108" s="57"/>
      <c r="E108" s="58"/>
      <c r="F108" s="59"/>
      <c r="G108" s="59"/>
      <c r="H108" s="59"/>
      <c r="I108" s="57"/>
      <c r="J108" s="58"/>
    </row>
    <row r="109" spans="1:11" ht="12.75" customHeight="1" x14ac:dyDescent="0.2">
      <c r="A109" s="60" t="s">
        <v>244</v>
      </c>
      <c r="B109" s="57"/>
      <c r="C109" s="57"/>
      <c r="D109" s="57"/>
      <c r="E109" s="61"/>
      <c r="F109" s="62"/>
      <c r="G109" s="62"/>
      <c r="H109" s="57"/>
      <c r="I109" s="57"/>
      <c r="J109" s="63"/>
    </row>
    <row r="110" spans="1:11" ht="7.5" customHeight="1" x14ac:dyDescent="0.2">
      <c r="A110" s="64"/>
      <c r="B110" s="62"/>
      <c r="C110" s="62"/>
      <c r="D110" s="62"/>
      <c r="E110" s="61"/>
      <c r="F110" s="62"/>
      <c r="G110" s="62"/>
      <c r="H110" s="62"/>
      <c r="I110" s="62"/>
      <c r="J110" s="61"/>
    </row>
    <row r="111" spans="1:11" ht="12.75" customHeight="1" x14ac:dyDescent="0.2">
      <c r="A111" s="60" t="s">
        <v>349</v>
      </c>
      <c r="B111" s="62"/>
      <c r="C111" s="62"/>
      <c r="D111" s="62"/>
      <c r="E111" s="61"/>
      <c r="F111" s="62"/>
      <c r="G111" s="62"/>
      <c r="H111" s="62"/>
      <c r="I111" s="62"/>
      <c r="J111" s="61"/>
    </row>
    <row r="112" spans="1:11" ht="12.75" customHeight="1" x14ac:dyDescent="0.2">
      <c r="A112" s="60" t="s">
        <v>352</v>
      </c>
      <c r="B112" s="62"/>
      <c r="C112" s="62"/>
      <c r="D112" s="62"/>
      <c r="E112" s="61"/>
      <c r="F112" s="62"/>
      <c r="G112" s="62"/>
      <c r="H112" s="62"/>
      <c r="I112" s="62"/>
      <c r="J112" s="61"/>
    </row>
    <row r="113" spans="1:64" ht="7.5" customHeight="1" x14ac:dyDescent="0.2">
      <c r="A113" s="60"/>
      <c r="B113" s="62"/>
      <c r="C113" s="62"/>
      <c r="D113" s="62"/>
      <c r="E113" s="61"/>
      <c r="F113" s="62"/>
      <c r="G113" s="62"/>
      <c r="H113" s="62"/>
      <c r="I113" s="62"/>
      <c r="J113" s="61"/>
    </row>
    <row r="114" spans="1:64" ht="12.75" customHeight="1" x14ac:dyDescent="0.2">
      <c r="A114" s="60" t="s">
        <v>245</v>
      </c>
      <c r="B114" s="62"/>
      <c r="C114" s="62"/>
      <c r="D114" s="62"/>
      <c r="E114" s="61"/>
      <c r="F114" s="62"/>
      <c r="G114" s="62"/>
      <c r="H114" s="62"/>
      <c r="I114" s="62"/>
      <c r="J114" s="61"/>
    </row>
    <row r="115" spans="1:64" ht="7.5" customHeight="1" x14ac:dyDescent="0.2">
      <c r="A115" s="60"/>
      <c r="B115" s="62"/>
      <c r="C115" s="62"/>
      <c r="D115" s="62"/>
      <c r="H115" s="62"/>
      <c r="I115" s="62"/>
      <c r="J115" s="61"/>
    </row>
    <row r="116" spans="1:64" s="112" customFormat="1" x14ac:dyDescent="0.2">
      <c r="A116" s="115" t="s">
        <v>247</v>
      </c>
      <c r="C116" s="109"/>
      <c r="D116" s="109"/>
      <c r="E116" s="113"/>
      <c r="F116" s="113"/>
      <c r="G116" s="113"/>
      <c r="H116" s="113"/>
      <c r="I116" s="113"/>
      <c r="J116" s="113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</row>
    <row r="117" spans="1:64" ht="12.75" customHeight="1" x14ac:dyDescent="0.2"/>
    <row r="118" spans="1:64" ht="12.75" customHeight="1" x14ac:dyDescent="0.2"/>
    <row r="119" spans="1:64" ht="12.75" customHeight="1" x14ac:dyDescent="0.2"/>
    <row r="120" spans="1:64" ht="12.75" customHeight="1" x14ac:dyDescent="0.2"/>
    <row r="121" spans="1:64" ht="12.75" customHeight="1" x14ac:dyDescent="0.2"/>
    <row r="122" spans="1:64" ht="12.75" customHeight="1" x14ac:dyDescent="0.2"/>
    <row r="123" spans="1:64" ht="12.75" customHeight="1" x14ac:dyDescent="0.2"/>
    <row r="124" spans="1:64" ht="12.75" customHeight="1" x14ac:dyDescent="0.2"/>
    <row r="125" spans="1:64" ht="12.75" customHeight="1" x14ac:dyDescent="0.2"/>
    <row r="126" spans="1:64" ht="12.75" customHeight="1" x14ac:dyDescent="0.2"/>
    <row r="127" spans="1:64" ht="12.75" customHeight="1" x14ac:dyDescent="0.2"/>
    <row r="128" spans="1:64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</sheetData>
  <mergeCells count="13">
    <mergeCell ref="D8:F8"/>
    <mergeCell ref="G8:G9"/>
    <mergeCell ref="H8:J8"/>
    <mergeCell ref="A1:J1"/>
    <mergeCell ref="A2:J2"/>
    <mergeCell ref="A3:J3"/>
    <mergeCell ref="A5:A9"/>
    <mergeCell ref="B5:J5"/>
    <mergeCell ref="B6:B9"/>
    <mergeCell ref="C6:J6"/>
    <mergeCell ref="C7:F7"/>
    <mergeCell ref="G7:J7"/>
    <mergeCell ref="C8:C9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221-09</vt:lpstr>
      <vt:lpstr>221-07 </vt:lpstr>
      <vt:lpstr>221-07 con form</vt:lpstr>
      <vt:lpstr>tabla - copia</vt:lpstr>
      <vt:lpstr>Tabla dinamica Walter</vt:lpstr>
      <vt:lpstr>221-04 </vt:lpstr>
      <vt:lpstr>'221-04 '!Área_de_impresión</vt:lpstr>
      <vt:lpstr>'221-07 '!Área_de_impresión</vt:lpstr>
      <vt:lpstr>'221-07 con form'!Área_de_impresión</vt:lpstr>
      <vt:lpstr>'221-09'!Área_de_impresión</vt:lpstr>
      <vt:lpstr>'221-04 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2017-09-07T15:10:14Z</cp:lastPrinted>
  <dcterms:created xsi:type="dcterms:W3CDTF">2014-08-11T16:12:10Z</dcterms:created>
  <dcterms:modified xsi:type="dcterms:W3CDTF">2017-09-07T15:10:45Z</dcterms:modified>
</cp:coreProperties>
</file>