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hidePivotFieldList="1" defaultThemeVersion="124226"/>
  <bookViews>
    <workbookView xWindow="480" yWindow="435" windowWidth="11340" windowHeight="5655" firstSheet="1" activeTab="1"/>
  </bookViews>
  <sheets>
    <sheet name="221-09" sheetId="22" state="hidden" r:id="rId1"/>
    <sheet name="221-05" sheetId="36" r:id="rId2"/>
    <sheet name="tabla - copia " sheetId="16" state="hidden" r:id="rId3"/>
    <sheet name="221-09 R" sheetId="14" state="hidden" r:id="rId4"/>
  </sheets>
  <definedNames>
    <definedName name="_xlnm.Print_Area" localSheetId="1">'221-05'!$A$1:$F$104</definedName>
    <definedName name="_xlnm.Print_Area" localSheetId="0">'221-09'!$A$1:$F$147</definedName>
    <definedName name="_xlnm.Database" localSheetId="1">#REF!</definedName>
    <definedName name="_xlnm.Database" localSheetId="0">#REF!</definedName>
    <definedName name="_xlnm.Database">#REF!</definedName>
    <definedName name="_xlnm.Print_Titles" localSheetId="1">'221-05'!$1:$9</definedName>
  </definedNames>
  <calcPr calcId="145621"/>
</workbook>
</file>

<file path=xl/calcChain.xml><?xml version="1.0" encoding="utf-8"?>
<calcChain xmlns="http://schemas.openxmlformats.org/spreadsheetml/2006/main">
  <c r="C100" i="36" l="1"/>
  <c r="E100" i="36" s="1"/>
  <c r="C99" i="36"/>
  <c r="E99" i="36" s="1"/>
  <c r="C98" i="36"/>
  <c r="E98" i="36" s="1"/>
  <c r="C97" i="36"/>
  <c r="E97" i="36" s="1"/>
  <c r="C96" i="36"/>
  <c r="E96" i="36" s="1"/>
  <c r="C95" i="36"/>
  <c r="E95" i="36" s="1"/>
  <c r="C94" i="36"/>
  <c r="E94" i="36" s="1"/>
  <c r="C93" i="36"/>
  <c r="E93" i="36" s="1"/>
  <c r="C92" i="36"/>
  <c r="E92" i="36" s="1"/>
  <c r="F91" i="36"/>
  <c r="D91" i="36"/>
  <c r="C90" i="36"/>
  <c r="C89" i="36"/>
  <c r="E89" i="36" s="1"/>
  <c r="F88" i="36"/>
  <c r="D88" i="36"/>
  <c r="C87" i="36"/>
  <c r="E87" i="36" s="1"/>
  <c r="C86" i="36"/>
  <c r="E86" i="36" s="1"/>
  <c r="C85" i="36"/>
  <c r="E85" i="36" s="1"/>
  <c r="C84" i="36"/>
  <c r="E84" i="36" s="1"/>
  <c r="C83" i="36"/>
  <c r="E83" i="36" s="1"/>
  <c r="C82" i="36"/>
  <c r="E82" i="36" s="1"/>
  <c r="C81" i="36"/>
  <c r="E81" i="36" s="1"/>
  <c r="C80" i="36"/>
  <c r="E80" i="36" s="1"/>
  <c r="C79" i="36"/>
  <c r="E79" i="36" s="1"/>
  <c r="C78" i="36"/>
  <c r="E78" i="36" s="1"/>
  <c r="C77" i="36"/>
  <c r="E77" i="36" s="1"/>
  <c r="C76" i="36"/>
  <c r="E76" i="36" s="1"/>
  <c r="C75" i="36"/>
  <c r="E75" i="36" s="1"/>
  <c r="F74" i="36"/>
  <c r="D74" i="36"/>
  <c r="C73" i="36"/>
  <c r="E73" i="36" s="1"/>
  <c r="C72" i="36"/>
  <c r="E72" i="36" s="1"/>
  <c r="C71" i="36"/>
  <c r="E71" i="36" s="1"/>
  <c r="C70" i="36"/>
  <c r="E70" i="36" s="1"/>
  <c r="C69" i="36"/>
  <c r="E69" i="36" s="1"/>
  <c r="F68" i="36"/>
  <c r="D68" i="36"/>
  <c r="C67" i="36"/>
  <c r="E67" i="36" s="1"/>
  <c r="C66" i="36"/>
  <c r="E66" i="36" s="1"/>
  <c r="C65" i="36"/>
  <c r="E65" i="36" s="1"/>
  <c r="C64" i="36"/>
  <c r="E64" i="36" s="1"/>
  <c r="C63" i="36"/>
  <c r="E63" i="36" s="1"/>
  <c r="C62" i="36"/>
  <c r="E62" i="36" s="1"/>
  <c r="F61" i="36"/>
  <c r="D61" i="36"/>
  <c r="C60" i="36"/>
  <c r="E60" i="36" s="1"/>
  <c r="C59" i="36"/>
  <c r="C58" i="36"/>
  <c r="E58" i="36" s="1"/>
  <c r="C57" i="36"/>
  <c r="E57" i="36" s="1"/>
  <c r="C56" i="36"/>
  <c r="E56" i="36" s="1"/>
  <c r="C55" i="36"/>
  <c r="E55" i="36" s="1"/>
  <c r="C54" i="36"/>
  <c r="E54" i="36" s="1"/>
  <c r="F53" i="36"/>
  <c r="D53" i="36"/>
  <c r="C52" i="36"/>
  <c r="E52" i="36" s="1"/>
  <c r="C51" i="36"/>
  <c r="E51" i="36" s="1"/>
  <c r="C50" i="36"/>
  <c r="E50" i="36" s="1"/>
  <c r="C49" i="36"/>
  <c r="E49" i="36" s="1"/>
  <c r="C48" i="36"/>
  <c r="E48" i="36" s="1"/>
  <c r="C47" i="36"/>
  <c r="E47" i="36" s="1"/>
  <c r="C46" i="36"/>
  <c r="E46" i="36" s="1"/>
  <c r="F45" i="36"/>
  <c r="D45" i="36"/>
  <c r="C44" i="36"/>
  <c r="E44" i="36" s="1"/>
  <c r="C43" i="36"/>
  <c r="E43" i="36" s="1"/>
  <c r="F42" i="36"/>
  <c r="D42" i="36"/>
  <c r="C41" i="36"/>
  <c r="E41" i="36" s="1"/>
  <c r="C40" i="36"/>
  <c r="E40" i="36" s="1"/>
  <c r="C39" i="36"/>
  <c r="E39" i="36" s="1"/>
  <c r="C38" i="36"/>
  <c r="E38" i="36" s="1"/>
  <c r="C37" i="36"/>
  <c r="E37" i="36" s="1"/>
  <c r="C36" i="36"/>
  <c r="E36" i="36" s="1"/>
  <c r="C35" i="36"/>
  <c r="E35" i="36" s="1"/>
  <c r="C34" i="36"/>
  <c r="E34" i="36" s="1"/>
  <c r="C33" i="36"/>
  <c r="E33" i="36" s="1"/>
  <c r="C32" i="36"/>
  <c r="E32" i="36" s="1"/>
  <c r="C31" i="36"/>
  <c r="E31" i="36" s="1"/>
  <c r="C30" i="36"/>
  <c r="E30" i="36" s="1"/>
  <c r="C29" i="36"/>
  <c r="E29" i="36" s="1"/>
  <c r="F28" i="36"/>
  <c r="D28" i="36"/>
  <c r="C27" i="36"/>
  <c r="E27" i="36" s="1"/>
  <c r="C26" i="36"/>
  <c r="E26" i="36" s="1"/>
  <c r="C25" i="36"/>
  <c r="E25" i="36" s="1"/>
  <c r="C24" i="36"/>
  <c r="E24" i="36" s="1"/>
  <c r="C23" i="36"/>
  <c r="E23" i="36" s="1"/>
  <c r="F22" i="36"/>
  <c r="D22" i="36"/>
  <c r="C21" i="36"/>
  <c r="E21" i="36" s="1"/>
  <c r="C20" i="36"/>
  <c r="E20" i="36" s="1"/>
  <c r="C19" i="36"/>
  <c r="E19" i="36" s="1"/>
  <c r="C18" i="36"/>
  <c r="E18" i="36" s="1"/>
  <c r="C17" i="36"/>
  <c r="E17" i="36" s="1"/>
  <c r="C16" i="36"/>
  <c r="E16" i="36" s="1"/>
  <c r="F15" i="36"/>
  <c r="D15" i="36"/>
  <c r="C14" i="36"/>
  <c r="E14" i="36" s="1"/>
  <c r="C13" i="36"/>
  <c r="E13" i="36" s="1"/>
  <c r="C12" i="36"/>
  <c r="E12" i="36" s="1"/>
  <c r="F11" i="36"/>
  <c r="D11" i="36"/>
  <c r="C45" i="36" l="1"/>
  <c r="E45" i="36" s="1"/>
  <c r="F10" i="36"/>
  <c r="C15" i="36"/>
  <c r="E15" i="36" s="1"/>
  <c r="C28" i="36"/>
  <c r="E28" i="36" s="1"/>
  <c r="C68" i="36"/>
  <c r="E68" i="36" s="1"/>
  <c r="C88" i="36"/>
  <c r="E88" i="36" s="1"/>
  <c r="C91" i="36"/>
  <c r="E91" i="36" s="1"/>
  <c r="D10" i="36"/>
  <c r="C11" i="36"/>
  <c r="E11" i="36" s="1"/>
  <c r="C22" i="36"/>
  <c r="E22" i="36" s="1"/>
  <c r="C42" i="36"/>
  <c r="E42" i="36" s="1"/>
  <c r="C61" i="36"/>
  <c r="E61" i="36" s="1"/>
  <c r="C74" i="36"/>
  <c r="E74" i="36" s="1"/>
  <c r="C53" i="36"/>
  <c r="C10" i="36" l="1"/>
  <c r="E10" i="36" s="1"/>
  <c r="E53" i="36"/>
  <c r="F128" i="14" l="1"/>
  <c r="D128" i="14"/>
  <c r="F123" i="14"/>
  <c r="D123" i="14"/>
  <c r="F106" i="14"/>
  <c r="D106" i="14"/>
  <c r="F91" i="14"/>
  <c r="D91" i="14"/>
  <c r="F82" i="14"/>
  <c r="D82" i="14"/>
  <c r="F72" i="14"/>
  <c r="D72" i="14"/>
  <c r="F62" i="14"/>
  <c r="D62" i="14"/>
  <c r="F57" i="14"/>
  <c r="D57" i="14"/>
  <c r="F34" i="14"/>
  <c r="D34" i="14"/>
  <c r="F26" i="14"/>
  <c r="D26" i="14"/>
  <c r="D17" i="14"/>
  <c r="F17" i="14"/>
  <c r="F11" i="14"/>
  <c r="D11" i="14"/>
  <c r="D9" i="14" s="1"/>
  <c r="C131" i="14"/>
  <c r="E131" i="14" s="1"/>
  <c r="C132" i="14"/>
  <c r="E132" i="14" s="1"/>
  <c r="C133" i="14"/>
  <c r="E133" i="14" s="1"/>
  <c r="C134" i="14"/>
  <c r="E134" i="14" s="1"/>
  <c r="C135" i="14"/>
  <c r="E135" i="14" s="1"/>
  <c r="C136" i="14"/>
  <c r="E136" i="14" s="1"/>
  <c r="C137" i="14"/>
  <c r="E137" i="14" s="1"/>
  <c r="C138" i="14"/>
  <c r="E138" i="14"/>
  <c r="C130" i="14"/>
  <c r="C126" i="14"/>
  <c r="E126" i="14" s="1"/>
  <c r="C125" i="14"/>
  <c r="E125" i="14" s="1"/>
  <c r="C121" i="14"/>
  <c r="E121" i="14" s="1"/>
  <c r="C109" i="14"/>
  <c r="E109" i="14" s="1"/>
  <c r="C110" i="14"/>
  <c r="E110" i="14" s="1"/>
  <c r="C111" i="14"/>
  <c r="E111" i="14" s="1"/>
  <c r="C112" i="14"/>
  <c r="E112" i="14" s="1"/>
  <c r="C113" i="14"/>
  <c r="E113" i="14" s="1"/>
  <c r="C114" i="14"/>
  <c r="E114" i="14" s="1"/>
  <c r="C115" i="14"/>
  <c r="E115" i="14" s="1"/>
  <c r="C116" i="14"/>
  <c r="E116" i="14" s="1"/>
  <c r="C117" i="14"/>
  <c r="E117" i="14" s="1"/>
  <c r="C118" i="14"/>
  <c r="E118" i="14" s="1"/>
  <c r="C119" i="14"/>
  <c r="E119" i="14" s="1"/>
  <c r="C108" i="14"/>
  <c r="E108" i="14"/>
  <c r="C94" i="14"/>
  <c r="E94" i="14" s="1"/>
  <c r="C95" i="14"/>
  <c r="E95" i="14" s="1"/>
  <c r="C96" i="14"/>
  <c r="E96" i="14" s="1"/>
  <c r="C97" i="14"/>
  <c r="E97" i="14" s="1"/>
  <c r="C93" i="14"/>
  <c r="C85" i="14"/>
  <c r="E85" i="14" s="1"/>
  <c r="C86" i="14"/>
  <c r="E86" i="14" s="1"/>
  <c r="C87" i="14"/>
  <c r="E87" i="14" s="1"/>
  <c r="C88" i="14"/>
  <c r="E88" i="14"/>
  <c r="C89" i="14"/>
  <c r="C84" i="14"/>
  <c r="E84" i="14" s="1"/>
  <c r="C75" i="14"/>
  <c r="E75" i="14" s="1"/>
  <c r="C76" i="14"/>
  <c r="E76" i="14" s="1"/>
  <c r="C77" i="14"/>
  <c r="E77" i="14" s="1"/>
  <c r="C78" i="14"/>
  <c r="E78" i="14" s="1"/>
  <c r="C79" i="14"/>
  <c r="C80" i="14"/>
  <c r="E80" i="14" s="1"/>
  <c r="C74" i="14"/>
  <c r="C65" i="14"/>
  <c r="E65" i="14" s="1"/>
  <c r="C66" i="14"/>
  <c r="C67" i="14"/>
  <c r="E67" i="14"/>
  <c r="C68" i="14"/>
  <c r="E68" i="14" s="1"/>
  <c r="C69" i="14"/>
  <c r="E69" i="14" s="1"/>
  <c r="C70" i="14"/>
  <c r="E70" i="14" s="1"/>
  <c r="C64" i="14"/>
  <c r="C60" i="14"/>
  <c r="E60" i="14" s="1"/>
  <c r="C59" i="14"/>
  <c r="E59" i="14" s="1"/>
  <c r="C37" i="14"/>
  <c r="E37" i="14"/>
  <c r="C38" i="14"/>
  <c r="E38" i="14" s="1"/>
  <c r="C39" i="14"/>
  <c r="E39" i="14" s="1"/>
  <c r="C40" i="14"/>
  <c r="E40" i="14" s="1"/>
  <c r="C41" i="14"/>
  <c r="E41" i="14" s="1"/>
  <c r="C42" i="14"/>
  <c r="E42" i="14" s="1"/>
  <c r="C43" i="14"/>
  <c r="E43" i="14" s="1"/>
  <c r="C44" i="14"/>
  <c r="E44" i="14" s="1"/>
  <c r="C45" i="14"/>
  <c r="E45" i="14" s="1"/>
  <c r="C46" i="14"/>
  <c r="E46" i="14" s="1"/>
  <c r="C47" i="14"/>
  <c r="E47" i="14" s="1"/>
  <c r="C48" i="14"/>
  <c r="E48" i="14" s="1"/>
  <c r="C36" i="14"/>
  <c r="C29" i="14"/>
  <c r="E29" i="14" s="1"/>
  <c r="C30" i="14"/>
  <c r="E30" i="14" s="1"/>
  <c r="C31" i="14"/>
  <c r="E31" i="14" s="1"/>
  <c r="C32" i="14"/>
  <c r="E32" i="14"/>
  <c r="C28" i="14"/>
  <c r="C20" i="14"/>
  <c r="E20" i="14" s="1"/>
  <c r="C21" i="14"/>
  <c r="E21" i="14" s="1"/>
  <c r="C22" i="14"/>
  <c r="E22" i="14" s="1"/>
  <c r="C23" i="14"/>
  <c r="E23" i="14" s="1"/>
  <c r="C24" i="14"/>
  <c r="E24" i="14" s="1"/>
  <c r="C19" i="14"/>
  <c r="E19" i="14" s="1"/>
  <c r="C14" i="14"/>
  <c r="E14" i="14" s="1"/>
  <c r="C15" i="14"/>
  <c r="E15" i="14" s="1"/>
  <c r="C13" i="14"/>
  <c r="E13" i="14" s="1"/>
  <c r="E64" i="14"/>
  <c r="E130" i="14"/>
  <c r="F9" i="14"/>
  <c r="C34" i="14" l="1"/>
  <c r="E34" i="14" s="1"/>
  <c r="C128" i="14"/>
  <c r="C26" i="14"/>
  <c r="E26" i="14" s="1"/>
  <c r="C72" i="14"/>
  <c r="E72" i="14" s="1"/>
  <c r="C62" i="14"/>
  <c r="E62" i="14" s="1"/>
  <c r="C91" i="14"/>
  <c r="E91" i="14" s="1"/>
  <c r="C106" i="14"/>
  <c r="E106" i="14" s="1"/>
  <c r="C82" i="14"/>
  <c r="E82" i="14" s="1"/>
  <c r="E128" i="14"/>
  <c r="C11" i="14"/>
  <c r="E36" i="14"/>
  <c r="E66" i="14"/>
  <c r="E74" i="14"/>
  <c r="E11" i="14"/>
  <c r="E93" i="14"/>
  <c r="C17" i="14"/>
  <c r="E17" i="14" s="1"/>
  <c r="E28" i="14"/>
  <c r="C123" i="14"/>
  <c r="E123" i="14" s="1"/>
  <c r="C57" i="14"/>
  <c r="E57" i="14" s="1"/>
  <c r="C9" i="14" l="1"/>
  <c r="E9" i="14" s="1"/>
</calcChain>
</file>

<file path=xl/connections.xml><?xml version="1.0" encoding="utf-8"?>
<connections xmlns="http://schemas.openxmlformats.org/spreadsheetml/2006/main">
  <connection id="1" sourceFile="X:\Nacimientos_y_fetales\2016\Base de datos\Base de datos 2016 - BOLETIN.accdb" keepAlive="1" name="Base de datos 2016 - BOLETIN" type="5" refreshedVersion="4">
    <dbPr connection="Provider=Microsoft.ACE.OLEDB.12.0;User ID=Admin;Data Source=X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2" sourceFile="Y:\Nacimientos_y_fetales\2016\Base de datos\Base de datos 2016 - BOLETIN.accdb" keepAlive="1" name="Base de datos 2016 - BOLETIN1" type="5" refreshedVersion="4">
    <dbPr connection="Provider=Microsoft.ACE.OLEDB.12.0;User ID=Admin;Data Source=Y:\Nacimientos_y_fetales\2016\Base de datos\Base de datos 2016 -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3" sourceFile="X:\Nacimientos_y_fetales\2016\Base de datos\Base de datos 2016 - BOLETIN.accdb" keepAlive="1" name="Base de datos 2016 - BOLETIN2" type="5" refreshedVersion="0" new="1" background="1">
    <dbPr connection="Provider=Microsoft.ACE.OLEDB.12.0;Password=&quot;&quot;;User ID=Admin;Data Source=X:\Nacimientos_y_fetales\2016\Base de datos\Base de datos 2016 - BOLETIN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Nacimientos_Boletin" commandType="3"/>
  </connection>
  <connection id="4" name="Conexión" type="1" refreshedVersion="2">
    <dbPr connection="DSN=MS Access Database;DBQ=\\Dec-app-04\Vitales\Nacimientos y fetales\2013\DBO_BASE DE DATOS DE NAC Y FET 2013.mdb;DefaultDir=\\Dec-app-04\Vitales\Nacimientos y fetales\2013;DriverId=25;FIL=MS Access;MaxBufferSize=2048;PageTimeout=5;UID=admin;" command="SELECT `dbo_VNACIMIENTOS Consulta`.DIA_TITULAR, `dbo_VNACIMIENTOS Consulta`.MES_TITULAR, `dbo_VNACIMIENTOS Consulta`.ANO_TITULAR, `dbo_VNACIMIENTOS Consulta`.TITULAR_LUGAR, `dbo_VNACIMIENTOS Consulta`.PROV_OCURR, `dbo_VNACIMIENTOS Consulta`.DIST_OCURR, `dbo_VNACIMIENTOS Consulta`.CORR_OCURR, `dbo_VNACIMIENTOS Consulta`.CIUD_OCURR, `dbo_VNACIMIENTOS Consulta`.TITULAR_AREA, `dbo_VNACIMIENTOS Consulta`.DES_AREA_OCURR, `dbo_VNACIMIENTOS Consulta`.SEXO_TITULAR, `dbo_VNACIMIENTOS Consulta`.DESC_SEXO, `dbo_VNACIMIENTOS Consulta`.TITULAR_LUGAR_OCURRENCIA, `dbo_VNACIMIENTOS Consulta`.DESC_LUGAR_OCURRENCIA, `dbo_VNACIMIENTOS Consulta`.TITULAR_PERSONA_ENCARGADA, `dbo_VNACIMIENTOS Consulta`.PERSONA_ENCARGADA, `dbo_VNACIMIENTOS Consulta`.ASISTENCIA, `dbo_VNACIMIENTOS Consulta`.PERSONA_ASISTENCIA, `dbo_VNACIMIENTOS Consulta`.MADRE_NOMBRE, `dbo_VNACIMIENTOS Consulta`.MADRE_CEDULA, `dbo_VNACIMIENTOS Consulta`.MADRE_EDAD, `dbo_VNACIMIENTOS Consulta`.DESC_MAD_EDAD, `dbo_VNACIMIENTOS Consulta`.DESC_MAD_EDAD1, `dbo_VNACIMIENTOS Consulta`.MADRE_ESCOLARIDAD, `dbo_VNACIMIENTOS Consulta`.DESC_ESCOLARIDAD, `dbo_VNACIMIENTOS Consulta`.MADRE_ESTADO_CONYUGAL, `dbo_VNACIMIENTOS Consulta`.DESC_ESTA_CONY, `dbo_VNACIMIENTOS Consulta`.MADRE_RESIDENCIA, `dbo_VNACIMIENTOS Consulta`.PROV_RES, `dbo_VNACIMIENTOS Consulta`.DIST_RES, `dbo_VNACIMIENTOS Consulta`.CORR_RES, `dbo_VNACIMIENTOS Consulta`.CIUD_RES, `dbo_VNACIMIENTOS Consulta`.MADRE_AREA, `dbo_VNACIMIENTOS Consulta`.DES_AREA_RES, `dbo_VNACIMIENTOS Consulta`.PADRE_NOMBRE, `dbo_VNACIMIENTOS Consulta`.PADRE_EDAD, `dbo_VNACIMIENTOS Consulta`.DES_PAD_EDAD, `dbo_VNACIMIENTOS Consulta`.DESC_PAD_EDAD1, `dbo_VNACIMIENTOS Consulta`.PADRE_CEDULA, `dbo_VNACIMIENTOS Consulta`.PADRE_OCUPACION, `dbo_VNACIMIENTOS Consulta`.DESC_OCUPACION, `dbo_VNACIMIENTOS Consulta`.PARTO_PESO_NACER, `dbo_VNACIMIENTOS Consulta`.DESC_PESO_NACER, `dbo_VNACIMIENTOS Consulta`.PARTO_HIJOS_ABORTO, `dbo_VNACIMIENTOS Consulta`.PARTO_HIJOS_MUERTOS, `dbo_VNACIMIENTOS Consulta`.PARTO_HIJOS_TOTAL, `dbo_VNACIMIENTOS Consulta`.DESC_ORDEN_NACIMIENTO_RECOD1, `dbo_VNACIMIENTOS Consulta`.PARTO_HIJOS_VIVOS, `dbo_VNACIMIENTOS Consulta`.PARTO_DURACION_EMBARAZO, `dbo_VNACIMIENTOS Consulta`.PARTO_ORDEN, `dbo_VNACIMIENTOS Consulta`.PARTO_TIPO, `dbo_VNACIMIENTOS Consulta`.ESTADO, `dbo_VNACIMIENTOS Consulta`.ID_NACIMIENTO, `dbo_VNACIMIENTOS Consulta`.ID_HOSPITAL, `dbo_VNACIMIENTOS Consulta`.NUMERO, `dbo_VNACIMIENTOS Consulta`.NUMERO_LEGAJO, `dbo_VNACIMIENTOS Consulta`.OBSERVACIONES, `dbo_VNACIMIENTOS Consulta`.ID_RES_PRO, `dbo_VNACIMIENTOS Consulta`.ID_DIST_RES, `dbo_VNACIMIENTOS Consulta`.ID_COR_RES, `dbo_VNACIMIENTOS Consulta`.ID_PRO_OCUR, `dbo_VNACIMIENTOS Consulta`.ID_DIT_OCUR, `dbo_VNACIMIENTOS Consulta`.ID_COR_OCUR_x000d__x000a_FROM `dbo_VNACIMIENTOS Consulta` `dbo_VNACIMIENTOS Consulta`"/>
  </connection>
</connections>
</file>

<file path=xl/sharedStrings.xml><?xml version="1.0" encoding="utf-8"?>
<sst xmlns="http://schemas.openxmlformats.org/spreadsheetml/2006/main" count="511" uniqueCount="313">
  <si>
    <t>Nacimientos vivos</t>
  </si>
  <si>
    <t>Total</t>
  </si>
  <si>
    <t>-</t>
  </si>
  <si>
    <t>Cuadro 221-19. NACIMIENTOS VIVOS EN LA REPÚBLICA, POR PESO AL NACER, SEGÚN</t>
  </si>
  <si>
    <t>PROVINCIA, COMARCA INDÍGENA Y DISTRITO DE RESIDENCIA:  AÑO 2015</t>
  </si>
  <si>
    <t xml:space="preserve">Provincia, comarca indígena y distrito de residencia                     </t>
  </si>
  <si>
    <t>Peso al nacer</t>
  </si>
  <si>
    <t xml:space="preserve">Número </t>
  </si>
  <si>
    <t>Porcentaje</t>
  </si>
  <si>
    <t xml:space="preserve">        TOTAL………………………………………………….</t>
  </si>
  <si>
    <t xml:space="preserve"> </t>
  </si>
  <si>
    <t>Bocas del Toro............................................................................................</t>
  </si>
  <si>
    <t>Changuinola............................................................................................</t>
  </si>
  <si>
    <t>Chiriquí Grande............................................................................................</t>
  </si>
  <si>
    <t>Coclé……………………………………………………………………………………</t>
  </si>
  <si>
    <t>Aguadulce............................................................................................</t>
  </si>
  <si>
    <t>Antón............................................................................................</t>
  </si>
  <si>
    <t>La Pintada............................................................................................</t>
  </si>
  <si>
    <t>Natá............................................................................................</t>
  </si>
  <si>
    <t>Olá............................................................................................</t>
  </si>
  <si>
    <t>Penonomé............................................................................................</t>
  </si>
  <si>
    <t>Colón………………………………………………………………………………….</t>
  </si>
  <si>
    <t>Colón............................................................................................</t>
  </si>
  <si>
    <t>Chagres............................................................................................</t>
  </si>
  <si>
    <t>Donoso............................................................................................</t>
  </si>
  <si>
    <t>Portobelo............................................................................................</t>
  </si>
  <si>
    <t>Santa Isabel............................................................................................</t>
  </si>
  <si>
    <t>Chiriquí…………………………………………………………………………………………..</t>
  </si>
  <si>
    <t>Alanje............................................................................................</t>
  </si>
  <si>
    <t>Barú............................................................................................</t>
  </si>
  <si>
    <t>Boquerón............................................................................................</t>
  </si>
  <si>
    <t>Boquete............................................................................................</t>
  </si>
  <si>
    <t>Bugaba............................................................................................</t>
  </si>
  <si>
    <t>David............................................................................................</t>
  </si>
  <si>
    <t>Dolega............................................................................................</t>
  </si>
  <si>
    <t>Gualaca............................................................................................</t>
  </si>
  <si>
    <t>Remedios............................................................................................</t>
  </si>
  <si>
    <t>Renacimiento............................................................................................</t>
  </si>
  <si>
    <t>San Félix............................................................................................</t>
  </si>
  <si>
    <t>San Lorenzo............................................................................................</t>
  </si>
  <si>
    <t>Tolé............................................................................................</t>
  </si>
  <si>
    <t>Darién…………………………………………………………………………………………….</t>
  </si>
  <si>
    <t>Chepigana............................................................................................</t>
  </si>
  <si>
    <t>Pinogana............................................................................................</t>
  </si>
  <si>
    <t>Herrera…………………………………………………………………………………………….</t>
  </si>
  <si>
    <t>Chitré............................................................................................</t>
  </si>
  <si>
    <t>Las Minas............................................................................................</t>
  </si>
  <si>
    <t>Los Pozos............................................................................................</t>
  </si>
  <si>
    <t>Ocú............................................................................................</t>
  </si>
  <si>
    <t>Parita............................................................................................</t>
  </si>
  <si>
    <t>Pesé............................................................................................</t>
  </si>
  <si>
    <t>Santa María............................................................................................</t>
  </si>
  <si>
    <t>Los Santos............................................................................................</t>
  </si>
  <si>
    <t>Guararé............................................................................................</t>
  </si>
  <si>
    <t>Las Tablas............................................................................................</t>
  </si>
  <si>
    <t>Macaracas............................................................................................</t>
  </si>
  <si>
    <t>Pedasí............................................................................................</t>
  </si>
  <si>
    <t>Pocrí............................................................................................</t>
  </si>
  <si>
    <t>Tonosí............................................................................................</t>
  </si>
  <si>
    <t>Panamá………………………………………………………………………………….</t>
  </si>
  <si>
    <t>Balboa............................................................................................</t>
  </si>
  <si>
    <t>Capira............................................................................................</t>
  </si>
  <si>
    <t>Chame............................................................................................</t>
  </si>
  <si>
    <t>Chepo............................................................................................</t>
  </si>
  <si>
    <t>Chimán............................................................................................</t>
  </si>
  <si>
    <t>La Chorrera............................................................................................</t>
  </si>
  <si>
    <t>Panamá............................................................................................</t>
  </si>
  <si>
    <t>San Carlos............................................................................................</t>
  </si>
  <si>
    <t>San Miguelito............................................................................................</t>
  </si>
  <si>
    <t>Taboga............................................................................................</t>
  </si>
  <si>
    <t>Veraguas…………………………………………………………………………………….</t>
  </si>
  <si>
    <t>Atalaya............................................................................................</t>
  </si>
  <si>
    <t>Calobre............................................................................................</t>
  </si>
  <si>
    <t>Cañazas............................................................................................</t>
  </si>
  <si>
    <t>Las Palmas............................................................................................</t>
  </si>
  <si>
    <t>Montijo............................................................................................</t>
  </si>
  <si>
    <t>Río de Jesús............................................................................................</t>
  </si>
  <si>
    <t>San Francisco............................................................................................</t>
  </si>
  <si>
    <t>Santa Fe............................................................................................</t>
  </si>
  <si>
    <t>Santiago............................................................................................</t>
  </si>
  <si>
    <t>Soná............................................................................................</t>
  </si>
  <si>
    <t>Mariato............................................................................................</t>
  </si>
  <si>
    <t>Comarca Kuna Yala………………………………………………..</t>
  </si>
  <si>
    <t>Comarca Emberá…………………………………………………………………………….</t>
  </si>
  <si>
    <t>Cémaco............................................................................................</t>
  </si>
  <si>
    <t>Sambú............................................................................................</t>
  </si>
  <si>
    <t>Comarca Ngäbe Buglé …………………………………………………………………………….</t>
  </si>
  <si>
    <t xml:space="preserve">    Besiko...........................................................…........................………………………………………..</t>
  </si>
  <si>
    <t xml:space="preserve">    Mironó...........................................................…........................………………………………………..</t>
  </si>
  <si>
    <t xml:space="preserve">    Müna...........................................................…........................………………………………………..</t>
  </si>
  <si>
    <t xml:space="preserve">    Nole Duima...........................................................…........................………………………………………..</t>
  </si>
  <si>
    <t xml:space="preserve">    Ñürüm...........................................................…........................………………………………………..</t>
  </si>
  <si>
    <t xml:space="preserve">    Kankintú...........................................................…........................………………………………………..</t>
  </si>
  <si>
    <t xml:space="preserve">    Kusapín...........................................................…........................………………………………………..</t>
  </si>
  <si>
    <t xml:space="preserve">    Jirondai...........................................................…........................………………………………………..</t>
  </si>
  <si>
    <t xml:space="preserve">    Santa Catalina o Calovébora...........................................................…........................………………………………………..</t>
  </si>
  <si>
    <t/>
  </si>
  <si>
    <t>-  Cantidad nula o cero.</t>
  </si>
  <si>
    <t>Cuenta de RES_DIST_DESC</t>
  </si>
  <si>
    <t>RES_PROV_DESC</t>
  </si>
  <si>
    <t>RES_DIST_DESC</t>
  </si>
  <si>
    <t>Total general</t>
  </si>
  <si>
    <t>BOCAS DEL TORO</t>
  </si>
  <si>
    <t>CHANGUINOLA</t>
  </si>
  <si>
    <t>CHIRIQUI GRANDE</t>
  </si>
  <si>
    <t>Total BOCAS DEL TORO</t>
  </si>
  <si>
    <t>COCLE</t>
  </si>
  <si>
    <t>AGUADULCE</t>
  </si>
  <si>
    <t>ANTON</t>
  </si>
  <si>
    <t>LA PINTADA</t>
  </si>
  <si>
    <t>NATA</t>
  </si>
  <si>
    <t>OLA</t>
  </si>
  <si>
    <t>PENONOME</t>
  </si>
  <si>
    <t>Total COCLE</t>
  </si>
  <si>
    <t>COLON</t>
  </si>
  <si>
    <t>CHAGRES</t>
  </si>
  <si>
    <t>DONOSO</t>
  </si>
  <si>
    <t>PORTOBELO</t>
  </si>
  <si>
    <t>SANTA ISABEL</t>
  </si>
  <si>
    <t>Total COLON</t>
  </si>
  <si>
    <t>CHIRIQUI</t>
  </si>
  <si>
    <t>ALANJE</t>
  </si>
  <si>
    <t>BARU</t>
  </si>
  <si>
    <t>BOQUERON</t>
  </si>
  <si>
    <t>BOQUETE</t>
  </si>
  <si>
    <t>BUGABA</t>
  </si>
  <si>
    <t>DAVID</t>
  </si>
  <si>
    <t>DOLEGA</t>
  </si>
  <si>
    <t>GUALACA</t>
  </si>
  <si>
    <t>REMEDIOS</t>
  </si>
  <si>
    <t>RENACIMIENTO</t>
  </si>
  <si>
    <t>SAN FELIX</t>
  </si>
  <si>
    <t>SAN LORENZO</t>
  </si>
  <si>
    <t>TOLE</t>
  </si>
  <si>
    <t>Total CHIRIQUI</t>
  </si>
  <si>
    <t>DARIEN</t>
  </si>
  <si>
    <t>CHEPIGANA</t>
  </si>
  <si>
    <t>PINOGANA</t>
  </si>
  <si>
    <t>Total DARIEN</t>
  </si>
  <si>
    <t>HERRERA</t>
  </si>
  <si>
    <t>CHITRE</t>
  </si>
  <si>
    <t>LAS MINAS</t>
  </si>
  <si>
    <t>LOS POZOS</t>
  </si>
  <si>
    <t>OCU</t>
  </si>
  <si>
    <t>PARITA</t>
  </si>
  <si>
    <t>PESE</t>
  </si>
  <si>
    <t>SANTA MARIA</t>
  </si>
  <si>
    <t>Total HERRERA</t>
  </si>
  <si>
    <t>LOS SANTOS</t>
  </si>
  <si>
    <t>GUARARE</t>
  </si>
  <si>
    <t>LAS TABLAS</t>
  </si>
  <si>
    <t>MACARACAS</t>
  </si>
  <si>
    <t>PEDASI</t>
  </si>
  <si>
    <t>TONOSI</t>
  </si>
  <si>
    <t>Total LOS SANTOS</t>
  </si>
  <si>
    <t>PANAMA</t>
  </si>
  <si>
    <t>BALBOA</t>
  </si>
  <si>
    <t>CHEPO</t>
  </si>
  <si>
    <t>CHIMAN</t>
  </si>
  <si>
    <t>SAN MIGUELITO</t>
  </si>
  <si>
    <t>Total PANAMA</t>
  </si>
  <si>
    <t>PANAMÁ OESTE</t>
  </si>
  <si>
    <t>ARRAIJAN</t>
  </si>
  <si>
    <t>CAPIRA</t>
  </si>
  <si>
    <t>CHAME</t>
  </si>
  <si>
    <t>LA CHORRERA</t>
  </si>
  <si>
    <t>SAN CARLOS</t>
  </si>
  <si>
    <t>Total PANAMÁ OESTE</t>
  </si>
  <si>
    <t>VERAGUAS</t>
  </si>
  <si>
    <t>ATALAYA</t>
  </si>
  <si>
    <t>CALOBRE</t>
  </si>
  <si>
    <t>CAÑAZAS</t>
  </si>
  <si>
    <t>LA MESA</t>
  </si>
  <si>
    <t>LAS PALMAS</t>
  </si>
  <si>
    <t>MARIATO</t>
  </si>
  <si>
    <t>MONTIJO</t>
  </si>
  <si>
    <t>RIO DE JESUS</t>
  </si>
  <si>
    <t>SAN FRANCISCO</t>
  </si>
  <si>
    <t>SANTA FE</t>
  </si>
  <si>
    <t>SANTIAGO</t>
  </si>
  <si>
    <t>SONA</t>
  </si>
  <si>
    <t>Total VERAGUAS</t>
  </si>
  <si>
    <t>COMARCA KUNA YALA</t>
  </si>
  <si>
    <t>Total COMARCA KUNA YALA</t>
  </si>
  <si>
    <t>COMARCA EMBERA</t>
  </si>
  <si>
    <t>CEMACO</t>
  </si>
  <si>
    <t>SAMBU</t>
  </si>
  <si>
    <t>Total COMARCA EMBERA</t>
  </si>
  <si>
    <t>COMARCA NGÄBE BUGLE</t>
  </si>
  <si>
    <t>BESIKO</t>
  </si>
  <si>
    <t>JIRONDAI</t>
  </si>
  <si>
    <t>KANKINTU</t>
  </si>
  <si>
    <t>KUSAPIN</t>
  </si>
  <si>
    <t>MIRONO</t>
  </si>
  <si>
    <t>MÜNA</t>
  </si>
  <si>
    <t>NOLE DUIMA</t>
  </si>
  <si>
    <t>ÑÜRÜM</t>
  </si>
  <si>
    <t>SANTA CATALINA O CALOVÉBORA (BLEDESHIA)</t>
  </si>
  <si>
    <t>Total COMARCA NGÄBE BUGLE</t>
  </si>
  <si>
    <t>POCRI</t>
  </si>
  <si>
    <t>TABOGA</t>
  </si>
  <si>
    <t>Arraijan............................................................................................</t>
  </si>
  <si>
    <t>La Mesa............................................................................................</t>
  </si>
  <si>
    <t>2,501 gramos                                           y más (1)</t>
  </si>
  <si>
    <t xml:space="preserve">Menos de 2,501 gramos                                                                  </t>
  </si>
  <si>
    <t xml:space="preserve">(2) Provincia creada mediante la Ley No. 119 del 30 de diciembre de 2013. Hasta el 2013, se incluyeron en  </t>
  </si>
  <si>
    <t>la provincia de Panamá, los datos de Panamá Oeste.</t>
  </si>
  <si>
    <t>Panamá Oeste (1)………………………………………………………………………………….</t>
  </si>
  <si>
    <t>(1) Incluye los no especificado del peso a nacer.</t>
  </si>
  <si>
    <t>KILOGRAMOS2</t>
  </si>
  <si>
    <t>Menos de 5 lbs. 9 oz - Menos de 2,501</t>
  </si>
  <si>
    <t>2501 y más</t>
  </si>
  <si>
    <t>(1) Incluye los no especificado del peso al nacer.</t>
  </si>
  <si>
    <t xml:space="preserve">  -  Cantidad nula o cero.</t>
  </si>
  <si>
    <t>Elaborado por: Walter Y. Lizondro P.</t>
  </si>
  <si>
    <t>Fecha terminada: 2 de Agosto 2016</t>
  </si>
  <si>
    <t xml:space="preserve">Provincia, comarca indígena                               y distrito de residencia                     </t>
  </si>
  <si>
    <t>Panamá Oeste (2)………………………………………………………………………………….</t>
  </si>
  <si>
    <t xml:space="preserve">(2) Provincia creada mediante la Ley No. 119 del 30 de diciembre de 2013.  Hasta el 2013, se incluyeron   </t>
  </si>
  <si>
    <t xml:space="preserve">     en la provincia de Panamá, los datos de Panamá Oeste.</t>
  </si>
  <si>
    <t>Cuadro 221-09. NACIMIENTOS VIVOS EN LA REPÚBLICA, POR PESO AL NACER, SEGÚN</t>
  </si>
  <si>
    <t xml:space="preserve">                 TOTAL………………………………………………….</t>
  </si>
  <si>
    <t xml:space="preserve"> AL NACER, SEGÚN PROVINCIA, COMARCA INDÍGENA</t>
  </si>
  <si>
    <t xml:space="preserve"> Y DISTRITO DE RESIDENCIA:  AÑO 2016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</si>
  <si>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</si>
  <si>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</si>
  <si>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</si>
  <si>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</si>
  <si>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</si>
  <si>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</si>
  <si>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</si>
  <si>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</si>
  <si>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</t>
  </si>
  <si>
    <t>Veraguas</t>
  </si>
  <si>
    <t>Comarca Kuna Yala</t>
  </si>
  <si>
    <t>Comarca Emberá</t>
  </si>
  <si>
    <t>Comarca Ngäbe Buglé</t>
  </si>
  <si>
    <t>Sambú</t>
  </si>
  <si>
    <t>Cémaco</t>
  </si>
  <si>
    <t>Mariato</t>
  </si>
  <si>
    <t>Soná</t>
  </si>
  <si>
    <t>Santiago</t>
  </si>
  <si>
    <t>Santa Fe</t>
  </si>
  <si>
    <t>San Francisco</t>
  </si>
  <si>
    <t>Río de Jesús</t>
  </si>
  <si>
    <t>Montijo</t>
  </si>
  <si>
    <t>Las Palmas</t>
  </si>
  <si>
    <t>La Mesa</t>
  </si>
  <si>
    <t>Cañazas</t>
  </si>
  <si>
    <t>Calobre</t>
  </si>
  <si>
    <t>Atalaya</t>
  </si>
  <si>
    <t>San Carlos</t>
  </si>
  <si>
    <t>La Chorrera</t>
  </si>
  <si>
    <t>Arraijan</t>
  </si>
  <si>
    <t>Capira</t>
  </si>
  <si>
    <t>Chame</t>
  </si>
  <si>
    <t>Balboa</t>
  </si>
  <si>
    <t>Chepo</t>
  </si>
  <si>
    <t>Chimán</t>
  </si>
  <si>
    <t>San Miguelito</t>
  </si>
  <si>
    <t>Taboga</t>
  </si>
  <si>
    <t>Chitré</t>
  </si>
  <si>
    <t>Las Minas</t>
  </si>
  <si>
    <t>Los Pozos</t>
  </si>
  <si>
    <t>Ocú</t>
  </si>
  <si>
    <t>Parita</t>
  </si>
  <si>
    <t>Pesé</t>
  </si>
  <si>
    <t>Santa María</t>
  </si>
  <si>
    <t>Pinogana</t>
  </si>
  <si>
    <t>Chepigana</t>
  </si>
  <si>
    <t>Alanje</t>
  </si>
  <si>
    <t>Barú</t>
  </si>
  <si>
    <t>Boquerón</t>
  </si>
  <si>
    <t>Boquete</t>
  </si>
  <si>
    <t>Bugaba</t>
  </si>
  <si>
    <t>David</t>
  </si>
  <si>
    <t>Dolega</t>
  </si>
  <si>
    <t>Gualaca</t>
  </si>
  <si>
    <t>Remedios</t>
  </si>
  <si>
    <t>Renacimiento</t>
  </si>
  <si>
    <t>San Félix</t>
  </si>
  <si>
    <t>San Lorenzo</t>
  </si>
  <si>
    <t>Tolé</t>
  </si>
  <si>
    <t>Chagres</t>
  </si>
  <si>
    <t>Donoso</t>
  </si>
  <si>
    <t>Portobelo</t>
  </si>
  <si>
    <t>Santa Isabel</t>
  </si>
  <si>
    <t>Aguadulce</t>
  </si>
  <si>
    <t>Antón</t>
  </si>
  <si>
    <t>La Pintada</t>
  </si>
  <si>
    <t>Natá</t>
  </si>
  <si>
    <t>Olá</t>
  </si>
  <si>
    <t>Penonomé</t>
  </si>
  <si>
    <t>Changuinola</t>
  </si>
  <si>
    <t>Chiriquí Grande</t>
  </si>
  <si>
    <t>Guararé</t>
  </si>
  <si>
    <t>Las Tablas</t>
  </si>
  <si>
    <t>Macaracas</t>
  </si>
  <si>
    <t>Pedasí</t>
  </si>
  <si>
    <t>Pocrí</t>
  </si>
  <si>
    <t>Tonosí</t>
  </si>
  <si>
    <t>Cuadro 221-05. NACIMIENTOS VIVOS EN LA REPÚBLICA, POR PESO</t>
  </si>
  <si>
    <t>Besiko</t>
  </si>
  <si>
    <t>Mironó</t>
  </si>
  <si>
    <t>Müna</t>
  </si>
  <si>
    <t>Nole Duima</t>
  </si>
  <si>
    <t>Ñürüm</t>
  </si>
  <si>
    <t>Kankintú</t>
  </si>
  <si>
    <t>Kusapín</t>
  </si>
  <si>
    <t>Jirondai</t>
  </si>
  <si>
    <t>Santa Catalina o Calovébora</t>
  </si>
  <si>
    <t>TOTAL</t>
  </si>
  <si>
    <t>2,501 gramos                                           y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</si>
</sst>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([$€]* #,##0.00_);_([$€]* \(#,##0.00\);_([$€]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13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FF3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FFFFFF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6">
    <xf numFmtId="0" fontId="0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9" fillId="5" borderId="0" applyNumberFormat="0" applyBorder="0" applyAlignment="0" applyProtection="0"/>
    <xf numFmtId="0" fontId="10" fillId="22" borderId="25" applyNumberFormat="0" applyAlignment="0" applyProtection="0"/>
    <xf numFmtId="0" fontId="11" fillId="23" borderId="26" applyNumberFormat="0" applyAlignment="0" applyProtection="0"/>
    <xf numFmtId="166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0" borderId="27" applyNumberFormat="0" applyFill="0" applyAlignment="0" applyProtection="0"/>
    <xf numFmtId="0" fontId="15" fillId="0" borderId="28" applyNumberFormat="0" applyFill="0" applyAlignment="0" applyProtection="0"/>
    <xf numFmtId="0" fontId="16" fillId="0" borderId="29" applyNumberFormat="0" applyFill="0" applyAlignment="0" applyProtection="0"/>
    <xf numFmtId="0" fontId="16" fillId="0" borderId="0" applyNumberFormat="0" applyFill="0" applyBorder="0" applyAlignment="0" applyProtection="0"/>
    <xf numFmtId="0" fontId="17" fillId="9" borderId="25" applyNumberFormat="0" applyAlignment="0" applyProtection="0"/>
    <xf numFmtId="0" fontId="18" fillId="0" borderId="30" applyNumberFormat="0" applyFill="0" applyAlignment="0" applyProtection="0"/>
    <xf numFmtId="0" fontId="3" fillId="24" borderId="31" applyNumberFormat="0" applyFont="0" applyAlignment="0" applyProtection="0"/>
    <xf numFmtId="0" fontId="19" fillId="22" borderId="3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115">
    <xf numFmtId="0" fontId="0" fillId="0" borderId="0" xfId="0"/>
    <xf numFmtId="0" fontId="3" fillId="0" borderId="0" xfId="1"/>
    <xf numFmtId="0" fontId="3" fillId="0" borderId="1" xfId="1" applyBorder="1"/>
    <xf numFmtId="0" fontId="3" fillId="0" borderId="2" xfId="1" applyBorder="1" applyAlignment="1">
      <alignment horizontal="center" vertical="center" wrapText="1"/>
    </xf>
    <xf numFmtId="0" fontId="3" fillId="0" borderId="0" xfId="1" applyBorder="1"/>
    <xf numFmtId="0" fontId="3" fillId="0" borderId="0" xfId="1" applyAlignment="1">
      <alignment vertical="center"/>
    </xf>
    <xf numFmtId="49" fontId="3" fillId="0" borderId="3" xfId="1" applyNumberFormat="1" applyBorder="1" applyAlignment="1">
      <alignment horizontal="left" vertical="center"/>
    </xf>
    <xf numFmtId="0" fontId="3" fillId="0" borderId="4" xfId="1" applyBorder="1" applyAlignment="1">
      <alignment vertical="center"/>
    </xf>
    <xf numFmtId="0" fontId="3" fillId="0" borderId="5" xfId="1" applyBorder="1" applyAlignment="1">
      <alignment vertical="center"/>
    </xf>
    <xf numFmtId="0" fontId="3" fillId="0" borderId="0" xfId="1" applyBorder="1" applyAlignment="1">
      <alignment vertical="center"/>
    </xf>
    <xf numFmtId="0" fontId="2" fillId="0" borderId="0" xfId="1" applyFont="1" applyBorder="1" applyAlignment="1">
      <alignment vertical="center"/>
    </xf>
    <xf numFmtId="3" fontId="2" fillId="0" borderId="6" xfId="1" applyNumberFormat="1" applyFont="1" applyFill="1" applyBorder="1" applyAlignment="1">
      <alignment vertical="center"/>
    </xf>
    <xf numFmtId="165" fontId="2" fillId="0" borderId="6" xfId="1" applyNumberFormat="1" applyFont="1" applyFill="1" applyBorder="1" applyAlignment="1">
      <alignment vertical="center"/>
    </xf>
    <xf numFmtId="3" fontId="2" fillId="0" borderId="7" xfId="1" applyNumberFormat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vertical="center"/>
    </xf>
    <xf numFmtId="3" fontId="3" fillId="0" borderId="6" xfId="1" applyNumberForma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3" fontId="3" fillId="0" borderId="7" xfId="1" applyNumberFormat="1" applyFill="1" applyBorder="1" applyAlignment="1">
      <alignment vertical="center"/>
    </xf>
    <xf numFmtId="0" fontId="3" fillId="0" borderId="0" xfId="1" applyAlignment="1">
      <alignment horizontal="left" vertical="center" indent="2"/>
    </xf>
    <xf numFmtId="0" fontId="2" fillId="0" borderId="0" xfId="1" applyFont="1" applyBorder="1" applyAlignment="1">
      <alignment horizontal="left" vertical="center" indent="2"/>
    </xf>
    <xf numFmtId="3" fontId="3" fillId="0" borderId="7" xfId="1" applyNumberFormat="1" applyFont="1" applyFill="1" applyBorder="1" applyAlignment="1">
      <alignment vertical="center"/>
    </xf>
    <xf numFmtId="3" fontId="3" fillId="0" borderId="0" xfId="1" applyNumberForma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/>
    <xf numFmtId="3" fontId="3" fillId="0" borderId="0" xfId="4" applyNumberFormat="1" applyFont="1"/>
    <xf numFmtId="3" fontId="3" fillId="0" borderId="0" xfId="1" applyNumberFormat="1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3" fillId="0" borderId="8" xfId="1" applyFill="1" applyBorder="1"/>
    <xf numFmtId="0" fontId="3" fillId="0" borderId="1" xfId="1" applyFill="1" applyBorder="1"/>
    <xf numFmtId="0" fontId="3" fillId="0" borderId="0" xfId="3" applyFont="1"/>
    <xf numFmtId="0" fontId="3" fillId="0" borderId="0" xfId="1" applyFill="1"/>
    <xf numFmtId="49" fontId="3" fillId="0" borderId="0" xfId="1" applyNumberFormat="1" applyAlignment="1">
      <alignment horizontal="left"/>
    </xf>
    <xf numFmtId="0" fontId="3" fillId="0" borderId="0" xfId="1" applyFill="1" applyAlignment="1">
      <alignment vertical="center"/>
    </xf>
    <xf numFmtId="165" fontId="3" fillId="0" borderId="6" xfId="1" applyNumberFormat="1" applyFont="1" applyFill="1" applyBorder="1" applyAlignment="1">
      <alignment vertical="center"/>
    </xf>
    <xf numFmtId="3" fontId="3" fillId="0" borderId="6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>
      <alignment vertical="center"/>
    </xf>
    <xf numFmtId="0" fontId="3" fillId="0" borderId="0" xfId="0" applyFont="1"/>
    <xf numFmtId="0" fontId="3" fillId="0" borderId="13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/>
    <xf numFmtId="0" fontId="3" fillId="0" borderId="17" xfId="0" applyFont="1" applyFill="1" applyBorder="1"/>
    <xf numFmtId="0" fontId="3" fillId="0" borderId="13" xfId="0" applyNumberFormat="1" applyFont="1" applyFill="1" applyBorder="1"/>
    <xf numFmtId="0" fontId="3" fillId="0" borderId="16" xfId="0" applyNumberFormat="1" applyFont="1" applyFill="1" applyBorder="1"/>
    <xf numFmtId="0" fontId="3" fillId="0" borderId="17" xfId="0" applyNumberFormat="1" applyFont="1" applyFill="1" applyBorder="1"/>
    <xf numFmtId="0" fontId="3" fillId="0" borderId="18" xfId="0" applyFont="1" applyFill="1" applyBorder="1"/>
    <xf numFmtId="0" fontId="3" fillId="0" borderId="19" xfId="0" applyFont="1" applyFill="1" applyBorder="1"/>
    <xf numFmtId="0" fontId="3" fillId="0" borderId="19" xfId="0" applyNumberFormat="1" applyFont="1" applyFill="1" applyBorder="1"/>
    <xf numFmtId="0" fontId="3" fillId="0" borderId="0" xfId="0" applyNumberFormat="1" applyFont="1" applyFill="1" applyBorder="1"/>
    <xf numFmtId="0" fontId="3" fillId="0" borderId="20" xfId="0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3" fillId="0" borderId="21" xfId="0" applyNumberFormat="1" applyFont="1" applyFill="1" applyBorder="1"/>
    <xf numFmtId="0" fontId="3" fillId="0" borderId="23" xfId="0" applyNumberFormat="1" applyFont="1" applyFill="1" applyBorder="1"/>
    <xf numFmtId="0" fontId="3" fillId="0" borderId="24" xfId="0" applyNumberFormat="1" applyFont="1" applyFill="1" applyBorder="1"/>
    <xf numFmtId="0" fontId="3" fillId="2" borderId="0" xfId="1" applyFill="1"/>
    <xf numFmtId="0" fontId="3" fillId="2" borderId="0" xfId="0" applyFont="1" applyFill="1"/>
    <xf numFmtId="0" fontId="3" fillId="2" borderId="0" xfId="1" applyFont="1" applyFill="1"/>
    <xf numFmtId="0" fontId="3" fillId="0" borderId="2" xfId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right" vertical="center"/>
    </xf>
    <xf numFmtId="164" fontId="3" fillId="0" borderId="6" xfId="1" applyNumberFormat="1" applyFont="1" applyFill="1" applyBorder="1" applyAlignment="1">
      <alignment horizontal="right" vertical="center"/>
    </xf>
    <xf numFmtId="0" fontId="6" fillId="0" borderId="0" xfId="1" applyFont="1" applyAlignment="1">
      <alignment vertical="center"/>
    </xf>
    <xf numFmtId="3" fontId="6" fillId="0" borderId="0" xfId="1" applyNumberFormat="1" applyFont="1" applyBorder="1" applyAlignment="1">
      <alignment vertical="center"/>
    </xf>
    <xf numFmtId="0" fontId="0" fillId="0" borderId="0" xfId="0" applyNumberFormat="1" applyAlignment="1">
      <alignment horizontal="right"/>
    </xf>
    <xf numFmtId="3" fontId="5" fillId="0" borderId="6" xfId="1" applyNumberFormat="1" applyFont="1" applyFill="1" applyBorder="1" applyAlignment="1"/>
    <xf numFmtId="165" fontId="3" fillId="0" borderId="6" xfId="1" applyNumberFormat="1" applyFont="1" applyFill="1" applyBorder="1" applyAlignment="1"/>
    <xf numFmtId="3" fontId="5" fillId="0" borderId="7" xfId="1" applyNumberFormat="1" applyFont="1" applyFill="1" applyBorder="1" applyAlignment="1"/>
    <xf numFmtId="0" fontId="6" fillId="0" borderId="0" xfId="1" applyFont="1" applyAlignment="1"/>
    <xf numFmtId="0" fontId="6" fillId="0" borderId="0" xfId="1" applyFont="1" applyBorder="1" applyAlignment="1"/>
    <xf numFmtId="3" fontId="6" fillId="0" borderId="6" xfId="1" applyNumberFormat="1" applyFont="1" applyFill="1" applyBorder="1" applyAlignment="1"/>
    <xf numFmtId="3" fontId="6" fillId="0" borderId="7" xfId="1" applyNumberFormat="1" applyFont="1" applyFill="1" applyBorder="1" applyAlignment="1"/>
    <xf numFmtId="0" fontId="3" fillId="0" borderId="0" xfId="1" applyAlignment="1">
      <alignment horizontal="left"/>
    </xf>
    <xf numFmtId="3" fontId="3" fillId="0" borderId="6" xfId="1" applyNumberFormat="1" applyFont="1" applyFill="1" applyBorder="1" applyAlignment="1"/>
    <xf numFmtId="0" fontId="0" fillId="0" borderId="0" xfId="0" applyNumberFormat="1" applyAlignment="1"/>
    <xf numFmtId="164" fontId="3" fillId="0" borderId="6" xfId="1" applyNumberFormat="1" applyFont="1" applyFill="1" applyBorder="1" applyAlignment="1"/>
    <xf numFmtId="3" fontId="0" fillId="0" borderId="0" xfId="0" applyNumberFormat="1" applyAlignment="1"/>
    <xf numFmtId="0" fontId="3" fillId="0" borderId="0" xfId="1" applyAlignment="1"/>
    <xf numFmtId="0" fontId="3" fillId="0" borderId="0" xfId="1" applyBorder="1" applyAlignment="1"/>
    <xf numFmtId="0" fontId="2" fillId="0" borderId="0" xfId="1" applyFont="1" applyBorder="1" applyAlignment="1"/>
    <xf numFmtId="3" fontId="3" fillId="0" borderId="7" xfId="1" applyNumberFormat="1" applyFont="1" applyFill="1" applyBorder="1" applyAlignment="1"/>
    <xf numFmtId="165" fontId="3" fillId="0" borderId="6" xfId="1" applyNumberFormat="1" applyFont="1" applyFill="1" applyBorder="1" applyAlignment="1">
      <alignment horizontal="right"/>
    </xf>
    <xf numFmtId="3" fontId="0" fillId="0" borderId="0" xfId="0" applyNumberFormat="1" applyFill="1" applyAlignment="1"/>
    <xf numFmtId="0" fontId="3" fillId="0" borderId="0" xfId="1" applyFill="1" applyAlignment="1"/>
    <xf numFmtId="3" fontId="3" fillId="0" borderId="6" xfId="1" applyNumberFormat="1" applyFont="1" applyFill="1" applyBorder="1" applyAlignment="1">
      <alignment horizontal="right"/>
    </xf>
    <xf numFmtId="0" fontId="3" fillId="0" borderId="1" xfId="1" applyBorder="1" applyAlignment="1"/>
    <xf numFmtId="0" fontId="3" fillId="0" borderId="1" xfId="2" applyFont="1" applyFill="1" applyBorder="1" applyAlignment="1"/>
    <xf numFmtId="0" fontId="3" fillId="0" borderId="8" xfId="1" applyFill="1" applyBorder="1" applyAlignment="1"/>
    <xf numFmtId="0" fontId="3" fillId="0" borderId="1" xfId="1" applyFill="1" applyBorder="1" applyAlignment="1"/>
    <xf numFmtId="0" fontId="22" fillId="0" borderId="0" xfId="1" applyFont="1" applyAlignment="1"/>
    <xf numFmtId="3" fontId="22" fillId="0" borderId="6" xfId="1" applyNumberFormat="1" applyFont="1" applyFill="1" applyBorder="1" applyAlignment="1"/>
    <xf numFmtId="0" fontId="22" fillId="0" borderId="0" xfId="1" applyFont="1" applyBorder="1" applyAlignment="1"/>
    <xf numFmtId="0" fontId="22" fillId="0" borderId="0" xfId="1" applyFont="1" applyFill="1" applyAlignment="1"/>
    <xf numFmtId="0" fontId="6" fillId="3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9" xfId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3" fillId="0" borderId="10" xfId="1" applyFill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1" xfId="1" applyFill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12" xfId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0" xfId="1" applyFill="1" applyAlignment="1">
      <alignment horizontal="center"/>
    </xf>
    <xf numFmtId="0" fontId="5" fillId="0" borderId="0" xfId="1" applyFont="1" applyAlignment="1">
      <alignment horizont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12" xfId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horizontal="center"/>
    </xf>
    <xf numFmtId="0" fontId="22" fillId="0" borderId="10" xfId="1" applyFont="1" applyBorder="1" applyAlignment="1">
      <alignment horizontal="center"/>
    </xf>
  </cellXfs>
  <cellStyles count="4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uro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ormal" xfId="0" builtinId="0"/>
    <cellStyle name="Normal 2" xfId="1"/>
    <cellStyle name="Normal 3" xfId="5"/>
    <cellStyle name="Normal_221-02 2" xfId="2"/>
    <cellStyle name="Normal_221-05 2" xfId="3"/>
    <cellStyle name="Normal_BoletinCuadros1a11" xfId="4"/>
    <cellStyle name="Note" xfId="42"/>
    <cellStyle name="Output" xfId="43"/>
    <cellStyle name="Title" xfId="44"/>
    <cellStyle name="Warning Text" xfId="45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zoomScaleNormal="100" workbookViewId="0">
      <selection activeCell="A3" sqref="A3:XFD3"/>
    </sheetView>
  </sheetViews>
  <sheetFormatPr baseColWidth="10" defaultColWidth="11.42578125" defaultRowHeight="12.75" x14ac:dyDescent="0.2"/>
  <cols>
    <col min="1" max="1" width="3.28515625" style="1" customWidth="1"/>
    <col min="2" max="2" width="30.85546875" style="1" customWidth="1"/>
    <col min="3" max="6" width="12.7109375" style="1" customWidth="1"/>
    <col min="7" max="16384" width="11.42578125" style="1"/>
  </cols>
  <sheetData>
    <row r="1" spans="1:7" x14ac:dyDescent="0.2">
      <c r="A1" s="93" t="s">
        <v>220</v>
      </c>
      <c r="B1" s="93"/>
      <c r="C1" s="93"/>
      <c r="D1" s="93"/>
      <c r="E1" s="93"/>
      <c r="F1" s="93"/>
    </row>
    <row r="2" spans="1:7" x14ac:dyDescent="0.2">
      <c r="A2" s="93" t="s">
        <v>4</v>
      </c>
      <c r="B2" s="93"/>
      <c r="C2" s="93"/>
      <c r="D2" s="93"/>
      <c r="E2" s="93"/>
      <c r="F2" s="93"/>
    </row>
    <row r="3" spans="1:7" x14ac:dyDescent="0.2">
      <c r="A3" s="2"/>
    </row>
    <row r="4" spans="1:7" ht="20.25" customHeight="1" x14ac:dyDescent="0.2">
      <c r="A4" s="94" t="s">
        <v>216</v>
      </c>
      <c r="B4" s="95"/>
      <c r="C4" s="100" t="s">
        <v>0</v>
      </c>
      <c r="D4" s="100"/>
      <c r="E4" s="100"/>
      <c r="F4" s="101"/>
      <c r="G4" s="4"/>
    </row>
    <row r="5" spans="1:7" ht="20.25" customHeight="1" x14ac:dyDescent="0.2">
      <c r="A5" s="96"/>
      <c r="B5" s="97"/>
      <c r="C5" s="100" t="s">
        <v>1</v>
      </c>
      <c r="D5" s="100" t="s">
        <v>6</v>
      </c>
      <c r="E5" s="100"/>
      <c r="F5" s="101"/>
      <c r="G5" s="4"/>
    </row>
    <row r="6" spans="1:7" ht="24" customHeight="1" x14ac:dyDescent="0.2">
      <c r="A6" s="96"/>
      <c r="B6" s="97"/>
      <c r="C6" s="100"/>
      <c r="D6" s="100" t="s">
        <v>204</v>
      </c>
      <c r="E6" s="100"/>
      <c r="F6" s="101" t="s">
        <v>203</v>
      </c>
      <c r="G6" s="4"/>
    </row>
    <row r="7" spans="1:7" ht="24" customHeight="1" x14ac:dyDescent="0.2">
      <c r="A7" s="98"/>
      <c r="B7" s="99"/>
      <c r="C7" s="100"/>
      <c r="D7" s="58" t="s">
        <v>7</v>
      </c>
      <c r="E7" s="58" t="s">
        <v>8</v>
      </c>
      <c r="F7" s="101"/>
      <c r="G7" s="4"/>
    </row>
    <row r="8" spans="1:7" s="5" customFormat="1" ht="13.5" customHeight="1" x14ac:dyDescent="0.2">
      <c r="B8" s="6"/>
      <c r="C8" s="7"/>
      <c r="D8" s="7"/>
      <c r="E8" s="7"/>
      <c r="F8" s="8"/>
      <c r="G8" s="9"/>
    </row>
    <row r="9" spans="1:7" s="5" customFormat="1" ht="13.5" customHeight="1" x14ac:dyDescent="0.2">
      <c r="B9" s="10" t="s">
        <v>221</v>
      </c>
      <c r="C9" s="11">
        <v>75901</v>
      </c>
      <c r="D9" s="11">
        <v>6483</v>
      </c>
      <c r="E9" s="33">
        <v>8.5413894415093345</v>
      </c>
      <c r="F9" s="13">
        <v>69418</v>
      </c>
      <c r="G9" s="21"/>
    </row>
    <row r="10" spans="1:7" s="5" customFormat="1" ht="13.5" customHeight="1" x14ac:dyDescent="0.2">
      <c r="B10" s="10"/>
      <c r="C10" s="14" t="s">
        <v>10</v>
      </c>
      <c r="D10" s="15"/>
      <c r="E10" s="16"/>
      <c r="F10" s="17"/>
      <c r="G10" s="21"/>
    </row>
    <row r="11" spans="1:7" s="5" customFormat="1" ht="13.5" customHeight="1" x14ac:dyDescent="0.2">
      <c r="A11" s="5" t="s">
        <v>11</v>
      </c>
      <c r="B11" s="10"/>
      <c r="C11" s="11">
        <v>4287</v>
      </c>
      <c r="D11" s="11">
        <v>190</v>
      </c>
      <c r="E11" s="33">
        <v>4.4320037322136692</v>
      </c>
      <c r="F11" s="13">
        <v>4097</v>
      </c>
      <c r="G11" s="21"/>
    </row>
    <row r="12" spans="1:7" s="5" customFormat="1" ht="13.5" customHeight="1" x14ac:dyDescent="0.2">
      <c r="B12" s="10"/>
      <c r="C12" s="14" t="s">
        <v>10</v>
      </c>
      <c r="D12" s="15"/>
      <c r="E12" s="16"/>
      <c r="F12" s="17"/>
      <c r="G12" s="21"/>
    </row>
    <row r="13" spans="1:7" s="5" customFormat="1" ht="13.5" customHeight="1" x14ac:dyDescent="0.2">
      <c r="A13" s="18" t="s">
        <v>11</v>
      </c>
      <c r="B13" s="19"/>
      <c r="C13" s="14">
        <v>488</v>
      </c>
      <c r="D13" s="14">
        <v>39</v>
      </c>
      <c r="E13" s="16">
        <v>7.9918032786885256</v>
      </c>
      <c r="F13" s="20">
        <v>449</v>
      </c>
      <c r="G13" s="21"/>
    </row>
    <row r="14" spans="1:7" s="5" customFormat="1" ht="13.5" customHeight="1" x14ac:dyDescent="0.2">
      <c r="A14" s="18" t="s">
        <v>12</v>
      </c>
      <c r="B14" s="19"/>
      <c r="C14" s="14">
        <v>3358</v>
      </c>
      <c r="D14" s="14">
        <v>117</v>
      </c>
      <c r="E14" s="16">
        <v>3.4842167957117329</v>
      </c>
      <c r="F14" s="20">
        <v>3241</v>
      </c>
      <c r="G14" s="21"/>
    </row>
    <row r="15" spans="1:7" s="5" customFormat="1" ht="13.5" customHeight="1" x14ac:dyDescent="0.2">
      <c r="A15" s="18" t="s">
        <v>13</v>
      </c>
      <c r="B15" s="19"/>
      <c r="C15" s="14">
        <v>441</v>
      </c>
      <c r="D15" s="14">
        <v>34</v>
      </c>
      <c r="E15" s="16">
        <v>7.7097505668934234</v>
      </c>
      <c r="F15" s="20">
        <v>407</v>
      </c>
      <c r="G15" s="21"/>
    </row>
    <row r="16" spans="1:7" s="5" customFormat="1" ht="13.5" customHeight="1" x14ac:dyDescent="0.2">
      <c r="B16" s="10"/>
      <c r="C16" s="11"/>
      <c r="D16" s="11"/>
      <c r="E16" s="16"/>
      <c r="F16" s="13"/>
      <c r="G16" s="21"/>
    </row>
    <row r="17" spans="1:7" s="5" customFormat="1" ht="13.5" customHeight="1" x14ac:dyDescent="0.2">
      <c r="A17" s="22" t="s">
        <v>14</v>
      </c>
      <c r="B17" s="10"/>
      <c r="C17" s="11">
        <v>4390</v>
      </c>
      <c r="D17" s="11">
        <v>342</v>
      </c>
      <c r="E17" s="33">
        <v>7.7904328018223241</v>
      </c>
      <c r="F17" s="13">
        <v>4048</v>
      </c>
      <c r="G17" s="21"/>
    </row>
    <row r="18" spans="1:7" s="5" customFormat="1" ht="13.5" customHeight="1" x14ac:dyDescent="0.2">
      <c r="B18" s="10"/>
      <c r="C18" s="11" t="s">
        <v>10</v>
      </c>
      <c r="D18" s="11"/>
      <c r="E18" s="16"/>
      <c r="F18" s="13"/>
      <c r="G18" s="21"/>
    </row>
    <row r="19" spans="1:7" s="5" customFormat="1" ht="13.5" customHeight="1" x14ac:dyDescent="0.2">
      <c r="B19" s="22" t="s">
        <v>15</v>
      </c>
      <c r="C19" s="14">
        <v>773</v>
      </c>
      <c r="D19" s="14">
        <v>51</v>
      </c>
      <c r="E19" s="16">
        <v>6.5976714100905571</v>
      </c>
      <c r="F19" s="20">
        <v>722</v>
      </c>
      <c r="G19" s="21"/>
    </row>
    <row r="20" spans="1:7" s="5" customFormat="1" ht="13.5" customHeight="1" x14ac:dyDescent="0.2">
      <c r="B20" s="5" t="s">
        <v>16</v>
      </c>
      <c r="C20" s="14">
        <v>991</v>
      </c>
      <c r="D20" s="14">
        <v>90</v>
      </c>
      <c r="E20" s="16">
        <v>9.0817356205852668</v>
      </c>
      <c r="F20" s="20">
        <v>901</v>
      </c>
      <c r="G20" s="21"/>
    </row>
    <row r="21" spans="1:7" s="5" customFormat="1" ht="13.5" customHeight="1" x14ac:dyDescent="0.2">
      <c r="B21" s="5" t="s">
        <v>17</v>
      </c>
      <c r="C21" s="14">
        <v>474</v>
      </c>
      <c r="D21" s="14">
        <v>45</v>
      </c>
      <c r="E21" s="16">
        <v>9.4936708860759502</v>
      </c>
      <c r="F21" s="20">
        <v>429</v>
      </c>
      <c r="G21" s="21"/>
    </row>
    <row r="22" spans="1:7" s="5" customFormat="1" ht="13.5" customHeight="1" x14ac:dyDescent="0.2">
      <c r="B22" s="9" t="s">
        <v>18</v>
      </c>
      <c r="C22" s="14">
        <v>297</v>
      </c>
      <c r="D22" s="14">
        <v>17</v>
      </c>
      <c r="E22" s="16">
        <v>5.7239057239057241</v>
      </c>
      <c r="F22" s="20">
        <v>280</v>
      </c>
      <c r="G22" s="21"/>
    </row>
    <row r="23" spans="1:7" s="5" customFormat="1" ht="13.5" customHeight="1" x14ac:dyDescent="0.2">
      <c r="B23" s="1" t="s">
        <v>19</v>
      </c>
      <c r="C23" s="14">
        <v>99</v>
      </c>
      <c r="D23" s="14">
        <v>2</v>
      </c>
      <c r="E23" s="16">
        <v>2.0202020202020203</v>
      </c>
      <c r="F23" s="20">
        <v>97</v>
      </c>
      <c r="G23" s="21"/>
    </row>
    <row r="24" spans="1:7" s="5" customFormat="1" ht="13.5" customHeight="1" x14ac:dyDescent="0.2">
      <c r="B24" s="1" t="s">
        <v>20</v>
      </c>
      <c r="C24" s="14">
        <v>1756</v>
      </c>
      <c r="D24" s="14">
        <v>137</v>
      </c>
      <c r="E24" s="16">
        <v>7.8018223234624156</v>
      </c>
      <c r="F24" s="20">
        <v>1619</v>
      </c>
      <c r="G24" s="21"/>
    </row>
    <row r="25" spans="1:7" s="5" customFormat="1" ht="13.5" customHeight="1" x14ac:dyDescent="0.2">
      <c r="B25" s="10"/>
      <c r="C25" s="14"/>
      <c r="D25" s="11"/>
      <c r="E25" s="16"/>
      <c r="F25" s="13"/>
      <c r="G25" s="21"/>
    </row>
    <row r="26" spans="1:7" s="5" customFormat="1" ht="13.5" customHeight="1" x14ac:dyDescent="0.2">
      <c r="A26" s="22" t="s">
        <v>21</v>
      </c>
      <c r="B26" s="10"/>
      <c r="C26" s="11">
        <v>5921</v>
      </c>
      <c r="D26" s="11">
        <v>580</v>
      </c>
      <c r="E26" s="33">
        <v>9.7956426279344697</v>
      </c>
      <c r="F26" s="13">
        <v>5341</v>
      </c>
      <c r="G26" s="21"/>
    </row>
    <row r="27" spans="1:7" s="5" customFormat="1" ht="13.5" customHeight="1" x14ac:dyDescent="0.2">
      <c r="B27" s="10"/>
      <c r="C27" s="11" t="s">
        <v>10</v>
      </c>
      <c r="D27" s="11"/>
      <c r="E27" s="16"/>
      <c r="F27" s="13"/>
      <c r="G27" s="21"/>
    </row>
    <row r="28" spans="1:7" s="5" customFormat="1" ht="13.5" customHeight="1" x14ac:dyDescent="0.2">
      <c r="B28" s="5" t="s">
        <v>22</v>
      </c>
      <c r="C28" s="14">
        <v>5096</v>
      </c>
      <c r="D28" s="14">
        <v>506</v>
      </c>
      <c r="E28" s="16">
        <v>9.9293563579277855</v>
      </c>
      <c r="F28" s="20">
        <v>4590</v>
      </c>
      <c r="G28" s="21"/>
    </row>
    <row r="29" spans="1:7" s="5" customFormat="1" ht="13.5" customHeight="1" x14ac:dyDescent="0.2">
      <c r="B29" s="5" t="s">
        <v>23</v>
      </c>
      <c r="C29" s="14">
        <v>196</v>
      </c>
      <c r="D29" s="14">
        <v>25</v>
      </c>
      <c r="E29" s="16">
        <v>12.755102040816327</v>
      </c>
      <c r="F29" s="20">
        <v>171</v>
      </c>
      <c r="G29" s="21"/>
    </row>
    <row r="30" spans="1:7" s="5" customFormat="1" ht="13.5" customHeight="1" x14ac:dyDescent="0.2">
      <c r="B30" s="5" t="s">
        <v>24</v>
      </c>
      <c r="C30" s="14">
        <v>366</v>
      </c>
      <c r="D30" s="14">
        <v>29</v>
      </c>
      <c r="E30" s="16">
        <v>7.9234972677595632</v>
      </c>
      <c r="F30" s="20">
        <v>337</v>
      </c>
      <c r="G30" s="21"/>
    </row>
    <row r="31" spans="1:7" s="5" customFormat="1" ht="13.5" customHeight="1" x14ac:dyDescent="0.2">
      <c r="B31" s="1" t="s">
        <v>25</v>
      </c>
      <c r="C31" s="14">
        <v>187</v>
      </c>
      <c r="D31" s="14">
        <v>12</v>
      </c>
      <c r="E31" s="16">
        <v>6.4171122994652414</v>
      </c>
      <c r="F31" s="20">
        <v>175</v>
      </c>
      <c r="G31" s="21"/>
    </row>
    <row r="32" spans="1:7" s="5" customFormat="1" ht="13.5" customHeight="1" x14ac:dyDescent="0.2">
      <c r="B32" s="1" t="s">
        <v>26</v>
      </c>
      <c r="C32" s="14">
        <v>76</v>
      </c>
      <c r="D32" s="14">
        <v>8</v>
      </c>
      <c r="E32" s="16">
        <v>10.526315789473683</v>
      </c>
      <c r="F32" s="20">
        <v>68</v>
      </c>
      <c r="G32" s="21"/>
    </row>
    <row r="33" spans="1:7" s="5" customFormat="1" ht="13.5" customHeight="1" x14ac:dyDescent="0.2">
      <c r="B33" s="10"/>
      <c r="C33" s="11" t="s">
        <v>10</v>
      </c>
      <c r="D33" s="11"/>
      <c r="E33" s="16"/>
      <c r="F33" s="13"/>
      <c r="G33" s="21"/>
    </row>
    <row r="34" spans="1:7" s="5" customFormat="1" ht="13.5" customHeight="1" x14ac:dyDescent="0.2">
      <c r="A34" s="22" t="s">
        <v>27</v>
      </c>
      <c r="B34" s="10"/>
      <c r="C34" s="11">
        <v>8116</v>
      </c>
      <c r="D34" s="11">
        <v>607</v>
      </c>
      <c r="E34" s="33">
        <v>7.47905372104485</v>
      </c>
      <c r="F34" s="13">
        <v>7509</v>
      </c>
      <c r="G34" s="21"/>
    </row>
    <row r="35" spans="1:7" s="5" customFormat="1" ht="13.5" customHeight="1" x14ac:dyDescent="0.2">
      <c r="B35" s="10"/>
      <c r="C35" s="11" t="s">
        <v>10</v>
      </c>
      <c r="D35" s="11"/>
      <c r="E35" s="33"/>
      <c r="F35" s="13"/>
      <c r="G35" s="21"/>
    </row>
    <row r="36" spans="1:7" s="5" customFormat="1" ht="13.5" customHeight="1" x14ac:dyDescent="0.2">
      <c r="B36" s="5" t="s">
        <v>28</v>
      </c>
      <c r="C36" s="14">
        <v>358</v>
      </c>
      <c r="D36" s="14">
        <v>25</v>
      </c>
      <c r="E36" s="33">
        <v>6.983240223463687</v>
      </c>
      <c r="F36" s="20">
        <v>333</v>
      </c>
      <c r="G36" s="21"/>
    </row>
    <row r="37" spans="1:7" s="5" customFormat="1" ht="13.5" customHeight="1" x14ac:dyDescent="0.2">
      <c r="B37" s="5" t="s">
        <v>29</v>
      </c>
      <c r="C37" s="14">
        <v>1087</v>
      </c>
      <c r="D37" s="14">
        <v>70</v>
      </c>
      <c r="E37" s="33">
        <v>6.4397424103035883</v>
      </c>
      <c r="F37" s="20">
        <v>1017</v>
      </c>
      <c r="G37" s="21"/>
    </row>
    <row r="38" spans="1:7" s="5" customFormat="1" ht="13.5" customHeight="1" x14ac:dyDescent="0.2">
      <c r="B38" s="5" t="s">
        <v>30</v>
      </c>
      <c r="C38" s="14">
        <v>345</v>
      </c>
      <c r="D38" s="14">
        <v>26</v>
      </c>
      <c r="E38" s="33">
        <v>7.5362318840579716</v>
      </c>
      <c r="F38" s="20">
        <v>319</v>
      </c>
      <c r="G38" s="21"/>
    </row>
    <row r="39" spans="1:7" s="5" customFormat="1" ht="13.5" customHeight="1" x14ac:dyDescent="0.2">
      <c r="B39" s="23" t="s">
        <v>31</v>
      </c>
      <c r="C39" s="14">
        <v>470</v>
      </c>
      <c r="D39" s="14">
        <v>32</v>
      </c>
      <c r="E39" s="33">
        <v>6.8085106382978724</v>
      </c>
      <c r="F39" s="20">
        <v>438</v>
      </c>
      <c r="G39" s="21"/>
    </row>
    <row r="40" spans="1:7" s="5" customFormat="1" ht="13.5" customHeight="1" x14ac:dyDescent="0.2">
      <c r="B40" s="1" t="s">
        <v>32</v>
      </c>
      <c r="C40" s="14">
        <v>1607</v>
      </c>
      <c r="D40" s="14">
        <v>124</v>
      </c>
      <c r="E40" s="33">
        <v>7.7162414436838827</v>
      </c>
      <c r="F40" s="20">
        <v>1483</v>
      </c>
      <c r="G40" s="21"/>
    </row>
    <row r="41" spans="1:7" s="5" customFormat="1" ht="13.5" customHeight="1" x14ac:dyDescent="0.2">
      <c r="B41" s="1" t="s">
        <v>33</v>
      </c>
      <c r="C41" s="14">
        <v>2647</v>
      </c>
      <c r="D41" s="14">
        <v>209</v>
      </c>
      <c r="E41" s="33">
        <v>7.895731016244806</v>
      </c>
      <c r="F41" s="20">
        <v>2438</v>
      </c>
      <c r="G41" s="21"/>
    </row>
    <row r="42" spans="1:7" s="5" customFormat="1" ht="13.5" customHeight="1" x14ac:dyDescent="0.2">
      <c r="B42" s="1" t="s">
        <v>34</v>
      </c>
      <c r="C42" s="14">
        <v>482</v>
      </c>
      <c r="D42" s="14">
        <v>34</v>
      </c>
      <c r="E42" s="33">
        <v>7.0539419087136928</v>
      </c>
      <c r="F42" s="20">
        <v>448</v>
      </c>
      <c r="G42" s="21"/>
    </row>
    <row r="43" spans="1:7" s="5" customFormat="1" ht="13.5" customHeight="1" x14ac:dyDescent="0.2">
      <c r="B43" s="1" t="s">
        <v>35</v>
      </c>
      <c r="C43" s="14">
        <v>129</v>
      </c>
      <c r="D43" s="14">
        <v>8</v>
      </c>
      <c r="E43" s="33">
        <v>6.2015503875968996</v>
      </c>
      <c r="F43" s="20">
        <v>121</v>
      </c>
      <c r="G43" s="21"/>
    </row>
    <row r="44" spans="1:7" s="5" customFormat="1" ht="13.5" customHeight="1" x14ac:dyDescent="0.2">
      <c r="B44" s="1" t="s">
        <v>36</v>
      </c>
      <c r="C44" s="14">
        <v>84</v>
      </c>
      <c r="D44" s="14">
        <v>8</v>
      </c>
      <c r="E44" s="33">
        <v>9.5238095238095237</v>
      </c>
      <c r="F44" s="20">
        <v>76</v>
      </c>
      <c r="G44" s="21"/>
    </row>
    <row r="45" spans="1:7" s="5" customFormat="1" ht="13.5" customHeight="1" x14ac:dyDescent="0.2">
      <c r="B45" s="1" t="s">
        <v>37</v>
      </c>
      <c r="C45" s="14">
        <v>423</v>
      </c>
      <c r="D45" s="14">
        <v>31</v>
      </c>
      <c r="E45" s="33">
        <v>7.328605200945626</v>
      </c>
      <c r="F45" s="20">
        <v>392</v>
      </c>
      <c r="G45" s="21"/>
    </row>
    <row r="46" spans="1:7" s="5" customFormat="1" ht="13.5" customHeight="1" x14ac:dyDescent="0.2">
      <c r="B46" s="1" t="s">
        <v>38</v>
      </c>
      <c r="C46" s="14">
        <v>100</v>
      </c>
      <c r="D46" s="14">
        <v>5</v>
      </c>
      <c r="E46" s="33">
        <v>5</v>
      </c>
      <c r="F46" s="20">
        <v>95</v>
      </c>
      <c r="G46" s="21"/>
    </row>
    <row r="47" spans="1:7" s="5" customFormat="1" ht="13.5" customHeight="1" x14ac:dyDescent="0.2">
      <c r="B47" s="1" t="s">
        <v>39</v>
      </c>
      <c r="C47" s="14">
        <v>126</v>
      </c>
      <c r="D47" s="14">
        <v>7</v>
      </c>
      <c r="E47" s="33">
        <v>5.5555555555555554</v>
      </c>
      <c r="F47" s="20">
        <v>119</v>
      </c>
      <c r="G47" s="21"/>
    </row>
    <row r="48" spans="1:7" s="5" customFormat="1" ht="13.5" customHeight="1" x14ac:dyDescent="0.2">
      <c r="B48" s="1" t="s">
        <v>40</v>
      </c>
      <c r="C48" s="14">
        <v>258</v>
      </c>
      <c r="D48" s="14">
        <v>28</v>
      </c>
      <c r="E48" s="33">
        <v>10.852713178294573</v>
      </c>
      <c r="F48" s="20">
        <v>230</v>
      </c>
      <c r="G48" s="21"/>
    </row>
    <row r="49" spans="1:7" x14ac:dyDescent="0.2">
      <c r="A49" s="93" t="s">
        <v>220</v>
      </c>
      <c r="B49" s="93"/>
      <c r="C49" s="93"/>
      <c r="D49" s="93"/>
      <c r="E49" s="93"/>
      <c r="F49" s="93"/>
    </row>
    <row r="50" spans="1:7" s="5" customFormat="1" ht="12.75" customHeight="1" x14ac:dyDescent="0.2">
      <c r="A50" s="93" t="s">
        <v>4</v>
      </c>
      <c r="B50" s="93"/>
      <c r="C50" s="93"/>
      <c r="D50" s="93"/>
      <c r="E50" s="93"/>
      <c r="F50" s="93"/>
      <c r="G50" s="21"/>
    </row>
    <row r="51" spans="1:7" s="5" customFormat="1" ht="12.75" customHeight="1" x14ac:dyDescent="0.2">
      <c r="A51" s="2"/>
      <c r="B51" s="1"/>
      <c r="C51" s="1"/>
      <c r="D51" s="1"/>
      <c r="E51" s="1"/>
      <c r="F51" s="1"/>
      <c r="G51" s="21"/>
    </row>
    <row r="52" spans="1:7" ht="20.25" customHeight="1" x14ac:dyDescent="0.2">
      <c r="A52" s="94" t="s">
        <v>216</v>
      </c>
      <c r="B52" s="95"/>
      <c r="C52" s="100" t="s">
        <v>0</v>
      </c>
      <c r="D52" s="100"/>
      <c r="E52" s="100"/>
      <c r="F52" s="101"/>
      <c r="G52" s="21"/>
    </row>
    <row r="53" spans="1:7" ht="20.25" customHeight="1" x14ac:dyDescent="0.2">
      <c r="A53" s="96"/>
      <c r="B53" s="97"/>
      <c r="C53" s="100" t="s">
        <v>1</v>
      </c>
      <c r="D53" s="100" t="s">
        <v>6</v>
      </c>
      <c r="E53" s="100"/>
      <c r="F53" s="101"/>
      <c r="G53" s="21"/>
    </row>
    <row r="54" spans="1:7" ht="24" customHeight="1" x14ac:dyDescent="0.2">
      <c r="A54" s="96"/>
      <c r="B54" s="97"/>
      <c r="C54" s="100"/>
      <c r="D54" s="100" t="s">
        <v>204</v>
      </c>
      <c r="E54" s="100"/>
      <c r="F54" s="101" t="s">
        <v>203</v>
      </c>
      <c r="G54" s="21"/>
    </row>
    <row r="55" spans="1:7" ht="24" customHeight="1" x14ac:dyDescent="0.2">
      <c r="A55" s="98"/>
      <c r="B55" s="99"/>
      <c r="C55" s="100"/>
      <c r="D55" s="58" t="s">
        <v>7</v>
      </c>
      <c r="E55" s="58" t="s">
        <v>8</v>
      </c>
      <c r="F55" s="101"/>
      <c r="G55" s="21"/>
    </row>
    <row r="56" spans="1:7" s="5" customFormat="1" ht="12.75" customHeight="1" x14ac:dyDescent="0.2">
      <c r="B56" s="10"/>
      <c r="C56" s="11"/>
      <c r="D56" s="11"/>
      <c r="E56" s="16"/>
      <c r="F56" s="13"/>
      <c r="G56" s="21"/>
    </row>
    <row r="57" spans="1:7" s="5" customFormat="1" ht="12.95" customHeight="1" x14ac:dyDescent="0.2">
      <c r="A57" s="22" t="s">
        <v>41</v>
      </c>
      <c r="B57" s="10"/>
      <c r="C57" s="11">
        <v>1039</v>
      </c>
      <c r="D57" s="11">
        <v>95</v>
      </c>
      <c r="E57" s="33">
        <v>9.1434071222329152</v>
      </c>
      <c r="F57" s="13">
        <v>944</v>
      </c>
      <c r="G57" s="21"/>
    </row>
    <row r="58" spans="1:7" s="5" customFormat="1" ht="12.95" customHeight="1" x14ac:dyDescent="0.2">
      <c r="B58" s="10"/>
      <c r="C58" s="11" t="s">
        <v>10</v>
      </c>
      <c r="D58" s="11"/>
      <c r="E58" s="16"/>
      <c r="F58" s="13"/>
      <c r="G58" s="21"/>
    </row>
    <row r="59" spans="1:7" s="5" customFormat="1" ht="12.95" customHeight="1" x14ac:dyDescent="0.2">
      <c r="B59" s="5" t="s">
        <v>42</v>
      </c>
      <c r="C59" s="14">
        <v>639</v>
      </c>
      <c r="D59" s="14">
        <v>48</v>
      </c>
      <c r="E59" s="16">
        <v>7.511737089201878</v>
      </c>
      <c r="F59" s="20">
        <v>591</v>
      </c>
      <c r="G59" s="21"/>
    </row>
    <row r="60" spans="1:7" s="5" customFormat="1" ht="12.95" customHeight="1" x14ac:dyDescent="0.2">
      <c r="B60" s="5" t="s">
        <v>43</v>
      </c>
      <c r="C60" s="14">
        <v>400</v>
      </c>
      <c r="D60" s="14">
        <v>47</v>
      </c>
      <c r="E60" s="16">
        <v>11.75</v>
      </c>
      <c r="F60" s="20">
        <v>353</v>
      </c>
      <c r="G60" s="21"/>
    </row>
    <row r="61" spans="1:7" s="5" customFormat="1" ht="12.95" customHeight="1" x14ac:dyDescent="0.2">
      <c r="B61" s="10"/>
      <c r="C61" s="11"/>
      <c r="D61" s="11"/>
      <c r="E61" s="16"/>
      <c r="F61" s="13"/>
      <c r="G61" s="21"/>
    </row>
    <row r="62" spans="1:7" s="5" customFormat="1" ht="12.95" customHeight="1" x14ac:dyDescent="0.2">
      <c r="A62" s="22" t="s">
        <v>44</v>
      </c>
      <c r="B62" s="10"/>
      <c r="C62" s="11">
        <v>1617</v>
      </c>
      <c r="D62" s="11">
        <v>123</v>
      </c>
      <c r="E62" s="16">
        <v>7.6066790352504636</v>
      </c>
      <c r="F62" s="13">
        <v>1494</v>
      </c>
      <c r="G62" s="21"/>
    </row>
    <row r="63" spans="1:7" s="5" customFormat="1" ht="12.95" customHeight="1" x14ac:dyDescent="0.2">
      <c r="B63" s="10"/>
      <c r="C63" s="11"/>
      <c r="D63" s="11"/>
      <c r="E63" s="16"/>
      <c r="F63" s="13"/>
      <c r="G63" s="21"/>
    </row>
    <row r="64" spans="1:7" s="5" customFormat="1" ht="12.95" customHeight="1" x14ac:dyDescent="0.2">
      <c r="B64" s="5" t="s">
        <v>45</v>
      </c>
      <c r="C64" s="14">
        <v>869</v>
      </c>
      <c r="D64" s="14">
        <v>75</v>
      </c>
      <c r="E64" s="16">
        <v>8.6306098964326807</v>
      </c>
      <c r="F64" s="20">
        <v>794</v>
      </c>
      <c r="G64" s="21"/>
    </row>
    <row r="65" spans="1:7" s="5" customFormat="1" ht="12.95" customHeight="1" x14ac:dyDescent="0.2">
      <c r="B65" s="5" t="s">
        <v>46</v>
      </c>
      <c r="C65" s="14">
        <v>73</v>
      </c>
      <c r="D65" s="14">
        <v>7</v>
      </c>
      <c r="E65" s="16">
        <v>9.5890410958904102</v>
      </c>
      <c r="F65" s="20">
        <v>66</v>
      </c>
      <c r="G65" s="21"/>
    </row>
    <row r="66" spans="1:7" s="5" customFormat="1" ht="12.95" customHeight="1" x14ac:dyDescent="0.2">
      <c r="B66" s="5" t="s">
        <v>47</v>
      </c>
      <c r="C66" s="14">
        <v>75</v>
      </c>
      <c r="D66" s="14">
        <v>4</v>
      </c>
      <c r="E66" s="16">
        <v>5.3333333333333339</v>
      </c>
      <c r="F66" s="20">
        <v>71</v>
      </c>
      <c r="G66" s="21"/>
    </row>
    <row r="67" spans="1:7" s="5" customFormat="1" ht="12.95" customHeight="1" x14ac:dyDescent="0.2">
      <c r="B67" s="9" t="s">
        <v>48</v>
      </c>
      <c r="C67" s="14">
        <v>217</v>
      </c>
      <c r="D67" s="14">
        <v>13</v>
      </c>
      <c r="E67" s="16">
        <v>5.9907834101382482</v>
      </c>
      <c r="F67" s="20">
        <v>204</v>
      </c>
      <c r="G67" s="21"/>
    </row>
    <row r="68" spans="1:7" s="5" customFormat="1" ht="12.95" customHeight="1" x14ac:dyDescent="0.2">
      <c r="B68" s="1" t="s">
        <v>49</v>
      </c>
      <c r="C68" s="14">
        <v>115</v>
      </c>
      <c r="D68" s="14">
        <v>5</v>
      </c>
      <c r="E68" s="16">
        <v>4.3478260869565215</v>
      </c>
      <c r="F68" s="20">
        <v>110</v>
      </c>
      <c r="G68" s="21"/>
    </row>
    <row r="69" spans="1:7" s="5" customFormat="1" ht="12.95" customHeight="1" x14ac:dyDescent="0.2">
      <c r="B69" s="1" t="s">
        <v>50</v>
      </c>
      <c r="C69" s="14">
        <v>165</v>
      </c>
      <c r="D69" s="14">
        <v>15</v>
      </c>
      <c r="E69" s="16">
        <v>9.0909090909090917</v>
      </c>
      <c r="F69" s="20">
        <v>150</v>
      </c>
      <c r="G69" s="21"/>
    </row>
    <row r="70" spans="1:7" s="5" customFormat="1" ht="12.95" customHeight="1" x14ac:dyDescent="0.2">
      <c r="B70" s="1" t="s">
        <v>51</v>
      </c>
      <c r="C70" s="14">
        <v>103</v>
      </c>
      <c r="D70" s="14">
        <v>4</v>
      </c>
      <c r="E70" s="16">
        <v>3.8834951456310676</v>
      </c>
      <c r="F70" s="20">
        <v>99</v>
      </c>
      <c r="G70" s="21"/>
    </row>
    <row r="71" spans="1:7" s="5" customFormat="1" ht="12.95" customHeight="1" x14ac:dyDescent="0.2">
      <c r="B71" s="10"/>
      <c r="C71" s="11"/>
      <c r="D71" s="11"/>
      <c r="E71" s="16"/>
      <c r="F71" s="13"/>
      <c r="G71" s="21"/>
    </row>
    <row r="72" spans="1:7" s="5" customFormat="1" ht="12.95" customHeight="1" x14ac:dyDescent="0.2">
      <c r="A72" s="1" t="s">
        <v>52</v>
      </c>
      <c r="B72" s="10"/>
      <c r="C72" s="11">
        <v>1153</v>
      </c>
      <c r="D72" s="11">
        <v>82</v>
      </c>
      <c r="E72" s="33">
        <v>7.1118820468343449</v>
      </c>
      <c r="F72" s="13">
        <v>1071</v>
      </c>
      <c r="G72" s="21"/>
    </row>
    <row r="73" spans="1:7" s="5" customFormat="1" ht="12.95" customHeight="1" x14ac:dyDescent="0.2">
      <c r="B73" s="10"/>
      <c r="C73" s="11" t="s">
        <v>10</v>
      </c>
      <c r="D73" s="11"/>
      <c r="E73" s="33"/>
      <c r="F73" s="13"/>
      <c r="G73" s="21"/>
    </row>
    <row r="74" spans="1:7" s="5" customFormat="1" ht="12.95" customHeight="1" x14ac:dyDescent="0.2">
      <c r="B74" s="5" t="s">
        <v>53</v>
      </c>
      <c r="C74" s="14">
        <v>143</v>
      </c>
      <c r="D74" s="14">
        <v>7</v>
      </c>
      <c r="E74" s="33">
        <v>4.895104895104895</v>
      </c>
      <c r="F74" s="20">
        <v>136</v>
      </c>
      <c r="G74" s="21"/>
    </row>
    <row r="75" spans="1:7" s="5" customFormat="1" ht="12.95" customHeight="1" x14ac:dyDescent="0.2">
      <c r="B75" s="5" t="s">
        <v>54</v>
      </c>
      <c r="C75" s="14">
        <v>343</v>
      </c>
      <c r="D75" s="14">
        <v>25</v>
      </c>
      <c r="E75" s="33">
        <v>7.2886297376093294</v>
      </c>
      <c r="F75" s="20">
        <v>318</v>
      </c>
      <c r="G75" s="21"/>
    </row>
    <row r="76" spans="1:7" s="5" customFormat="1" ht="12.95" customHeight="1" x14ac:dyDescent="0.2">
      <c r="B76" s="1" t="s">
        <v>52</v>
      </c>
      <c r="C76" s="14">
        <v>372</v>
      </c>
      <c r="D76" s="14">
        <v>30</v>
      </c>
      <c r="E76" s="33">
        <v>8.064516129032258</v>
      </c>
      <c r="F76" s="20">
        <v>342</v>
      </c>
      <c r="G76" s="21"/>
    </row>
    <row r="77" spans="1:7" s="5" customFormat="1" ht="12.95" customHeight="1" x14ac:dyDescent="0.2">
      <c r="B77" s="1" t="s">
        <v>55</v>
      </c>
      <c r="C77" s="14">
        <v>110</v>
      </c>
      <c r="D77" s="14">
        <v>6</v>
      </c>
      <c r="E77" s="33">
        <v>5.4545454545454541</v>
      </c>
      <c r="F77" s="20">
        <v>104</v>
      </c>
      <c r="G77" s="21"/>
    </row>
    <row r="78" spans="1:7" s="5" customFormat="1" ht="12.95" customHeight="1" x14ac:dyDescent="0.2">
      <c r="B78" s="1" t="s">
        <v>56</v>
      </c>
      <c r="C78" s="14">
        <v>60</v>
      </c>
      <c r="D78" s="14">
        <v>4</v>
      </c>
      <c r="E78" s="33">
        <v>6.666666666666667</v>
      </c>
      <c r="F78" s="20">
        <v>56</v>
      </c>
      <c r="G78" s="21"/>
    </row>
    <row r="79" spans="1:7" s="5" customFormat="1" ht="12.95" customHeight="1" x14ac:dyDescent="0.2">
      <c r="B79" s="1" t="s">
        <v>57</v>
      </c>
      <c r="C79" s="14">
        <v>21</v>
      </c>
      <c r="D79" s="34" t="s">
        <v>2</v>
      </c>
      <c r="E79" s="59" t="s">
        <v>2</v>
      </c>
      <c r="F79" s="20">
        <v>21</v>
      </c>
      <c r="G79" s="21"/>
    </row>
    <row r="80" spans="1:7" s="5" customFormat="1" ht="12.95" customHeight="1" x14ac:dyDescent="0.2">
      <c r="B80" s="1" t="s">
        <v>58</v>
      </c>
      <c r="C80" s="14">
        <v>104</v>
      </c>
      <c r="D80" s="14">
        <v>10</v>
      </c>
      <c r="E80" s="33">
        <v>9.6153846153846168</v>
      </c>
      <c r="F80" s="20">
        <v>94</v>
      </c>
      <c r="G80" s="21"/>
    </row>
    <row r="81" spans="1:7" s="5" customFormat="1" ht="12.95" customHeight="1" x14ac:dyDescent="0.2">
      <c r="B81" s="1"/>
      <c r="C81" s="11" t="s">
        <v>10</v>
      </c>
      <c r="D81" s="11"/>
      <c r="E81" s="16"/>
      <c r="F81" s="13"/>
      <c r="G81" s="21"/>
    </row>
    <row r="82" spans="1:7" s="5" customFormat="1" ht="12.95" customHeight="1" x14ac:dyDescent="0.2">
      <c r="A82" s="22" t="s">
        <v>59</v>
      </c>
      <c r="B82" s="1"/>
      <c r="C82" s="11">
        <v>26975</v>
      </c>
      <c r="D82" s="11">
        <v>2334</v>
      </c>
      <c r="E82" s="33">
        <v>8.6524559777571834</v>
      </c>
      <c r="F82" s="13">
        <v>24641</v>
      </c>
      <c r="G82" s="21"/>
    </row>
    <row r="83" spans="1:7" s="5" customFormat="1" ht="12.95" customHeight="1" x14ac:dyDescent="0.2">
      <c r="B83" s="1"/>
      <c r="C83" s="11" t="s">
        <v>10</v>
      </c>
      <c r="D83" s="11"/>
      <c r="E83" s="16"/>
      <c r="F83" s="13"/>
      <c r="G83" s="21"/>
    </row>
    <row r="84" spans="1:7" s="5" customFormat="1" ht="12.95" customHeight="1" x14ac:dyDescent="0.2">
      <c r="B84" s="5" t="s">
        <v>60</v>
      </c>
      <c r="C84" s="14">
        <v>12</v>
      </c>
      <c r="D84" s="14">
        <v>1</v>
      </c>
      <c r="E84" s="16">
        <v>8.3333333333333321</v>
      </c>
      <c r="F84" s="20">
        <v>11</v>
      </c>
      <c r="G84" s="21"/>
    </row>
    <row r="85" spans="1:7" s="5" customFormat="1" ht="12.95" customHeight="1" x14ac:dyDescent="0.2">
      <c r="B85" s="1" t="s">
        <v>63</v>
      </c>
      <c r="C85" s="14">
        <v>1146</v>
      </c>
      <c r="D85" s="14">
        <v>101</v>
      </c>
      <c r="E85" s="16">
        <v>8.8132635253054108</v>
      </c>
      <c r="F85" s="20">
        <v>1045</v>
      </c>
      <c r="G85" s="21"/>
    </row>
    <row r="86" spans="1:7" s="5" customFormat="1" ht="12.95" customHeight="1" x14ac:dyDescent="0.2">
      <c r="B86" s="1" t="s">
        <v>64</v>
      </c>
      <c r="C86" s="14">
        <v>58</v>
      </c>
      <c r="D86" s="14">
        <v>7</v>
      </c>
      <c r="E86" s="16">
        <v>12.068965517241379</v>
      </c>
      <c r="F86" s="20">
        <v>51</v>
      </c>
      <c r="G86" s="21"/>
    </row>
    <row r="87" spans="1:7" s="5" customFormat="1" ht="12.95" customHeight="1" x14ac:dyDescent="0.2">
      <c r="B87" s="1" t="s">
        <v>66</v>
      </c>
      <c r="C87" s="14">
        <v>19260</v>
      </c>
      <c r="D87" s="14">
        <v>1681</v>
      </c>
      <c r="E87" s="16">
        <v>8.727933541017654</v>
      </c>
      <c r="F87" s="20">
        <v>17579</v>
      </c>
      <c r="G87" s="21"/>
    </row>
    <row r="88" spans="1:7" s="5" customFormat="1" ht="12.95" customHeight="1" x14ac:dyDescent="0.2">
      <c r="B88" s="1" t="s">
        <v>68</v>
      </c>
      <c r="C88" s="14">
        <v>6492</v>
      </c>
      <c r="D88" s="14">
        <v>544</v>
      </c>
      <c r="E88" s="16">
        <v>8.3795440542205792</v>
      </c>
      <c r="F88" s="20">
        <v>5948</v>
      </c>
      <c r="G88" s="21"/>
    </row>
    <row r="89" spans="1:7" s="5" customFormat="1" ht="12.95" customHeight="1" x14ac:dyDescent="0.2">
      <c r="A89" s="32"/>
      <c r="B89" s="30" t="s">
        <v>69</v>
      </c>
      <c r="C89" s="14">
        <v>7</v>
      </c>
      <c r="D89" s="34" t="s">
        <v>2</v>
      </c>
      <c r="E89" s="60" t="s">
        <v>2</v>
      </c>
      <c r="F89" s="20">
        <v>7</v>
      </c>
      <c r="G89" s="21"/>
    </row>
    <row r="90" spans="1:7" s="5" customFormat="1" ht="12.95" customHeight="1" x14ac:dyDescent="0.2">
      <c r="A90" s="32"/>
      <c r="B90" s="30"/>
      <c r="C90" s="11" t="s">
        <v>10</v>
      </c>
      <c r="D90" s="11"/>
      <c r="E90" s="16"/>
      <c r="F90" s="13"/>
      <c r="G90" s="21"/>
    </row>
    <row r="91" spans="1:7" s="5" customFormat="1" ht="12.95" customHeight="1" x14ac:dyDescent="0.2">
      <c r="A91" s="22" t="s">
        <v>217</v>
      </c>
      <c r="B91" s="30"/>
      <c r="C91" s="11">
        <v>10891</v>
      </c>
      <c r="D91" s="11">
        <v>848</v>
      </c>
      <c r="E91" s="16">
        <v>7.7862455238270138</v>
      </c>
      <c r="F91" s="13">
        <v>10043</v>
      </c>
      <c r="G91" s="21"/>
    </row>
    <row r="92" spans="1:7" s="5" customFormat="1" ht="12.95" customHeight="1" x14ac:dyDescent="0.2">
      <c r="A92" s="32"/>
      <c r="B92" s="30"/>
      <c r="C92" s="11"/>
      <c r="D92" s="11"/>
      <c r="E92" s="16"/>
      <c r="F92" s="13"/>
      <c r="G92" s="21"/>
    </row>
    <row r="93" spans="1:7" s="5" customFormat="1" ht="12.95" customHeight="1" x14ac:dyDescent="0.2">
      <c r="A93" s="32"/>
      <c r="B93" s="30" t="s">
        <v>201</v>
      </c>
      <c r="C93" s="14">
        <v>5303</v>
      </c>
      <c r="D93" s="14">
        <v>452</v>
      </c>
      <c r="E93" s="16">
        <v>8.5234772770130114</v>
      </c>
      <c r="F93" s="20">
        <v>4851</v>
      </c>
      <c r="G93" s="21"/>
    </row>
    <row r="94" spans="1:7" s="5" customFormat="1" ht="12.95" customHeight="1" x14ac:dyDescent="0.2">
      <c r="A94" s="32"/>
      <c r="B94" s="30" t="s">
        <v>61</v>
      </c>
      <c r="C94" s="14">
        <v>716</v>
      </c>
      <c r="D94" s="14">
        <v>54</v>
      </c>
      <c r="E94" s="16">
        <v>7.5418994413407825</v>
      </c>
      <c r="F94" s="20">
        <v>662</v>
      </c>
      <c r="G94" s="21"/>
    </row>
    <row r="95" spans="1:7" s="5" customFormat="1" ht="12.95" customHeight="1" x14ac:dyDescent="0.2">
      <c r="A95" s="32"/>
      <c r="B95" s="30" t="s">
        <v>62</v>
      </c>
      <c r="C95" s="14">
        <v>461</v>
      </c>
      <c r="D95" s="14">
        <v>26</v>
      </c>
      <c r="E95" s="16">
        <v>5.6399132321041208</v>
      </c>
      <c r="F95" s="20">
        <v>435</v>
      </c>
      <c r="G95" s="21"/>
    </row>
    <row r="96" spans="1:7" s="5" customFormat="1" ht="12.95" customHeight="1" x14ac:dyDescent="0.2">
      <c r="A96" s="32"/>
      <c r="B96" s="30" t="s">
        <v>65</v>
      </c>
      <c r="C96" s="14">
        <v>4107</v>
      </c>
      <c r="D96" s="14">
        <v>291</v>
      </c>
      <c r="E96" s="16">
        <v>7.0854638422205989</v>
      </c>
      <c r="F96" s="20">
        <v>3816</v>
      </c>
      <c r="G96" s="21"/>
    </row>
    <row r="97" spans="1:7" s="5" customFormat="1" ht="12.6" customHeight="1" x14ac:dyDescent="0.2">
      <c r="A97" s="32"/>
      <c r="B97" s="30" t="s">
        <v>67</v>
      </c>
      <c r="C97" s="14">
        <v>304</v>
      </c>
      <c r="D97" s="14">
        <v>25</v>
      </c>
      <c r="E97" s="16">
        <v>8.2236842105263168</v>
      </c>
      <c r="F97" s="20">
        <v>279</v>
      </c>
      <c r="G97" s="21"/>
    </row>
    <row r="98" spans="1:7" x14ac:dyDescent="0.2">
      <c r="A98" s="93" t="s">
        <v>220</v>
      </c>
      <c r="B98" s="93"/>
      <c r="C98" s="93"/>
      <c r="D98" s="93"/>
      <c r="E98" s="93"/>
      <c r="F98" s="93"/>
    </row>
    <row r="99" spans="1:7" s="5" customFormat="1" ht="12.75" customHeight="1" x14ac:dyDescent="0.2">
      <c r="A99" s="93" t="s">
        <v>4</v>
      </c>
      <c r="B99" s="93"/>
      <c r="C99" s="93"/>
      <c r="D99" s="93"/>
      <c r="E99" s="93"/>
      <c r="F99" s="93"/>
      <c r="G99" s="21"/>
    </row>
    <row r="100" spans="1:7" s="5" customFormat="1" ht="12.75" customHeight="1" x14ac:dyDescent="0.2">
      <c r="A100" s="2"/>
      <c r="B100" s="1"/>
      <c r="C100" s="1"/>
      <c r="D100" s="1"/>
      <c r="E100" s="1"/>
      <c r="F100" s="1"/>
      <c r="G100" s="21"/>
    </row>
    <row r="101" spans="1:7" ht="20.25" customHeight="1" x14ac:dyDescent="0.2">
      <c r="A101" s="94" t="s">
        <v>216</v>
      </c>
      <c r="B101" s="95"/>
      <c r="C101" s="100" t="s">
        <v>0</v>
      </c>
      <c r="D101" s="100"/>
      <c r="E101" s="100"/>
      <c r="F101" s="101"/>
      <c r="G101" s="21"/>
    </row>
    <row r="102" spans="1:7" ht="20.25" customHeight="1" x14ac:dyDescent="0.2">
      <c r="A102" s="96"/>
      <c r="B102" s="97"/>
      <c r="C102" s="100" t="s">
        <v>1</v>
      </c>
      <c r="D102" s="100" t="s">
        <v>6</v>
      </c>
      <c r="E102" s="100"/>
      <c r="F102" s="101"/>
      <c r="G102" s="21"/>
    </row>
    <row r="103" spans="1:7" ht="24" customHeight="1" x14ac:dyDescent="0.2">
      <c r="A103" s="96"/>
      <c r="B103" s="97"/>
      <c r="C103" s="100"/>
      <c r="D103" s="100" t="s">
        <v>204</v>
      </c>
      <c r="E103" s="100"/>
      <c r="F103" s="101" t="s">
        <v>203</v>
      </c>
      <c r="G103" s="21"/>
    </row>
    <row r="104" spans="1:7" ht="24" customHeight="1" x14ac:dyDescent="0.2">
      <c r="A104" s="98"/>
      <c r="B104" s="99"/>
      <c r="C104" s="100"/>
      <c r="D104" s="58" t="s">
        <v>7</v>
      </c>
      <c r="E104" s="58" t="s">
        <v>8</v>
      </c>
      <c r="F104" s="101"/>
      <c r="G104" s="21"/>
    </row>
    <row r="105" spans="1:7" s="5" customFormat="1" ht="12.75" customHeight="1" x14ac:dyDescent="0.2">
      <c r="B105" s="1"/>
      <c r="C105" s="11"/>
      <c r="D105" s="11"/>
      <c r="E105" s="16"/>
      <c r="F105" s="13"/>
      <c r="G105" s="21"/>
    </row>
    <row r="106" spans="1:7" s="5" customFormat="1" ht="12.75" customHeight="1" x14ac:dyDescent="0.2">
      <c r="A106" s="22" t="s">
        <v>70</v>
      </c>
      <c r="B106" s="1"/>
      <c r="C106" s="11">
        <v>4443</v>
      </c>
      <c r="D106" s="11">
        <v>380</v>
      </c>
      <c r="E106" s="33">
        <v>8.5527796533873506</v>
      </c>
      <c r="F106" s="13">
        <v>4063</v>
      </c>
      <c r="G106" s="21"/>
    </row>
    <row r="107" spans="1:7" s="5" customFormat="1" ht="13.7" customHeight="1" x14ac:dyDescent="0.2">
      <c r="B107" s="1"/>
      <c r="C107" s="11" t="s">
        <v>10</v>
      </c>
      <c r="D107" s="11"/>
      <c r="E107" s="33"/>
      <c r="F107" s="13"/>
      <c r="G107" s="21"/>
    </row>
    <row r="108" spans="1:7" s="5" customFormat="1" ht="12.75" customHeight="1" x14ac:dyDescent="0.2">
      <c r="B108" s="5" t="s">
        <v>71</v>
      </c>
      <c r="C108" s="14">
        <v>253</v>
      </c>
      <c r="D108" s="14">
        <v>29</v>
      </c>
      <c r="E108" s="33">
        <v>11.462450592885375</v>
      </c>
      <c r="F108" s="20">
        <v>224</v>
      </c>
      <c r="G108" s="21"/>
    </row>
    <row r="109" spans="1:7" s="5" customFormat="1" ht="12.75" customHeight="1" x14ac:dyDescent="0.2">
      <c r="B109" s="5" t="s">
        <v>72</v>
      </c>
      <c r="C109" s="14">
        <v>160</v>
      </c>
      <c r="D109" s="14">
        <v>11</v>
      </c>
      <c r="E109" s="33">
        <v>6.8750000000000009</v>
      </c>
      <c r="F109" s="20">
        <v>149</v>
      </c>
      <c r="G109" s="21"/>
    </row>
    <row r="110" spans="1:7" s="5" customFormat="1" ht="12.75" customHeight="1" x14ac:dyDescent="0.2">
      <c r="B110" s="5" t="s">
        <v>73</v>
      </c>
      <c r="C110" s="14">
        <v>339</v>
      </c>
      <c r="D110" s="14">
        <v>27</v>
      </c>
      <c r="E110" s="33">
        <v>7.9646017699115044</v>
      </c>
      <c r="F110" s="20">
        <v>312</v>
      </c>
      <c r="G110" s="21"/>
    </row>
    <row r="111" spans="1:7" s="5" customFormat="1" ht="12.75" customHeight="1" x14ac:dyDescent="0.2">
      <c r="B111" s="5" t="s">
        <v>202</v>
      </c>
      <c r="C111" s="14">
        <v>173</v>
      </c>
      <c r="D111" s="14">
        <v>8</v>
      </c>
      <c r="E111" s="33">
        <v>4.6242774566473983</v>
      </c>
      <c r="F111" s="20">
        <v>165</v>
      </c>
      <c r="G111" s="21"/>
    </row>
    <row r="112" spans="1:7" s="5" customFormat="1" ht="12.75" customHeight="1" x14ac:dyDescent="0.2">
      <c r="B112" s="1" t="s">
        <v>74</v>
      </c>
      <c r="C112" s="14">
        <v>345</v>
      </c>
      <c r="D112" s="14">
        <v>39</v>
      </c>
      <c r="E112" s="33">
        <v>11.304347826086957</v>
      </c>
      <c r="F112" s="20">
        <v>306</v>
      </c>
      <c r="G112" s="21"/>
    </row>
    <row r="113" spans="1:7" s="5" customFormat="1" ht="12.75" customHeight="1" x14ac:dyDescent="0.2">
      <c r="B113" s="1" t="s">
        <v>75</v>
      </c>
      <c r="C113" s="14">
        <v>99</v>
      </c>
      <c r="D113" s="14">
        <v>7</v>
      </c>
      <c r="E113" s="33">
        <v>7.0707070707070701</v>
      </c>
      <c r="F113" s="20">
        <v>92</v>
      </c>
      <c r="G113" s="21"/>
    </row>
    <row r="114" spans="1:7" s="5" customFormat="1" ht="12.75" customHeight="1" x14ac:dyDescent="0.2">
      <c r="B114" s="1" t="s">
        <v>76</v>
      </c>
      <c r="C114" s="14">
        <v>68</v>
      </c>
      <c r="D114" s="14">
        <v>7</v>
      </c>
      <c r="E114" s="33">
        <v>10.294117647058822</v>
      </c>
      <c r="F114" s="20">
        <v>61</v>
      </c>
      <c r="G114" s="21"/>
    </row>
    <row r="115" spans="1:7" s="5" customFormat="1" ht="12.75" customHeight="1" x14ac:dyDescent="0.2">
      <c r="B115" s="1" t="s">
        <v>77</v>
      </c>
      <c r="C115" s="14">
        <v>157</v>
      </c>
      <c r="D115" s="14">
        <v>11</v>
      </c>
      <c r="E115" s="33">
        <v>7.0063694267515926</v>
      </c>
      <c r="F115" s="20">
        <v>146</v>
      </c>
      <c r="G115" s="21"/>
    </row>
    <row r="116" spans="1:7" s="5" customFormat="1" ht="12.75" customHeight="1" x14ac:dyDescent="0.2">
      <c r="B116" s="1" t="s">
        <v>78</v>
      </c>
      <c r="C116" s="14">
        <v>386</v>
      </c>
      <c r="D116" s="14">
        <v>58</v>
      </c>
      <c r="E116" s="33">
        <v>15.025906735751295</v>
      </c>
      <c r="F116" s="20">
        <v>328</v>
      </c>
      <c r="G116" s="21"/>
    </row>
    <row r="117" spans="1:7" s="5" customFormat="1" ht="12.75" customHeight="1" x14ac:dyDescent="0.2">
      <c r="B117" s="1" t="s">
        <v>79</v>
      </c>
      <c r="C117" s="14">
        <v>1911</v>
      </c>
      <c r="D117" s="14">
        <v>140</v>
      </c>
      <c r="E117" s="33">
        <v>7.3260073260073266</v>
      </c>
      <c r="F117" s="20">
        <v>1771</v>
      </c>
      <c r="G117" s="21"/>
    </row>
    <row r="118" spans="1:7" s="5" customFormat="1" ht="12.75" customHeight="1" x14ac:dyDescent="0.2">
      <c r="B118" s="1" t="s">
        <v>80</v>
      </c>
      <c r="C118" s="14">
        <v>463</v>
      </c>
      <c r="D118" s="14">
        <v>39</v>
      </c>
      <c r="E118" s="33">
        <v>8.4233261339092866</v>
      </c>
      <c r="F118" s="20">
        <v>424</v>
      </c>
      <c r="G118" s="21"/>
    </row>
    <row r="119" spans="1:7" s="5" customFormat="1" ht="12.75" customHeight="1" x14ac:dyDescent="0.2">
      <c r="B119" s="1" t="s">
        <v>81</v>
      </c>
      <c r="C119" s="14">
        <v>89</v>
      </c>
      <c r="D119" s="14">
        <v>4</v>
      </c>
      <c r="E119" s="33">
        <v>4.4943820224719104</v>
      </c>
      <c r="F119" s="20">
        <v>85</v>
      </c>
      <c r="G119" s="21"/>
    </row>
    <row r="120" spans="1:7" s="5" customFormat="1" ht="13.7" customHeight="1" x14ac:dyDescent="0.2">
      <c r="B120" s="1"/>
      <c r="C120" s="11"/>
      <c r="D120" s="11"/>
      <c r="E120" s="16"/>
      <c r="F120" s="13"/>
      <c r="G120" s="21"/>
    </row>
    <row r="121" spans="1:7" s="5" customFormat="1" ht="12.75" customHeight="1" x14ac:dyDescent="0.2">
      <c r="A121" s="5" t="s">
        <v>82</v>
      </c>
      <c r="B121" s="1"/>
      <c r="C121" s="14">
        <v>732</v>
      </c>
      <c r="D121" s="14">
        <v>46</v>
      </c>
      <c r="E121" s="16">
        <v>6.2841530054644812</v>
      </c>
      <c r="F121" s="20">
        <v>686</v>
      </c>
      <c r="G121" s="21"/>
    </row>
    <row r="122" spans="1:7" s="5" customFormat="1" ht="13.7" customHeight="1" x14ac:dyDescent="0.2">
      <c r="B122" s="1"/>
      <c r="C122" s="11"/>
      <c r="D122" s="11"/>
      <c r="E122" s="16"/>
      <c r="F122" s="13"/>
      <c r="G122" s="21"/>
    </row>
    <row r="123" spans="1:7" s="5" customFormat="1" ht="12.75" customHeight="1" x14ac:dyDescent="0.2">
      <c r="A123" s="5" t="s">
        <v>83</v>
      </c>
      <c r="C123" s="11">
        <v>194</v>
      </c>
      <c r="D123" s="11">
        <v>20</v>
      </c>
      <c r="E123" s="33">
        <v>10.309278350515463</v>
      </c>
      <c r="F123" s="13">
        <v>174</v>
      </c>
      <c r="G123" s="21"/>
    </row>
    <row r="124" spans="1:7" s="5" customFormat="1" ht="13.7" customHeight="1" x14ac:dyDescent="0.2">
      <c r="B124" s="1"/>
      <c r="C124" s="11" t="s">
        <v>10</v>
      </c>
      <c r="D124" s="11"/>
      <c r="E124" s="16"/>
      <c r="F124" s="13"/>
      <c r="G124" s="21"/>
    </row>
    <row r="125" spans="1:7" s="5" customFormat="1" ht="12.75" customHeight="1" x14ac:dyDescent="0.2">
      <c r="B125" s="5" t="s">
        <v>84</v>
      </c>
      <c r="C125" s="14">
        <v>155</v>
      </c>
      <c r="D125" s="14">
        <v>19</v>
      </c>
      <c r="E125" s="16">
        <v>12.258064516129032</v>
      </c>
      <c r="F125" s="20">
        <v>136</v>
      </c>
      <c r="G125" s="21"/>
    </row>
    <row r="126" spans="1:7" s="5" customFormat="1" ht="12.75" customHeight="1" x14ac:dyDescent="0.2">
      <c r="B126" s="5" t="s">
        <v>85</v>
      </c>
      <c r="C126" s="14">
        <v>39</v>
      </c>
      <c r="D126" s="14">
        <v>1</v>
      </c>
      <c r="E126" s="16">
        <v>2.5641025641025639</v>
      </c>
      <c r="F126" s="20">
        <v>38</v>
      </c>
      <c r="G126" s="21"/>
    </row>
    <row r="127" spans="1:7" s="5" customFormat="1" ht="13.7" customHeight="1" x14ac:dyDescent="0.2">
      <c r="B127" s="1"/>
      <c r="C127" s="11" t="s">
        <v>10</v>
      </c>
      <c r="D127" s="11"/>
      <c r="E127" s="16"/>
      <c r="F127" s="13"/>
      <c r="G127" s="21"/>
    </row>
    <row r="128" spans="1:7" s="5" customFormat="1" ht="12.75" customHeight="1" x14ac:dyDescent="0.2">
      <c r="A128" s="5" t="s">
        <v>86</v>
      </c>
      <c r="B128" s="1"/>
      <c r="C128" s="11">
        <v>6143</v>
      </c>
      <c r="D128" s="11">
        <v>836</v>
      </c>
      <c r="E128" s="33">
        <v>13.608985837538661</v>
      </c>
      <c r="F128" s="13">
        <v>5307</v>
      </c>
      <c r="G128" s="21"/>
    </row>
    <row r="129" spans="1:7" s="5" customFormat="1" ht="13.7" customHeight="1" x14ac:dyDescent="0.2">
      <c r="B129" s="1"/>
      <c r="C129" s="11" t="s">
        <v>10</v>
      </c>
      <c r="D129" s="11"/>
      <c r="E129" s="33"/>
      <c r="F129" s="13"/>
      <c r="G129" s="21"/>
    </row>
    <row r="130" spans="1:7" s="5" customFormat="1" ht="12.75" customHeight="1" x14ac:dyDescent="0.2">
      <c r="B130" s="24" t="s">
        <v>87</v>
      </c>
      <c r="C130" s="14">
        <v>1146</v>
      </c>
      <c r="D130" s="14">
        <v>174</v>
      </c>
      <c r="E130" s="33">
        <v>15.183246073298429</v>
      </c>
      <c r="F130" s="20">
        <v>972</v>
      </c>
      <c r="G130" s="21"/>
    </row>
    <row r="131" spans="1:7" s="5" customFormat="1" ht="12.75" customHeight="1" x14ac:dyDescent="0.2">
      <c r="B131" s="24" t="s">
        <v>88</v>
      </c>
      <c r="C131" s="14">
        <v>600</v>
      </c>
      <c r="D131" s="14">
        <v>99</v>
      </c>
      <c r="E131" s="33">
        <v>16.5</v>
      </c>
      <c r="F131" s="20">
        <v>501</v>
      </c>
      <c r="G131" s="21"/>
    </row>
    <row r="132" spans="1:7" s="5" customFormat="1" ht="12.75" customHeight="1" x14ac:dyDescent="0.2">
      <c r="B132" s="24" t="s">
        <v>89</v>
      </c>
      <c r="C132" s="14">
        <v>1339</v>
      </c>
      <c r="D132" s="14">
        <v>171</v>
      </c>
      <c r="E132" s="33">
        <v>12.770724421209859</v>
      </c>
      <c r="F132" s="20">
        <v>1168</v>
      </c>
      <c r="G132" s="21"/>
    </row>
    <row r="133" spans="1:7" s="5" customFormat="1" ht="12.75" customHeight="1" x14ac:dyDescent="0.2">
      <c r="B133" s="24" t="s">
        <v>90</v>
      </c>
      <c r="C133" s="14">
        <v>699</v>
      </c>
      <c r="D133" s="14">
        <v>97</v>
      </c>
      <c r="E133" s="33">
        <v>13.876967095851217</v>
      </c>
      <c r="F133" s="20">
        <v>602</v>
      </c>
      <c r="G133" s="21"/>
    </row>
    <row r="134" spans="1:7" s="5" customFormat="1" ht="12.75" customHeight="1" x14ac:dyDescent="0.2">
      <c r="B134" s="24" t="s">
        <v>91</v>
      </c>
      <c r="C134" s="14">
        <v>538</v>
      </c>
      <c r="D134" s="14">
        <v>77</v>
      </c>
      <c r="E134" s="33">
        <v>14.312267657992564</v>
      </c>
      <c r="F134" s="20">
        <v>461</v>
      </c>
      <c r="G134" s="21"/>
    </row>
    <row r="135" spans="1:7" s="5" customFormat="1" ht="12.75" customHeight="1" x14ac:dyDescent="0.2">
      <c r="B135" s="24" t="s">
        <v>92</v>
      </c>
      <c r="C135" s="14">
        <v>601</v>
      </c>
      <c r="D135" s="14">
        <v>24</v>
      </c>
      <c r="E135" s="33">
        <v>3.9933444259567388</v>
      </c>
      <c r="F135" s="20">
        <v>577</v>
      </c>
      <c r="G135" s="21"/>
    </row>
    <row r="136" spans="1:7" s="5" customFormat="1" ht="12.75" customHeight="1" x14ac:dyDescent="0.2">
      <c r="B136" s="24" t="s">
        <v>93</v>
      </c>
      <c r="C136" s="14">
        <v>375</v>
      </c>
      <c r="D136" s="14">
        <v>50</v>
      </c>
      <c r="E136" s="33">
        <v>13.333333333333334</v>
      </c>
      <c r="F136" s="20">
        <v>325</v>
      </c>
      <c r="G136" s="21"/>
    </row>
    <row r="137" spans="1:7" s="5" customFormat="1" ht="12.75" customHeight="1" x14ac:dyDescent="0.2">
      <c r="A137" s="9"/>
      <c r="B137" s="24" t="s">
        <v>94</v>
      </c>
      <c r="C137" s="14">
        <v>592</v>
      </c>
      <c r="D137" s="14">
        <v>103</v>
      </c>
      <c r="E137" s="33">
        <v>17.398648648648649</v>
      </c>
      <c r="F137" s="20">
        <v>489</v>
      </c>
      <c r="G137" s="21"/>
    </row>
    <row r="138" spans="1:7" s="5" customFormat="1" ht="12.75" customHeight="1" x14ac:dyDescent="0.2">
      <c r="A138" s="9"/>
      <c r="B138" s="24" t="s">
        <v>95</v>
      </c>
      <c r="C138" s="14">
        <v>253</v>
      </c>
      <c r="D138" s="14">
        <v>41</v>
      </c>
      <c r="E138" s="33">
        <v>16.205533596837945</v>
      </c>
      <c r="F138" s="25">
        <v>212</v>
      </c>
      <c r="G138" s="21"/>
    </row>
    <row r="139" spans="1:7" x14ac:dyDescent="0.2">
      <c r="A139" s="2"/>
      <c r="B139" s="26" t="s">
        <v>96</v>
      </c>
      <c r="C139" s="27"/>
      <c r="D139" s="27"/>
      <c r="E139" s="27"/>
      <c r="F139" s="28"/>
      <c r="G139" s="21"/>
    </row>
    <row r="140" spans="1:7" x14ac:dyDescent="0.2">
      <c r="B140" s="29"/>
      <c r="C140" s="30"/>
      <c r="D140" s="30"/>
      <c r="E140" s="30"/>
      <c r="F140" s="30"/>
      <c r="G140" s="4"/>
    </row>
    <row r="141" spans="1:7" x14ac:dyDescent="0.2">
      <c r="A141" s="36" t="s">
        <v>212</v>
      </c>
      <c r="B141" s="29"/>
      <c r="C141" s="30"/>
      <c r="D141" s="30"/>
      <c r="E141" s="30"/>
      <c r="F141" s="30"/>
      <c r="G141" s="4"/>
    </row>
    <row r="142" spans="1:7" ht="6" customHeight="1" x14ac:dyDescent="0.2">
      <c r="A142" s="36"/>
      <c r="B142" s="29"/>
      <c r="C142" s="30"/>
      <c r="D142" s="30"/>
      <c r="E142" s="30"/>
      <c r="F142" s="30"/>
      <c r="G142" s="4"/>
    </row>
    <row r="143" spans="1:7" x14ac:dyDescent="0.2">
      <c r="A143" s="36" t="s">
        <v>218</v>
      </c>
      <c r="B143" s="29"/>
      <c r="C143" s="30"/>
      <c r="D143" s="30"/>
      <c r="E143" s="30"/>
      <c r="F143" s="30"/>
      <c r="G143" s="4"/>
    </row>
    <row r="144" spans="1:7" x14ac:dyDescent="0.2">
      <c r="A144" s="1" t="s">
        <v>219</v>
      </c>
      <c r="B144" s="29"/>
      <c r="C144" s="30"/>
      <c r="D144" s="30"/>
      <c r="E144" s="30"/>
      <c r="F144" s="30"/>
      <c r="G144" s="4"/>
    </row>
    <row r="145" spans="1:7" ht="6" customHeight="1" x14ac:dyDescent="0.2">
      <c r="B145" s="29"/>
      <c r="C145" s="30"/>
      <c r="D145" s="30"/>
      <c r="E145" s="30"/>
      <c r="F145" s="30"/>
      <c r="G145" s="4"/>
    </row>
    <row r="146" spans="1:7" x14ac:dyDescent="0.2">
      <c r="A146" s="23" t="s">
        <v>213</v>
      </c>
      <c r="B146" s="29"/>
      <c r="C146" s="30"/>
      <c r="D146" s="30"/>
      <c r="E146" s="30"/>
      <c r="F146" s="30"/>
      <c r="G146" s="4"/>
    </row>
    <row r="147" spans="1:7" x14ac:dyDescent="0.2">
      <c r="B147" s="29"/>
      <c r="C147" s="102"/>
      <c r="D147" s="103"/>
      <c r="E147" s="103"/>
      <c r="F147" s="103"/>
      <c r="G147" s="4"/>
    </row>
    <row r="148" spans="1:7" x14ac:dyDescent="0.2">
      <c r="E148" s="36" t="s">
        <v>214</v>
      </c>
    </row>
    <row r="149" spans="1:7" x14ac:dyDescent="0.2">
      <c r="E149" t="s">
        <v>215</v>
      </c>
    </row>
  </sheetData>
  <mergeCells count="25">
    <mergeCell ref="C147:F147"/>
    <mergeCell ref="A98:F98"/>
    <mergeCell ref="A99:F99"/>
    <mergeCell ref="A101:B104"/>
    <mergeCell ref="C101:F101"/>
    <mergeCell ref="C102:C104"/>
    <mergeCell ref="D102:F102"/>
    <mergeCell ref="D103:E103"/>
    <mergeCell ref="F103:F104"/>
    <mergeCell ref="A49:F49"/>
    <mergeCell ref="A50:F50"/>
    <mergeCell ref="A52:B55"/>
    <mergeCell ref="C52:F52"/>
    <mergeCell ref="C53:C55"/>
    <mergeCell ref="D53:F53"/>
    <mergeCell ref="D54:E54"/>
    <mergeCell ref="F54:F55"/>
    <mergeCell ref="A1:F1"/>
    <mergeCell ref="A2:F2"/>
    <mergeCell ref="A4:B7"/>
    <mergeCell ref="C4:F4"/>
    <mergeCell ref="C5:C7"/>
    <mergeCell ref="D5:F5"/>
    <mergeCell ref="D6:E6"/>
    <mergeCell ref="F6:F7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horizontalDpi="4294967293" r:id="rId1"/>
  <rowBreaks count="2" manualBreakCount="2">
    <brk id="48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"/>
  <sheetViews>
    <sheetView tabSelected="1" view="pageBreakPreview" zoomScaleNormal="100" zoomScaleSheetLayoutView="100" workbookViewId="0">
      <selection activeCell="B76" sqref="B76"/>
    </sheetView>
  </sheetViews>
  <sheetFormatPr baseColWidth="10" defaultColWidth="11.42578125" defaultRowHeight="12.75" x14ac:dyDescent="0.2"/>
  <cols>
    <col min="1" max="1" width="3.28515625" style="1" customWidth="1"/>
    <col min="2" max="2" width="32.7109375" style="1" customWidth="1"/>
    <col min="3" max="3" width="12.7109375" style="1" customWidth="1"/>
    <col min="4" max="5" width="15.7109375" style="1" customWidth="1"/>
    <col min="6" max="6" width="18.7109375" style="1" customWidth="1"/>
    <col min="7" max="16384" width="11.42578125" style="1"/>
  </cols>
  <sheetData>
    <row r="1" spans="1:7" ht="16.5" x14ac:dyDescent="0.25">
      <c r="A1" s="104" t="s">
        <v>301</v>
      </c>
      <c r="B1" s="104"/>
      <c r="C1" s="104"/>
      <c r="D1" s="104"/>
      <c r="E1" s="104"/>
      <c r="F1" s="104"/>
    </row>
    <row r="2" spans="1:7" ht="16.5" x14ac:dyDescent="0.25">
      <c r="A2" s="104" t="s">
        <v>222</v>
      </c>
      <c r="B2" s="104"/>
      <c r="C2" s="104"/>
      <c r="D2" s="104"/>
      <c r="E2" s="104"/>
      <c r="F2" s="104"/>
    </row>
    <row r="3" spans="1:7" ht="16.5" x14ac:dyDescent="0.25">
      <c r="A3" s="104" t="s">
        <v>223</v>
      </c>
      <c r="B3" s="104"/>
      <c r="C3" s="104"/>
      <c r="D3" s="104"/>
      <c r="E3" s="104"/>
      <c r="F3" s="104"/>
    </row>
    <row r="4" spans="1:7" x14ac:dyDescent="0.2">
      <c r="A4" s="2"/>
    </row>
    <row r="5" spans="1:7" ht="24.95" customHeight="1" x14ac:dyDescent="0.2">
      <c r="A5" s="105" t="s">
        <v>216</v>
      </c>
      <c r="B5" s="106"/>
      <c r="C5" s="111" t="s">
        <v>0</v>
      </c>
      <c r="D5" s="111"/>
      <c r="E5" s="111"/>
      <c r="F5" s="112"/>
      <c r="G5" s="4"/>
    </row>
    <row r="6" spans="1:7" ht="24.95" customHeight="1" x14ac:dyDescent="0.2">
      <c r="A6" s="107"/>
      <c r="B6" s="108"/>
      <c r="C6" s="111" t="s">
        <v>1</v>
      </c>
      <c r="D6" s="111" t="s">
        <v>6</v>
      </c>
      <c r="E6" s="111"/>
      <c r="F6" s="112"/>
      <c r="G6" s="4"/>
    </row>
    <row r="7" spans="1:7" ht="24.95" customHeight="1" x14ac:dyDescent="0.2">
      <c r="A7" s="107"/>
      <c r="B7" s="108"/>
      <c r="C7" s="111"/>
      <c r="D7" s="111" t="s">
        <v>204</v>
      </c>
      <c r="E7" s="111"/>
      <c r="F7" s="112" t="s">
        <v>312</v>
      </c>
      <c r="G7" s="4"/>
    </row>
    <row r="8" spans="1:7" ht="24.95" customHeight="1" x14ac:dyDescent="0.2">
      <c r="A8" s="109"/>
      <c r="B8" s="110"/>
      <c r="C8" s="111"/>
      <c r="D8" s="92" t="s">
        <v>7</v>
      </c>
      <c r="E8" s="92" t="s">
        <v>8</v>
      </c>
      <c r="F8" s="112"/>
      <c r="G8" s="4"/>
    </row>
    <row r="9" spans="1:7" s="5" customFormat="1" ht="12.75" customHeight="1" x14ac:dyDescent="0.2">
      <c r="B9" s="6"/>
      <c r="C9" s="7"/>
      <c r="D9" s="7"/>
      <c r="E9" s="7"/>
      <c r="F9" s="8"/>
      <c r="G9" s="9"/>
    </row>
    <row r="10" spans="1:7" s="5" customFormat="1" ht="21" customHeight="1" x14ac:dyDescent="0.25">
      <c r="A10" s="113" t="s">
        <v>311</v>
      </c>
      <c r="B10" s="114"/>
      <c r="C10" s="64">
        <f>SUM(C11,C15,C22,C28,C42,C45,C53,C61,C68,C74,C87,C88,C91)</f>
        <v>75184</v>
      </c>
      <c r="D10" s="64">
        <f>SUM(D11,D15,D22,D28,D42,D45,D53,D61,D68,D74,D87,D88,D91)</f>
        <v>6867</v>
      </c>
      <c r="E10" s="65">
        <f t="shared" ref="E10:E41" si="0">D10/C10*100</f>
        <v>9.1335922536709937</v>
      </c>
      <c r="F10" s="66">
        <f>SUM(F11,F15,F22,F28,F42,F45,F53,F61,F68,F74,F87,F88,F91)</f>
        <v>68317</v>
      </c>
      <c r="G10" s="21"/>
    </row>
    <row r="11" spans="1:7" s="61" customFormat="1" ht="20.100000000000001" customHeight="1" x14ac:dyDescent="0.25">
      <c r="A11" s="67" t="s">
        <v>224</v>
      </c>
      <c r="B11" s="68"/>
      <c r="C11" s="69">
        <f>SUM(C12:C14)</f>
        <v>4235</v>
      </c>
      <c r="D11" s="69">
        <f>SUM(D12:D14)</f>
        <v>193</v>
      </c>
      <c r="E11" s="65">
        <f t="shared" si="0"/>
        <v>4.557260920897285</v>
      </c>
      <c r="F11" s="70">
        <f>SUM(F12:F14)</f>
        <v>4042</v>
      </c>
      <c r="G11" s="62"/>
    </row>
    <row r="12" spans="1:7" s="5" customFormat="1" ht="20.100000000000001" customHeight="1" x14ac:dyDescent="0.25">
      <c r="A12" s="71"/>
      <c r="B12" s="88" t="s">
        <v>224</v>
      </c>
      <c r="C12" s="89">
        <f>SUM(D12,F12)</f>
        <v>465</v>
      </c>
      <c r="D12" s="73">
        <v>53</v>
      </c>
      <c r="E12" s="74">
        <f t="shared" si="0"/>
        <v>11.397849462365592</v>
      </c>
      <c r="F12" s="75">
        <v>412</v>
      </c>
      <c r="G12" s="21"/>
    </row>
    <row r="13" spans="1:7" s="5" customFormat="1" ht="20.100000000000001" customHeight="1" x14ac:dyDescent="0.25">
      <c r="A13" s="71"/>
      <c r="B13" s="88" t="s">
        <v>293</v>
      </c>
      <c r="C13" s="89">
        <f>SUM(D13,F13)</f>
        <v>3348</v>
      </c>
      <c r="D13" s="73">
        <v>113</v>
      </c>
      <c r="E13" s="74">
        <f t="shared" si="0"/>
        <v>3.375149342891278</v>
      </c>
      <c r="F13" s="75">
        <v>3235</v>
      </c>
      <c r="G13" s="21"/>
    </row>
    <row r="14" spans="1:7" s="5" customFormat="1" ht="20.100000000000001" customHeight="1" x14ac:dyDescent="0.25">
      <c r="A14" s="71"/>
      <c r="B14" s="88" t="s">
        <v>294</v>
      </c>
      <c r="C14" s="89">
        <f>SUM(D14,F14)</f>
        <v>422</v>
      </c>
      <c r="D14" s="73">
        <v>27</v>
      </c>
      <c r="E14" s="74">
        <f t="shared" si="0"/>
        <v>6.3981042654028428</v>
      </c>
      <c r="F14" s="75">
        <v>395</v>
      </c>
      <c r="G14" s="21"/>
    </row>
    <row r="15" spans="1:7" s="5" customFormat="1" ht="20.100000000000001" customHeight="1" x14ac:dyDescent="0.25">
      <c r="A15" s="67" t="s">
        <v>225</v>
      </c>
      <c r="B15" s="68"/>
      <c r="C15" s="69">
        <f>SUM(C16:C21)</f>
        <v>4194</v>
      </c>
      <c r="D15" s="69">
        <f>SUM(D16:D21)</f>
        <v>343</v>
      </c>
      <c r="E15" s="65">
        <f t="shared" si="0"/>
        <v>8.1783500238435867</v>
      </c>
      <c r="F15" s="70">
        <f>SUM(F16:F21)</f>
        <v>3851</v>
      </c>
      <c r="G15" s="21"/>
    </row>
    <row r="16" spans="1:7" s="5" customFormat="1" ht="20.100000000000001" customHeight="1" x14ac:dyDescent="0.25">
      <c r="A16" s="76"/>
      <c r="B16" s="88" t="s">
        <v>287</v>
      </c>
      <c r="C16" s="89">
        <f t="shared" ref="C16:C21" si="1">SUM(D16,F16)</f>
        <v>762</v>
      </c>
      <c r="D16" s="73">
        <v>57</v>
      </c>
      <c r="E16" s="74">
        <f t="shared" si="0"/>
        <v>7.4803149606299222</v>
      </c>
      <c r="F16" s="75">
        <v>705</v>
      </c>
      <c r="G16" s="21"/>
    </row>
    <row r="17" spans="1:7" s="5" customFormat="1" ht="20.100000000000001" customHeight="1" x14ac:dyDescent="0.25">
      <c r="A17" s="76"/>
      <c r="B17" s="88" t="s">
        <v>288</v>
      </c>
      <c r="C17" s="89">
        <f t="shared" si="1"/>
        <v>965</v>
      </c>
      <c r="D17" s="73">
        <v>71</v>
      </c>
      <c r="E17" s="74">
        <f t="shared" si="0"/>
        <v>7.357512953367876</v>
      </c>
      <c r="F17" s="75">
        <v>894</v>
      </c>
      <c r="G17" s="21"/>
    </row>
    <row r="18" spans="1:7" s="5" customFormat="1" ht="20.100000000000001" customHeight="1" x14ac:dyDescent="0.25">
      <c r="A18" s="76"/>
      <c r="B18" s="88" t="s">
        <v>289</v>
      </c>
      <c r="C18" s="89">
        <f t="shared" si="1"/>
        <v>501</v>
      </c>
      <c r="D18" s="73">
        <v>44</v>
      </c>
      <c r="E18" s="74">
        <f t="shared" si="0"/>
        <v>8.7824351297405201</v>
      </c>
      <c r="F18" s="75">
        <v>457</v>
      </c>
      <c r="G18" s="21"/>
    </row>
    <row r="19" spans="1:7" s="5" customFormat="1" ht="20.100000000000001" customHeight="1" x14ac:dyDescent="0.25">
      <c r="A19" s="76"/>
      <c r="B19" s="90" t="s">
        <v>290</v>
      </c>
      <c r="C19" s="89">
        <f t="shared" si="1"/>
        <v>281</v>
      </c>
      <c r="D19" s="73">
        <v>23</v>
      </c>
      <c r="E19" s="74">
        <f t="shared" si="0"/>
        <v>8.185053380782918</v>
      </c>
      <c r="F19" s="75">
        <v>258</v>
      </c>
      <c r="G19" s="21"/>
    </row>
    <row r="20" spans="1:7" s="5" customFormat="1" ht="20.100000000000001" customHeight="1" x14ac:dyDescent="0.25">
      <c r="A20" s="76"/>
      <c r="B20" s="88" t="s">
        <v>291</v>
      </c>
      <c r="C20" s="89">
        <f t="shared" si="1"/>
        <v>71</v>
      </c>
      <c r="D20" s="73">
        <v>8</v>
      </c>
      <c r="E20" s="74">
        <f t="shared" si="0"/>
        <v>11.267605633802818</v>
      </c>
      <c r="F20" s="75">
        <v>63</v>
      </c>
      <c r="G20" s="21"/>
    </row>
    <row r="21" spans="1:7" s="5" customFormat="1" ht="20.100000000000001" customHeight="1" x14ac:dyDescent="0.25">
      <c r="A21" s="76"/>
      <c r="B21" s="88" t="s">
        <v>292</v>
      </c>
      <c r="C21" s="89">
        <f t="shared" si="1"/>
        <v>1614</v>
      </c>
      <c r="D21" s="73">
        <v>140</v>
      </c>
      <c r="E21" s="74">
        <f t="shared" si="0"/>
        <v>8.6741016109045841</v>
      </c>
      <c r="F21" s="75">
        <v>1474</v>
      </c>
      <c r="G21" s="21"/>
    </row>
    <row r="22" spans="1:7" s="5" customFormat="1" ht="20.100000000000001" customHeight="1" x14ac:dyDescent="0.25">
      <c r="A22" s="67" t="s">
        <v>226</v>
      </c>
      <c r="B22" s="78"/>
      <c r="C22" s="69">
        <f>SUM(C23:C27)</f>
        <v>5560</v>
      </c>
      <c r="D22" s="69">
        <f>SUM(D23:D27)</f>
        <v>531</v>
      </c>
      <c r="E22" s="65">
        <f t="shared" si="0"/>
        <v>9.5503597122302164</v>
      </c>
      <c r="F22" s="70">
        <f>SUM(F23:F27)</f>
        <v>5029</v>
      </c>
      <c r="G22" s="21"/>
    </row>
    <row r="23" spans="1:7" s="5" customFormat="1" ht="20.100000000000001" customHeight="1" x14ac:dyDescent="0.25">
      <c r="A23" s="76"/>
      <c r="B23" s="88" t="s">
        <v>226</v>
      </c>
      <c r="C23" s="89">
        <f>SUM(D23,F23)</f>
        <v>4756</v>
      </c>
      <c r="D23" s="73">
        <v>470</v>
      </c>
      <c r="E23" s="74">
        <f t="shared" si="0"/>
        <v>9.8822539949537429</v>
      </c>
      <c r="F23" s="75">
        <v>4286</v>
      </c>
      <c r="G23" s="21"/>
    </row>
    <row r="24" spans="1:7" s="5" customFormat="1" ht="20.100000000000001" customHeight="1" x14ac:dyDescent="0.25">
      <c r="A24" s="76"/>
      <c r="B24" s="88" t="s">
        <v>283</v>
      </c>
      <c r="C24" s="89">
        <f>SUM(D24,F24)</f>
        <v>191</v>
      </c>
      <c r="D24" s="73">
        <v>15</v>
      </c>
      <c r="E24" s="74">
        <f t="shared" si="0"/>
        <v>7.8534031413612562</v>
      </c>
      <c r="F24" s="75">
        <v>176</v>
      </c>
      <c r="G24" s="21"/>
    </row>
    <row r="25" spans="1:7" s="5" customFormat="1" ht="20.100000000000001" customHeight="1" x14ac:dyDescent="0.25">
      <c r="A25" s="76"/>
      <c r="B25" s="88" t="s">
        <v>284</v>
      </c>
      <c r="C25" s="89">
        <f>SUM(D25,F25)</f>
        <v>324</v>
      </c>
      <c r="D25" s="73">
        <v>24</v>
      </c>
      <c r="E25" s="74">
        <f t="shared" si="0"/>
        <v>7.4074074074074066</v>
      </c>
      <c r="F25" s="75">
        <v>300</v>
      </c>
      <c r="G25" s="21"/>
    </row>
    <row r="26" spans="1:7" s="5" customFormat="1" ht="20.100000000000001" customHeight="1" x14ac:dyDescent="0.25">
      <c r="A26" s="76"/>
      <c r="B26" s="88" t="s">
        <v>285</v>
      </c>
      <c r="C26" s="89">
        <f>SUM(D26,F26)</f>
        <v>219</v>
      </c>
      <c r="D26" s="73">
        <v>18</v>
      </c>
      <c r="E26" s="74">
        <f t="shared" si="0"/>
        <v>8.2191780821917799</v>
      </c>
      <c r="F26" s="75">
        <v>201</v>
      </c>
      <c r="G26" s="21"/>
    </row>
    <row r="27" spans="1:7" s="5" customFormat="1" ht="20.100000000000001" customHeight="1" x14ac:dyDescent="0.25">
      <c r="A27" s="76"/>
      <c r="B27" s="88" t="s">
        <v>286</v>
      </c>
      <c r="C27" s="89">
        <f>SUM(D27,F27)</f>
        <v>70</v>
      </c>
      <c r="D27" s="73">
        <v>4</v>
      </c>
      <c r="E27" s="74">
        <f t="shared" si="0"/>
        <v>5.7142857142857144</v>
      </c>
      <c r="F27" s="75">
        <v>66</v>
      </c>
      <c r="G27" s="21"/>
    </row>
    <row r="28" spans="1:7" s="5" customFormat="1" ht="20.100000000000001" customHeight="1" x14ac:dyDescent="0.25">
      <c r="A28" s="67" t="s">
        <v>227</v>
      </c>
      <c r="B28" s="78"/>
      <c r="C28" s="69">
        <f>SUM(C29:C41)</f>
        <v>8153</v>
      </c>
      <c r="D28" s="69">
        <f>SUM(D29:D41)</f>
        <v>684</v>
      </c>
      <c r="E28" s="65">
        <f t="shared" si="0"/>
        <v>8.3895498589476265</v>
      </c>
      <c r="F28" s="70">
        <f>SUM(F29:F41)</f>
        <v>7469</v>
      </c>
      <c r="G28" s="21"/>
    </row>
    <row r="29" spans="1:7" s="5" customFormat="1" ht="20.100000000000001" customHeight="1" x14ac:dyDescent="0.25">
      <c r="A29" s="76"/>
      <c r="B29" s="88" t="s">
        <v>270</v>
      </c>
      <c r="C29" s="89">
        <f>SUM(D29,F29)</f>
        <v>336</v>
      </c>
      <c r="D29" s="73">
        <v>13</v>
      </c>
      <c r="E29" s="65">
        <f t="shared" si="0"/>
        <v>3.8690476190476191</v>
      </c>
      <c r="F29" s="75">
        <v>323</v>
      </c>
      <c r="G29" s="21"/>
    </row>
    <row r="30" spans="1:7" s="5" customFormat="1" ht="20.100000000000001" customHeight="1" x14ac:dyDescent="0.25">
      <c r="A30" s="76"/>
      <c r="B30" s="88" t="s">
        <v>271</v>
      </c>
      <c r="C30" s="89">
        <f t="shared" ref="C30:C41" si="2">SUM(D30,F30)</f>
        <v>954</v>
      </c>
      <c r="D30" s="73">
        <v>66</v>
      </c>
      <c r="E30" s="65">
        <f t="shared" si="0"/>
        <v>6.9182389937106921</v>
      </c>
      <c r="F30" s="75">
        <v>888</v>
      </c>
      <c r="G30" s="21"/>
    </row>
    <row r="31" spans="1:7" s="5" customFormat="1" ht="20.100000000000001" customHeight="1" x14ac:dyDescent="0.25">
      <c r="A31" s="76"/>
      <c r="B31" s="88" t="s">
        <v>272</v>
      </c>
      <c r="C31" s="89">
        <f t="shared" si="2"/>
        <v>317</v>
      </c>
      <c r="D31" s="73">
        <v>27</v>
      </c>
      <c r="E31" s="65">
        <f t="shared" si="0"/>
        <v>8.517350157728707</v>
      </c>
      <c r="F31" s="75">
        <v>290</v>
      </c>
      <c r="G31" s="21"/>
    </row>
    <row r="32" spans="1:7" s="5" customFormat="1" ht="20.100000000000001" customHeight="1" x14ac:dyDescent="0.25">
      <c r="A32" s="76"/>
      <c r="B32" s="88" t="s">
        <v>273</v>
      </c>
      <c r="C32" s="89">
        <f t="shared" si="2"/>
        <v>511</v>
      </c>
      <c r="D32" s="73">
        <v>39</v>
      </c>
      <c r="E32" s="65">
        <f t="shared" si="0"/>
        <v>7.6320939334637963</v>
      </c>
      <c r="F32" s="75">
        <v>472</v>
      </c>
      <c r="G32" s="21"/>
    </row>
    <row r="33" spans="1:7" s="5" customFormat="1" ht="20.100000000000001" customHeight="1" x14ac:dyDescent="0.25">
      <c r="A33" s="76"/>
      <c r="B33" s="88" t="s">
        <v>274</v>
      </c>
      <c r="C33" s="89">
        <f t="shared" si="2"/>
        <v>1708</v>
      </c>
      <c r="D33" s="73">
        <v>154</v>
      </c>
      <c r="E33" s="65">
        <f t="shared" si="0"/>
        <v>9.0163934426229506</v>
      </c>
      <c r="F33" s="75">
        <v>1554</v>
      </c>
      <c r="G33" s="21"/>
    </row>
    <row r="34" spans="1:7" s="5" customFormat="1" ht="20.100000000000001" customHeight="1" x14ac:dyDescent="0.25">
      <c r="A34" s="76"/>
      <c r="B34" s="88" t="s">
        <v>275</v>
      </c>
      <c r="C34" s="89">
        <f t="shared" si="2"/>
        <v>2632</v>
      </c>
      <c r="D34" s="73">
        <v>239</v>
      </c>
      <c r="E34" s="65">
        <f t="shared" si="0"/>
        <v>9.080547112462007</v>
      </c>
      <c r="F34" s="75">
        <v>2393</v>
      </c>
      <c r="G34" s="21"/>
    </row>
    <row r="35" spans="1:7" s="5" customFormat="1" ht="20.100000000000001" customHeight="1" x14ac:dyDescent="0.25">
      <c r="A35" s="76"/>
      <c r="B35" s="88" t="s">
        <v>276</v>
      </c>
      <c r="C35" s="89">
        <f t="shared" si="2"/>
        <v>580</v>
      </c>
      <c r="D35" s="73">
        <v>54</v>
      </c>
      <c r="E35" s="65">
        <f t="shared" si="0"/>
        <v>9.3103448275862082</v>
      </c>
      <c r="F35" s="75">
        <v>526</v>
      </c>
      <c r="G35" s="21"/>
    </row>
    <row r="36" spans="1:7" s="5" customFormat="1" ht="20.100000000000001" customHeight="1" x14ac:dyDescent="0.25">
      <c r="A36" s="76"/>
      <c r="B36" s="88" t="s">
        <v>277</v>
      </c>
      <c r="C36" s="89">
        <f t="shared" si="2"/>
        <v>135</v>
      </c>
      <c r="D36" s="73">
        <v>9</v>
      </c>
      <c r="E36" s="65">
        <f t="shared" si="0"/>
        <v>6.666666666666667</v>
      </c>
      <c r="F36" s="75">
        <v>126</v>
      </c>
      <c r="G36" s="21"/>
    </row>
    <row r="37" spans="1:7" s="5" customFormat="1" ht="20.100000000000001" customHeight="1" x14ac:dyDescent="0.25">
      <c r="A37" s="76"/>
      <c r="B37" s="88" t="s">
        <v>278</v>
      </c>
      <c r="C37" s="89">
        <f t="shared" si="2"/>
        <v>65</v>
      </c>
      <c r="D37" s="73">
        <v>3</v>
      </c>
      <c r="E37" s="65">
        <f t="shared" si="0"/>
        <v>4.6153846153846159</v>
      </c>
      <c r="F37" s="75">
        <v>62</v>
      </c>
      <c r="G37" s="21"/>
    </row>
    <row r="38" spans="1:7" s="5" customFormat="1" ht="20.100000000000001" customHeight="1" x14ac:dyDescent="0.25">
      <c r="A38" s="76"/>
      <c r="B38" s="88" t="s">
        <v>279</v>
      </c>
      <c r="C38" s="89">
        <f t="shared" si="2"/>
        <v>440</v>
      </c>
      <c r="D38" s="73">
        <v>41</v>
      </c>
      <c r="E38" s="65">
        <f t="shared" si="0"/>
        <v>9.3181818181818183</v>
      </c>
      <c r="F38" s="75">
        <v>399</v>
      </c>
      <c r="G38" s="21"/>
    </row>
    <row r="39" spans="1:7" s="5" customFormat="1" ht="20.100000000000001" customHeight="1" x14ac:dyDescent="0.25">
      <c r="A39" s="76"/>
      <c r="B39" s="88" t="s">
        <v>280</v>
      </c>
      <c r="C39" s="89">
        <f t="shared" si="2"/>
        <v>145</v>
      </c>
      <c r="D39" s="73">
        <v>12</v>
      </c>
      <c r="E39" s="65">
        <f t="shared" si="0"/>
        <v>8.2758620689655178</v>
      </c>
      <c r="F39" s="75">
        <v>133</v>
      </c>
      <c r="G39" s="21"/>
    </row>
    <row r="40" spans="1:7" s="5" customFormat="1" ht="20.100000000000001" customHeight="1" x14ac:dyDescent="0.25">
      <c r="A40" s="76"/>
      <c r="B40" s="88" t="s">
        <v>281</v>
      </c>
      <c r="C40" s="89">
        <f t="shared" si="2"/>
        <v>140</v>
      </c>
      <c r="D40" s="73">
        <v>7</v>
      </c>
      <c r="E40" s="65">
        <f t="shared" si="0"/>
        <v>5</v>
      </c>
      <c r="F40" s="75">
        <v>133</v>
      </c>
      <c r="G40" s="21"/>
    </row>
    <row r="41" spans="1:7" s="5" customFormat="1" ht="20.100000000000001" customHeight="1" x14ac:dyDescent="0.25">
      <c r="A41" s="76"/>
      <c r="B41" s="88" t="s">
        <v>282</v>
      </c>
      <c r="C41" s="89">
        <f t="shared" si="2"/>
        <v>190</v>
      </c>
      <c r="D41" s="73">
        <v>20</v>
      </c>
      <c r="E41" s="65">
        <f t="shared" si="0"/>
        <v>10.526315789473683</v>
      </c>
      <c r="F41" s="75">
        <v>170</v>
      </c>
      <c r="G41" s="21"/>
    </row>
    <row r="42" spans="1:7" s="5" customFormat="1" ht="20.100000000000001" customHeight="1" x14ac:dyDescent="0.25">
      <c r="A42" s="67" t="s">
        <v>228</v>
      </c>
      <c r="B42" s="78"/>
      <c r="C42" s="69">
        <f>SUM(C43,C44)</f>
        <v>970</v>
      </c>
      <c r="D42" s="69">
        <f>SUM(D43,D44)</f>
        <v>76</v>
      </c>
      <c r="E42" s="65">
        <f>D42/C42*100</f>
        <v>7.8350515463917523</v>
      </c>
      <c r="F42" s="70">
        <f>SUM(F43,F44)</f>
        <v>894</v>
      </c>
      <c r="G42" s="21"/>
    </row>
    <row r="43" spans="1:7" s="5" customFormat="1" ht="20.100000000000001" customHeight="1" x14ac:dyDescent="0.25">
      <c r="A43" s="76"/>
      <c r="B43" s="88" t="s">
        <v>269</v>
      </c>
      <c r="C43" s="89">
        <f>SUM(D43,F43)</f>
        <v>609</v>
      </c>
      <c r="D43" s="72">
        <v>50</v>
      </c>
      <c r="E43" s="74">
        <f>D43/C43*100</f>
        <v>8.2101806239737272</v>
      </c>
      <c r="F43" s="79">
        <v>559</v>
      </c>
      <c r="G43" s="21"/>
    </row>
    <row r="44" spans="1:7" s="5" customFormat="1" ht="20.100000000000001" customHeight="1" x14ac:dyDescent="0.25">
      <c r="A44" s="76"/>
      <c r="B44" s="88" t="s">
        <v>268</v>
      </c>
      <c r="C44" s="89">
        <f>SUM(D44,F44)</f>
        <v>361</v>
      </c>
      <c r="D44" s="72">
        <v>26</v>
      </c>
      <c r="E44" s="74">
        <f>D44/C44*100</f>
        <v>7.202216066481995</v>
      </c>
      <c r="F44" s="79">
        <v>335</v>
      </c>
      <c r="G44" s="21"/>
    </row>
    <row r="45" spans="1:7" s="5" customFormat="1" ht="20.100000000000001" customHeight="1" x14ac:dyDescent="0.25">
      <c r="A45" s="67" t="s">
        <v>229</v>
      </c>
      <c r="B45" s="78"/>
      <c r="C45" s="69">
        <f>SUM(C46:C52)</f>
        <v>1611</v>
      </c>
      <c r="D45" s="69">
        <f>SUM(D46:D52)</f>
        <v>97</v>
      </c>
      <c r="E45" s="74">
        <f t="shared" ref="E45:E73" si="3">D45/C45*100</f>
        <v>6.0211049037864681</v>
      </c>
      <c r="F45" s="70">
        <f>SUM(F46:F52)</f>
        <v>1514</v>
      </c>
      <c r="G45" s="21"/>
    </row>
    <row r="46" spans="1:7" s="5" customFormat="1" ht="20.100000000000001" customHeight="1" x14ac:dyDescent="0.25">
      <c r="A46" s="76"/>
      <c r="B46" s="88" t="s">
        <v>261</v>
      </c>
      <c r="C46" s="89">
        <f t="shared" ref="C46:C52" si="4">SUM(D46,F46)</f>
        <v>862</v>
      </c>
      <c r="D46" s="73">
        <v>44</v>
      </c>
      <c r="E46" s="74">
        <f t="shared" si="3"/>
        <v>5.1044083526682131</v>
      </c>
      <c r="F46" s="73">
        <v>818</v>
      </c>
      <c r="G46" s="21"/>
    </row>
    <row r="47" spans="1:7" s="5" customFormat="1" ht="20.100000000000001" customHeight="1" x14ac:dyDescent="0.25">
      <c r="A47" s="76"/>
      <c r="B47" s="88" t="s">
        <v>262</v>
      </c>
      <c r="C47" s="89">
        <f t="shared" si="4"/>
        <v>88</v>
      </c>
      <c r="D47" s="73">
        <v>6</v>
      </c>
      <c r="E47" s="74">
        <f t="shared" si="3"/>
        <v>6.8181818181818175</v>
      </c>
      <c r="F47" s="73">
        <v>82</v>
      </c>
      <c r="G47" s="21"/>
    </row>
    <row r="48" spans="1:7" s="5" customFormat="1" ht="20.100000000000001" customHeight="1" x14ac:dyDescent="0.25">
      <c r="A48" s="76"/>
      <c r="B48" s="88" t="s">
        <v>263</v>
      </c>
      <c r="C48" s="89">
        <f t="shared" si="4"/>
        <v>77</v>
      </c>
      <c r="D48" s="73">
        <v>9</v>
      </c>
      <c r="E48" s="74">
        <f t="shared" si="3"/>
        <v>11.688311688311687</v>
      </c>
      <c r="F48" s="73">
        <v>68</v>
      </c>
      <c r="G48" s="21"/>
    </row>
    <row r="49" spans="1:7" s="5" customFormat="1" ht="20.100000000000001" customHeight="1" x14ac:dyDescent="0.25">
      <c r="A49" s="76"/>
      <c r="B49" s="90" t="s">
        <v>264</v>
      </c>
      <c r="C49" s="89">
        <f t="shared" si="4"/>
        <v>175</v>
      </c>
      <c r="D49" s="73">
        <v>10</v>
      </c>
      <c r="E49" s="74">
        <f t="shared" si="3"/>
        <v>5.7142857142857144</v>
      </c>
      <c r="F49" s="73">
        <v>165</v>
      </c>
      <c r="G49" s="21"/>
    </row>
    <row r="50" spans="1:7" s="5" customFormat="1" ht="20.100000000000001" customHeight="1" x14ac:dyDescent="0.25">
      <c r="A50" s="76"/>
      <c r="B50" s="88" t="s">
        <v>265</v>
      </c>
      <c r="C50" s="89">
        <f t="shared" si="4"/>
        <v>129</v>
      </c>
      <c r="D50" s="73">
        <v>13</v>
      </c>
      <c r="E50" s="74">
        <f t="shared" si="3"/>
        <v>10.077519379844961</v>
      </c>
      <c r="F50" s="73">
        <v>116</v>
      </c>
      <c r="G50" s="21"/>
    </row>
    <row r="51" spans="1:7" s="5" customFormat="1" ht="20.100000000000001" customHeight="1" x14ac:dyDescent="0.25">
      <c r="A51" s="76"/>
      <c r="B51" s="88" t="s">
        <v>266</v>
      </c>
      <c r="C51" s="89">
        <f t="shared" si="4"/>
        <v>141</v>
      </c>
      <c r="D51" s="73">
        <v>11</v>
      </c>
      <c r="E51" s="74">
        <f t="shared" si="3"/>
        <v>7.8014184397163122</v>
      </c>
      <c r="F51" s="73">
        <v>130</v>
      </c>
      <c r="G51" s="21"/>
    </row>
    <row r="52" spans="1:7" s="5" customFormat="1" ht="20.100000000000001" customHeight="1" x14ac:dyDescent="0.25">
      <c r="A52" s="76"/>
      <c r="B52" s="88" t="s">
        <v>267</v>
      </c>
      <c r="C52" s="89">
        <f t="shared" si="4"/>
        <v>139</v>
      </c>
      <c r="D52" s="73">
        <v>4</v>
      </c>
      <c r="E52" s="74">
        <f t="shared" si="3"/>
        <v>2.877697841726619</v>
      </c>
      <c r="F52" s="73">
        <v>135</v>
      </c>
      <c r="G52" s="21"/>
    </row>
    <row r="53" spans="1:7" s="5" customFormat="1" ht="20.100000000000001" customHeight="1" x14ac:dyDescent="0.25">
      <c r="A53" s="67" t="s">
        <v>230</v>
      </c>
      <c r="B53" s="78"/>
      <c r="C53" s="69">
        <f>SUM(C54:C60)</f>
        <v>1068</v>
      </c>
      <c r="D53" s="69">
        <f>SUM(D54:D60)</f>
        <v>83</v>
      </c>
      <c r="E53" s="65">
        <f t="shared" si="3"/>
        <v>7.7715355805243442</v>
      </c>
      <c r="F53" s="70">
        <f>SUM(F54:F60)</f>
        <v>985</v>
      </c>
      <c r="G53" s="21"/>
    </row>
    <row r="54" spans="1:7" s="5" customFormat="1" ht="20.100000000000001" customHeight="1" x14ac:dyDescent="0.25">
      <c r="A54" s="76"/>
      <c r="B54" s="88" t="s">
        <v>295</v>
      </c>
      <c r="C54" s="89">
        <f t="shared" ref="C54:C60" si="5">SUM(D54,F54)</f>
        <v>147</v>
      </c>
      <c r="D54" s="73">
        <v>14</v>
      </c>
      <c r="E54" s="65">
        <f t="shared" si="3"/>
        <v>9.5238095238095237</v>
      </c>
      <c r="F54" s="73">
        <v>133</v>
      </c>
      <c r="G54" s="21"/>
    </row>
    <row r="55" spans="1:7" s="5" customFormat="1" ht="20.100000000000001" customHeight="1" x14ac:dyDescent="0.25">
      <c r="A55" s="76"/>
      <c r="B55" s="88" t="s">
        <v>296</v>
      </c>
      <c r="C55" s="89">
        <f t="shared" si="5"/>
        <v>319</v>
      </c>
      <c r="D55" s="73">
        <v>22</v>
      </c>
      <c r="E55" s="65">
        <f t="shared" si="3"/>
        <v>6.8965517241379306</v>
      </c>
      <c r="F55" s="73">
        <v>297</v>
      </c>
      <c r="G55" s="21"/>
    </row>
    <row r="56" spans="1:7" s="5" customFormat="1" ht="20.100000000000001" customHeight="1" x14ac:dyDescent="0.25">
      <c r="A56" s="76"/>
      <c r="B56" s="88" t="s">
        <v>230</v>
      </c>
      <c r="C56" s="89">
        <f t="shared" si="5"/>
        <v>343</v>
      </c>
      <c r="D56" s="73">
        <v>27</v>
      </c>
      <c r="E56" s="65">
        <f t="shared" si="3"/>
        <v>7.8717201166180768</v>
      </c>
      <c r="F56" s="73">
        <v>316</v>
      </c>
      <c r="G56" s="21"/>
    </row>
    <row r="57" spans="1:7" s="5" customFormat="1" ht="20.100000000000001" customHeight="1" x14ac:dyDescent="0.25">
      <c r="A57" s="76"/>
      <c r="B57" s="88" t="s">
        <v>297</v>
      </c>
      <c r="C57" s="89">
        <f t="shared" si="5"/>
        <v>103</v>
      </c>
      <c r="D57" s="73">
        <v>6</v>
      </c>
      <c r="E57" s="65">
        <f t="shared" si="3"/>
        <v>5.825242718446602</v>
      </c>
      <c r="F57" s="73">
        <v>97</v>
      </c>
      <c r="G57" s="21"/>
    </row>
    <row r="58" spans="1:7" s="5" customFormat="1" ht="20.100000000000001" customHeight="1" x14ac:dyDescent="0.25">
      <c r="A58" s="76"/>
      <c r="B58" s="88" t="s">
        <v>298</v>
      </c>
      <c r="C58" s="89">
        <f t="shared" si="5"/>
        <v>50</v>
      </c>
      <c r="D58" s="73">
        <v>9</v>
      </c>
      <c r="E58" s="65">
        <f t="shared" si="3"/>
        <v>18</v>
      </c>
      <c r="F58" s="73">
        <v>41</v>
      </c>
      <c r="G58" s="21"/>
    </row>
    <row r="59" spans="1:7" s="5" customFormat="1" ht="20.100000000000001" customHeight="1" x14ac:dyDescent="0.25">
      <c r="A59" s="76"/>
      <c r="B59" s="88" t="s">
        <v>299</v>
      </c>
      <c r="C59" s="89">
        <f t="shared" si="5"/>
        <v>16</v>
      </c>
      <c r="D59" s="63" t="s">
        <v>2</v>
      </c>
      <c r="E59" s="80" t="s">
        <v>2</v>
      </c>
      <c r="F59" s="73">
        <v>16</v>
      </c>
      <c r="G59" s="21"/>
    </row>
    <row r="60" spans="1:7" s="5" customFormat="1" ht="20.100000000000001" customHeight="1" x14ac:dyDescent="0.25">
      <c r="A60" s="76"/>
      <c r="B60" s="88" t="s">
        <v>300</v>
      </c>
      <c r="C60" s="89">
        <f t="shared" si="5"/>
        <v>90</v>
      </c>
      <c r="D60" s="72">
        <v>5</v>
      </c>
      <c r="E60" s="65">
        <f t="shared" si="3"/>
        <v>5.5555555555555554</v>
      </c>
      <c r="F60" s="73">
        <v>85</v>
      </c>
      <c r="G60" s="21"/>
    </row>
    <row r="61" spans="1:7" s="5" customFormat="1" ht="20.100000000000001" customHeight="1" x14ac:dyDescent="0.25">
      <c r="A61" s="67" t="s">
        <v>231</v>
      </c>
      <c r="B61" s="76"/>
      <c r="C61" s="69">
        <f>SUM(C62:C67)</f>
        <v>27003</v>
      </c>
      <c r="D61" s="69">
        <f>SUM(D62:D67)</f>
        <v>2456</v>
      </c>
      <c r="E61" s="65">
        <f t="shared" si="3"/>
        <v>9.0952857089952968</v>
      </c>
      <c r="F61" s="70">
        <f>SUM(F62:F67)</f>
        <v>24547</v>
      </c>
      <c r="G61" s="21"/>
    </row>
    <row r="62" spans="1:7" s="5" customFormat="1" ht="20.100000000000001" customHeight="1" x14ac:dyDescent="0.25">
      <c r="A62" s="76"/>
      <c r="B62" s="88" t="s">
        <v>256</v>
      </c>
      <c r="C62" s="89">
        <f t="shared" ref="C62:C67" si="6">SUM(D62,F62)</f>
        <v>16</v>
      </c>
      <c r="D62" s="73">
        <v>3</v>
      </c>
      <c r="E62" s="74">
        <f t="shared" si="3"/>
        <v>18.75</v>
      </c>
      <c r="F62" s="75">
        <v>13</v>
      </c>
      <c r="G62" s="21"/>
    </row>
    <row r="63" spans="1:7" s="5" customFormat="1" ht="20.100000000000001" customHeight="1" x14ac:dyDescent="0.25">
      <c r="A63" s="76"/>
      <c r="B63" s="88" t="s">
        <v>257</v>
      </c>
      <c r="C63" s="89">
        <f t="shared" si="6"/>
        <v>1253</v>
      </c>
      <c r="D63" s="73">
        <v>112</v>
      </c>
      <c r="E63" s="74">
        <f t="shared" si="3"/>
        <v>8.938547486033519</v>
      </c>
      <c r="F63" s="75">
        <v>1141</v>
      </c>
      <c r="G63" s="21"/>
    </row>
    <row r="64" spans="1:7" s="5" customFormat="1" ht="20.100000000000001" customHeight="1" x14ac:dyDescent="0.25">
      <c r="A64" s="76"/>
      <c r="B64" s="88" t="s">
        <v>258</v>
      </c>
      <c r="C64" s="89">
        <f t="shared" si="6"/>
        <v>59</v>
      </c>
      <c r="D64" s="73">
        <v>7</v>
      </c>
      <c r="E64" s="74">
        <f t="shared" si="3"/>
        <v>11.864406779661017</v>
      </c>
      <c r="F64" s="75">
        <v>52</v>
      </c>
      <c r="G64" s="21"/>
    </row>
    <row r="65" spans="1:7" s="5" customFormat="1" ht="20.100000000000001" customHeight="1" x14ac:dyDescent="0.25">
      <c r="A65" s="76"/>
      <c r="B65" s="88" t="s">
        <v>231</v>
      </c>
      <c r="C65" s="89">
        <f t="shared" si="6"/>
        <v>19385</v>
      </c>
      <c r="D65" s="81">
        <v>1767</v>
      </c>
      <c r="E65" s="74">
        <f t="shared" si="3"/>
        <v>9.1152953314418355</v>
      </c>
      <c r="F65" s="75">
        <v>17618</v>
      </c>
      <c r="G65" s="21"/>
    </row>
    <row r="66" spans="1:7" s="5" customFormat="1" ht="20.100000000000001" customHeight="1" x14ac:dyDescent="0.25">
      <c r="A66" s="76"/>
      <c r="B66" s="88" t="s">
        <v>259</v>
      </c>
      <c r="C66" s="89">
        <f t="shared" si="6"/>
        <v>6283</v>
      </c>
      <c r="D66" s="73">
        <v>566</v>
      </c>
      <c r="E66" s="74">
        <f t="shared" si="3"/>
        <v>9.0084354607671493</v>
      </c>
      <c r="F66" s="75">
        <v>5717</v>
      </c>
      <c r="G66" s="21"/>
    </row>
    <row r="67" spans="1:7" s="5" customFormat="1" ht="20.100000000000001" customHeight="1" x14ac:dyDescent="0.25">
      <c r="A67" s="82"/>
      <c r="B67" s="91" t="s">
        <v>260</v>
      </c>
      <c r="C67" s="89">
        <f t="shared" si="6"/>
        <v>7</v>
      </c>
      <c r="D67" s="73">
        <v>1</v>
      </c>
      <c r="E67" s="74">
        <f t="shared" si="3"/>
        <v>14.285714285714285</v>
      </c>
      <c r="F67" s="75">
        <v>6</v>
      </c>
      <c r="G67" s="21"/>
    </row>
    <row r="68" spans="1:7" s="5" customFormat="1" ht="20.100000000000001" customHeight="1" x14ac:dyDescent="0.25">
      <c r="A68" s="67" t="s">
        <v>232</v>
      </c>
      <c r="B68" s="82"/>
      <c r="C68" s="69">
        <f>SUM(C69:C73)</f>
        <v>10840</v>
      </c>
      <c r="D68" s="69">
        <f>SUM(D69:D73)</f>
        <v>964</v>
      </c>
      <c r="E68" s="74">
        <f t="shared" si="3"/>
        <v>8.8929889298892988</v>
      </c>
      <c r="F68" s="70">
        <f>SUM(F69:F73)</f>
        <v>9876</v>
      </c>
      <c r="G68" s="21"/>
    </row>
    <row r="69" spans="1:7" s="5" customFormat="1" ht="20.100000000000001" customHeight="1" x14ac:dyDescent="0.25">
      <c r="A69" s="82"/>
      <c r="B69" s="91" t="s">
        <v>253</v>
      </c>
      <c r="C69" s="89">
        <f>SUM(D69,F69)</f>
        <v>5232</v>
      </c>
      <c r="D69" s="73">
        <v>485</v>
      </c>
      <c r="E69" s="74">
        <f t="shared" si="3"/>
        <v>9.2698776758409789</v>
      </c>
      <c r="F69" s="75">
        <v>4747</v>
      </c>
      <c r="G69" s="21"/>
    </row>
    <row r="70" spans="1:7" s="5" customFormat="1" ht="20.100000000000001" customHeight="1" x14ac:dyDescent="0.25">
      <c r="A70" s="82"/>
      <c r="B70" s="91" t="s">
        <v>254</v>
      </c>
      <c r="C70" s="89">
        <f>SUM(D70,F70)</f>
        <v>700</v>
      </c>
      <c r="D70" s="73">
        <v>53</v>
      </c>
      <c r="E70" s="74">
        <f t="shared" si="3"/>
        <v>7.5714285714285721</v>
      </c>
      <c r="F70" s="75">
        <v>647</v>
      </c>
      <c r="G70" s="21"/>
    </row>
    <row r="71" spans="1:7" s="5" customFormat="1" ht="20.100000000000001" customHeight="1" x14ac:dyDescent="0.25">
      <c r="A71" s="82"/>
      <c r="B71" s="91" t="s">
        <v>255</v>
      </c>
      <c r="C71" s="89">
        <f>SUM(D71,F71)</f>
        <v>479</v>
      </c>
      <c r="D71" s="73">
        <v>36</v>
      </c>
      <c r="E71" s="74">
        <f t="shared" si="3"/>
        <v>7.5156576200417531</v>
      </c>
      <c r="F71" s="75">
        <v>443</v>
      </c>
      <c r="G71" s="21"/>
    </row>
    <row r="72" spans="1:7" s="5" customFormat="1" ht="20.100000000000001" customHeight="1" x14ac:dyDescent="0.25">
      <c r="A72" s="82"/>
      <c r="B72" s="91" t="s">
        <v>252</v>
      </c>
      <c r="C72" s="89">
        <f>SUM(D72,F72)</f>
        <v>4135</v>
      </c>
      <c r="D72" s="73">
        <v>363</v>
      </c>
      <c r="E72" s="74">
        <f t="shared" si="3"/>
        <v>8.7787182587666273</v>
      </c>
      <c r="F72" s="75">
        <v>3772</v>
      </c>
      <c r="G72" s="21"/>
    </row>
    <row r="73" spans="1:7" s="5" customFormat="1" ht="20.100000000000001" customHeight="1" x14ac:dyDescent="0.25">
      <c r="A73" s="82"/>
      <c r="B73" s="91" t="s">
        <v>251</v>
      </c>
      <c r="C73" s="89">
        <f>SUM(D73,F73)</f>
        <v>294</v>
      </c>
      <c r="D73" s="73">
        <v>27</v>
      </c>
      <c r="E73" s="74">
        <f t="shared" si="3"/>
        <v>9.183673469387756</v>
      </c>
      <c r="F73" s="75">
        <v>267</v>
      </c>
      <c r="G73" s="21"/>
    </row>
    <row r="74" spans="1:7" s="5" customFormat="1" ht="19.5" customHeight="1" x14ac:dyDescent="0.25">
      <c r="A74" s="67" t="s">
        <v>233</v>
      </c>
      <c r="B74" s="76"/>
      <c r="C74" s="69">
        <f>SUM(C75:C86)</f>
        <v>4024</v>
      </c>
      <c r="D74" s="69">
        <f>SUM(D75:D86)</f>
        <v>288</v>
      </c>
      <c r="E74" s="65">
        <f>D74/C74*100</f>
        <v>7.1570576540755466</v>
      </c>
      <c r="F74" s="70">
        <f>SUM(F75:F86)</f>
        <v>3736</v>
      </c>
      <c r="G74" s="21"/>
    </row>
    <row r="75" spans="1:7" s="5" customFormat="1" ht="18" customHeight="1" x14ac:dyDescent="0.25">
      <c r="A75" s="76"/>
      <c r="B75" s="88" t="s">
        <v>250</v>
      </c>
      <c r="C75" s="89">
        <f t="shared" ref="C75:C86" si="7">SUM(D75,F75)</f>
        <v>234</v>
      </c>
      <c r="D75" s="73">
        <v>16</v>
      </c>
      <c r="E75" s="65">
        <f t="shared" ref="E75:E86" si="8">D75/C75*100</f>
        <v>6.8376068376068382</v>
      </c>
      <c r="F75" s="73">
        <v>218</v>
      </c>
      <c r="G75" s="21"/>
    </row>
    <row r="76" spans="1:7" s="5" customFormat="1" ht="18" customHeight="1" x14ac:dyDescent="0.25">
      <c r="A76" s="76"/>
      <c r="B76" s="88" t="s">
        <v>249</v>
      </c>
      <c r="C76" s="89">
        <f t="shared" si="7"/>
        <v>147</v>
      </c>
      <c r="D76" s="73">
        <v>9</v>
      </c>
      <c r="E76" s="65">
        <f t="shared" si="8"/>
        <v>6.1224489795918364</v>
      </c>
      <c r="F76" s="73">
        <v>138</v>
      </c>
      <c r="G76" s="21"/>
    </row>
    <row r="77" spans="1:7" s="5" customFormat="1" ht="18" customHeight="1" x14ac:dyDescent="0.25">
      <c r="A77" s="76"/>
      <c r="B77" s="88" t="s">
        <v>248</v>
      </c>
      <c r="C77" s="89">
        <f t="shared" si="7"/>
        <v>287</v>
      </c>
      <c r="D77" s="73">
        <v>26</v>
      </c>
      <c r="E77" s="65">
        <f t="shared" si="8"/>
        <v>9.0592334494773521</v>
      </c>
      <c r="F77" s="73">
        <v>261</v>
      </c>
      <c r="G77" s="21"/>
    </row>
    <row r="78" spans="1:7" s="5" customFormat="1" ht="18" customHeight="1" x14ac:dyDescent="0.25">
      <c r="A78" s="76"/>
      <c r="B78" s="88" t="s">
        <v>247</v>
      </c>
      <c r="C78" s="89">
        <f t="shared" si="7"/>
        <v>150</v>
      </c>
      <c r="D78" s="73">
        <v>10</v>
      </c>
      <c r="E78" s="65">
        <f t="shared" si="8"/>
        <v>6.666666666666667</v>
      </c>
      <c r="F78" s="73">
        <v>140</v>
      </c>
      <c r="G78" s="21"/>
    </row>
    <row r="79" spans="1:7" s="5" customFormat="1" ht="18" customHeight="1" x14ac:dyDescent="0.25">
      <c r="A79" s="76"/>
      <c r="B79" s="88" t="s">
        <v>246</v>
      </c>
      <c r="C79" s="89">
        <f t="shared" si="7"/>
        <v>325</v>
      </c>
      <c r="D79" s="73">
        <v>27</v>
      </c>
      <c r="E79" s="65">
        <f t="shared" si="8"/>
        <v>8.3076923076923084</v>
      </c>
      <c r="F79" s="73">
        <v>298</v>
      </c>
      <c r="G79" s="21"/>
    </row>
    <row r="80" spans="1:7" s="5" customFormat="1" ht="18" customHeight="1" x14ac:dyDescent="0.25">
      <c r="A80" s="76"/>
      <c r="B80" s="88" t="s">
        <v>245</v>
      </c>
      <c r="C80" s="89">
        <f t="shared" si="7"/>
        <v>94</v>
      </c>
      <c r="D80" s="73">
        <v>12</v>
      </c>
      <c r="E80" s="65">
        <f t="shared" si="8"/>
        <v>12.76595744680851</v>
      </c>
      <c r="F80" s="73">
        <v>82</v>
      </c>
      <c r="G80" s="21"/>
    </row>
    <row r="81" spans="1:7" s="5" customFormat="1" ht="18" customHeight="1" x14ac:dyDescent="0.25">
      <c r="A81" s="76"/>
      <c r="B81" s="88" t="s">
        <v>244</v>
      </c>
      <c r="C81" s="89">
        <f t="shared" si="7"/>
        <v>64</v>
      </c>
      <c r="D81" s="73">
        <v>2</v>
      </c>
      <c r="E81" s="65">
        <f t="shared" si="8"/>
        <v>3.125</v>
      </c>
      <c r="F81" s="73">
        <v>62</v>
      </c>
      <c r="G81" s="21"/>
    </row>
    <row r="82" spans="1:7" s="5" customFormat="1" ht="18" customHeight="1" x14ac:dyDescent="0.25">
      <c r="A82" s="76"/>
      <c r="B82" s="88" t="s">
        <v>243</v>
      </c>
      <c r="C82" s="89">
        <f t="shared" si="7"/>
        <v>128</v>
      </c>
      <c r="D82" s="73">
        <v>4</v>
      </c>
      <c r="E82" s="65">
        <f t="shared" si="8"/>
        <v>3.125</v>
      </c>
      <c r="F82" s="73">
        <v>124</v>
      </c>
      <c r="G82" s="21"/>
    </row>
    <row r="83" spans="1:7" s="5" customFormat="1" ht="18" customHeight="1" x14ac:dyDescent="0.25">
      <c r="A83" s="76"/>
      <c r="B83" s="88" t="s">
        <v>242</v>
      </c>
      <c r="C83" s="89">
        <f t="shared" si="7"/>
        <v>374</v>
      </c>
      <c r="D83" s="73">
        <v>33</v>
      </c>
      <c r="E83" s="65">
        <f t="shared" si="8"/>
        <v>8.8235294117647065</v>
      </c>
      <c r="F83" s="73">
        <v>341</v>
      </c>
      <c r="G83" s="21"/>
    </row>
    <row r="84" spans="1:7" s="5" customFormat="1" ht="18" customHeight="1" x14ac:dyDescent="0.25">
      <c r="A84" s="76"/>
      <c r="B84" s="88" t="s">
        <v>241</v>
      </c>
      <c r="C84" s="89">
        <f t="shared" si="7"/>
        <v>1731</v>
      </c>
      <c r="D84" s="73">
        <v>115</v>
      </c>
      <c r="E84" s="65">
        <f t="shared" si="8"/>
        <v>6.6435586366262278</v>
      </c>
      <c r="F84" s="81">
        <v>1616</v>
      </c>
      <c r="G84" s="21"/>
    </row>
    <row r="85" spans="1:7" s="5" customFormat="1" ht="18" customHeight="1" x14ac:dyDescent="0.25">
      <c r="A85" s="76"/>
      <c r="B85" s="88" t="s">
        <v>240</v>
      </c>
      <c r="C85" s="89">
        <f t="shared" si="7"/>
        <v>424</v>
      </c>
      <c r="D85" s="73">
        <v>29</v>
      </c>
      <c r="E85" s="65">
        <f t="shared" si="8"/>
        <v>6.8396226415094334</v>
      </c>
      <c r="F85" s="73">
        <v>395</v>
      </c>
      <c r="G85" s="21"/>
    </row>
    <row r="86" spans="1:7" s="5" customFormat="1" ht="18" customHeight="1" x14ac:dyDescent="0.25">
      <c r="A86" s="76"/>
      <c r="B86" s="88" t="s">
        <v>239</v>
      </c>
      <c r="C86" s="89">
        <f t="shared" si="7"/>
        <v>66</v>
      </c>
      <c r="D86" s="73">
        <v>5</v>
      </c>
      <c r="E86" s="65">
        <f t="shared" si="8"/>
        <v>7.5757575757575761</v>
      </c>
      <c r="F86" s="73">
        <v>61</v>
      </c>
      <c r="G86" s="21"/>
    </row>
    <row r="87" spans="1:7" s="5" customFormat="1" ht="19.5" customHeight="1" x14ac:dyDescent="0.25">
      <c r="A87" s="67" t="s">
        <v>234</v>
      </c>
      <c r="B87" s="76"/>
      <c r="C87" s="69">
        <f>D87+F87</f>
        <v>589</v>
      </c>
      <c r="D87" s="69">
        <v>51</v>
      </c>
      <c r="E87" s="74">
        <f>D87/C87*100</f>
        <v>8.6587436332767407</v>
      </c>
      <c r="F87" s="70">
        <v>538</v>
      </c>
      <c r="G87" s="21"/>
    </row>
    <row r="88" spans="1:7" s="5" customFormat="1" ht="19.5" customHeight="1" x14ac:dyDescent="0.25">
      <c r="A88" s="67" t="s">
        <v>235</v>
      </c>
      <c r="B88" s="76"/>
      <c r="C88" s="69">
        <f>SUM(C89:C90)</f>
        <v>169</v>
      </c>
      <c r="D88" s="69">
        <f t="shared" ref="D88:F88" si="9">SUM(D89:D90)</f>
        <v>15</v>
      </c>
      <c r="E88" s="74">
        <f>D88/C88*100</f>
        <v>8.8757396449704142</v>
      </c>
      <c r="F88" s="70">
        <f t="shared" si="9"/>
        <v>154</v>
      </c>
      <c r="G88" s="21"/>
    </row>
    <row r="89" spans="1:7" s="5" customFormat="1" ht="18" customHeight="1" x14ac:dyDescent="0.25">
      <c r="A89" s="76"/>
      <c r="B89" s="88" t="s">
        <v>238</v>
      </c>
      <c r="C89" s="89">
        <f>SUM(D89,F89)</f>
        <v>143</v>
      </c>
      <c r="D89" s="72">
        <v>15</v>
      </c>
      <c r="E89" s="74">
        <f t="shared" ref="E89:E100" si="10">D89/C89*100</f>
        <v>10.48951048951049</v>
      </c>
      <c r="F89" s="79">
        <v>128</v>
      </c>
      <c r="G89" s="21"/>
    </row>
    <row r="90" spans="1:7" s="5" customFormat="1" ht="18" customHeight="1" x14ac:dyDescent="0.25">
      <c r="A90" s="76"/>
      <c r="B90" s="88" t="s">
        <v>237</v>
      </c>
      <c r="C90" s="89">
        <f>SUM(D90,F90)</f>
        <v>26</v>
      </c>
      <c r="D90" s="83" t="s">
        <v>2</v>
      </c>
      <c r="E90" s="83" t="s">
        <v>2</v>
      </c>
      <c r="F90" s="79">
        <v>26</v>
      </c>
      <c r="G90" s="21"/>
    </row>
    <row r="91" spans="1:7" s="5" customFormat="1" ht="19.5" customHeight="1" x14ac:dyDescent="0.25">
      <c r="A91" s="67" t="s">
        <v>236</v>
      </c>
      <c r="B91" s="76"/>
      <c r="C91" s="69">
        <f>SUM(C92:C100)</f>
        <v>6768</v>
      </c>
      <c r="D91" s="69">
        <f>SUM(D92:D100)</f>
        <v>1086</v>
      </c>
      <c r="E91" s="65">
        <f t="shared" si="10"/>
        <v>16.046099290780141</v>
      </c>
      <c r="F91" s="70">
        <f>SUM(F92:F100)</f>
        <v>5682</v>
      </c>
      <c r="G91" s="21"/>
    </row>
    <row r="92" spans="1:7" s="5" customFormat="1" ht="18" customHeight="1" x14ac:dyDescent="0.25">
      <c r="A92" s="76"/>
      <c r="B92" s="88" t="s">
        <v>302</v>
      </c>
      <c r="C92" s="89">
        <f t="shared" ref="C92:C100" si="11">SUM(D92,F92)</f>
        <v>1205</v>
      </c>
      <c r="D92" s="73">
        <v>254</v>
      </c>
      <c r="E92" s="65">
        <f t="shared" si="10"/>
        <v>21.078838174273859</v>
      </c>
      <c r="F92" s="73">
        <v>951</v>
      </c>
      <c r="G92" s="21"/>
    </row>
    <row r="93" spans="1:7" s="5" customFormat="1" ht="18" customHeight="1" x14ac:dyDescent="0.25">
      <c r="A93" s="76"/>
      <c r="B93" s="88" t="s">
        <v>303</v>
      </c>
      <c r="C93" s="89">
        <f t="shared" si="11"/>
        <v>694</v>
      </c>
      <c r="D93" s="73">
        <v>92</v>
      </c>
      <c r="E93" s="65">
        <f t="shared" si="10"/>
        <v>13.256484149855908</v>
      </c>
      <c r="F93" s="73">
        <v>602</v>
      </c>
      <c r="G93" s="21"/>
    </row>
    <row r="94" spans="1:7" s="5" customFormat="1" ht="18" customHeight="1" x14ac:dyDescent="0.25">
      <c r="A94" s="76"/>
      <c r="B94" s="88" t="s">
        <v>304</v>
      </c>
      <c r="C94" s="89">
        <f t="shared" si="11"/>
        <v>1349</v>
      </c>
      <c r="D94" s="73">
        <v>159</v>
      </c>
      <c r="E94" s="65">
        <f t="shared" si="10"/>
        <v>11.786508524833209</v>
      </c>
      <c r="F94" s="81">
        <v>1190</v>
      </c>
      <c r="G94" s="21"/>
    </row>
    <row r="95" spans="1:7" s="5" customFormat="1" ht="18" customHeight="1" x14ac:dyDescent="0.25">
      <c r="A95" s="76"/>
      <c r="B95" s="88" t="s">
        <v>305</v>
      </c>
      <c r="C95" s="89">
        <f t="shared" si="11"/>
        <v>759</v>
      </c>
      <c r="D95" s="73">
        <v>92</v>
      </c>
      <c r="E95" s="65">
        <f t="shared" si="10"/>
        <v>12.121212121212121</v>
      </c>
      <c r="F95" s="73">
        <v>667</v>
      </c>
      <c r="G95" s="21"/>
    </row>
    <row r="96" spans="1:7" s="5" customFormat="1" ht="18" customHeight="1" x14ac:dyDescent="0.25">
      <c r="A96" s="76"/>
      <c r="B96" s="88" t="s">
        <v>306</v>
      </c>
      <c r="C96" s="89">
        <f t="shared" si="11"/>
        <v>528</v>
      </c>
      <c r="D96" s="73">
        <v>57</v>
      </c>
      <c r="E96" s="65">
        <f t="shared" si="10"/>
        <v>10.795454545454545</v>
      </c>
      <c r="F96" s="73">
        <v>471</v>
      </c>
      <c r="G96" s="21"/>
    </row>
    <row r="97" spans="1:7" s="5" customFormat="1" ht="18" customHeight="1" x14ac:dyDescent="0.25">
      <c r="A97" s="76"/>
      <c r="B97" s="88" t="s">
        <v>307</v>
      </c>
      <c r="C97" s="89">
        <f t="shared" si="11"/>
        <v>788</v>
      </c>
      <c r="D97" s="73">
        <v>87</v>
      </c>
      <c r="E97" s="65">
        <f t="shared" si="10"/>
        <v>11.040609137055837</v>
      </c>
      <c r="F97" s="73">
        <v>701</v>
      </c>
      <c r="G97" s="21"/>
    </row>
    <row r="98" spans="1:7" s="5" customFormat="1" ht="18" customHeight="1" x14ac:dyDescent="0.25">
      <c r="A98" s="76"/>
      <c r="B98" s="88" t="s">
        <v>308</v>
      </c>
      <c r="C98" s="89">
        <f t="shared" si="11"/>
        <v>484</v>
      </c>
      <c r="D98" s="73">
        <v>95</v>
      </c>
      <c r="E98" s="65">
        <f t="shared" si="10"/>
        <v>19.628099173553721</v>
      </c>
      <c r="F98" s="73">
        <v>389</v>
      </c>
      <c r="G98" s="21"/>
    </row>
    <row r="99" spans="1:7" s="5" customFormat="1" ht="18" customHeight="1" x14ac:dyDescent="0.25">
      <c r="A99" s="77"/>
      <c r="B99" s="88" t="s">
        <v>309</v>
      </c>
      <c r="C99" s="89">
        <f t="shared" si="11"/>
        <v>657</v>
      </c>
      <c r="D99" s="73">
        <v>197</v>
      </c>
      <c r="E99" s="65">
        <f t="shared" si="10"/>
        <v>29.984779299847791</v>
      </c>
      <c r="F99" s="73">
        <v>460</v>
      </c>
      <c r="G99" s="21"/>
    </row>
    <row r="100" spans="1:7" s="5" customFormat="1" ht="18" customHeight="1" x14ac:dyDescent="0.25">
      <c r="A100" s="77"/>
      <c r="B100" s="88" t="s">
        <v>310</v>
      </c>
      <c r="C100" s="89">
        <f t="shared" si="11"/>
        <v>304</v>
      </c>
      <c r="D100" s="73">
        <v>53</v>
      </c>
      <c r="E100" s="65">
        <f t="shared" si="10"/>
        <v>17.434210526315788</v>
      </c>
      <c r="F100" s="73">
        <v>251</v>
      </c>
      <c r="G100" s="21"/>
    </row>
    <row r="101" spans="1:7" x14ac:dyDescent="0.2">
      <c r="A101" s="84"/>
      <c r="B101" s="85" t="s">
        <v>96</v>
      </c>
      <c r="C101" s="86"/>
      <c r="D101" s="86"/>
      <c r="E101" s="86"/>
      <c r="F101" s="87"/>
      <c r="G101" s="21"/>
    </row>
    <row r="102" spans="1:7" x14ac:dyDescent="0.2">
      <c r="B102" s="29"/>
      <c r="C102" s="30"/>
      <c r="D102" s="30"/>
      <c r="E102" s="30"/>
      <c r="F102" s="30"/>
      <c r="G102" s="4"/>
    </row>
    <row r="103" spans="1:7" x14ac:dyDescent="0.2">
      <c r="A103" s="23" t="s">
        <v>213</v>
      </c>
      <c r="B103" s="29"/>
      <c r="C103" s="30"/>
      <c r="D103" s="30"/>
      <c r="E103" s="30"/>
      <c r="F103" s="30"/>
      <c r="G103" s="4"/>
    </row>
    <row r="104" spans="1:7" x14ac:dyDescent="0.2">
      <c r="B104" s="29"/>
      <c r="C104" s="102"/>
      <c r="D104" s="103"/>
      <c r="E104" s="103"/>
      <c r="F104" s="103"/>
      <c r="G104" s="4"/>
    </row>
    <row r="105" spans="1:7" x14ac:dyDescent="0.2">
      <c r="E105" s="36"/>
    </row>
    <row r="106" spans="1:7" x14ac:dyDescent="0.2">
      <c r="E106" s="36"/>
    </row>
  </sheetData>
  <mergeCells count="11">
    <mergeCell ref="C104:F104"/>
    <mergeCell ref="A1:F1"/>
    <mergeCell ref="A2:F2"/>
    <mergeCell ref="A3:F3"/>
    <mergeCell ref="A5:B8"/>
    <mergeCell ref="C5:F5"/>
    <mergeCell ref="C6:C8"/>
    <mergeCell ref="D6:F6"/>
    <mergeCell ref="D7:E7"/>
    <mergeCell ref="F7:F8"/>
    <mergeCell ref="A10:B10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rowBreaks count="2" manualBreakCount="2">
    <brk id="41" max="5" man="1"/>
    <brk id="73" max="5" man="1"/>
  </rowBreaks>
  <ignoredErrors>
    <ignoredError sqref="C45 E42:E45 C53:E53 C61:E61 C68:E68 E88:E91 C91 C15:C22 E10:E15 E22:E27 C28:E28" formula="1"/>
    <ignoredError sqref="D74" formulaRange="1"/>
    <ignoredError sqref="E74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workbookViewId="0">
      <selection activeCell="H23" sqref="H23"/>
    </sheetView>
  </sheetViews>
  <sheetFormatPr baseColWidth="10" defaultRowHeight="12.75" x14ac:dyDescent="0.2"/>
  <cols>
    <col min="2" max="2" width="24.140625" customWidth="1"/>
    <col min="3" max="3" width="14" customWidth="1"/>
    <col min="4" max="4" width="19.5703125" customWidth="1"/>
    <col min="5" max="5" width="15.28515625" customWidth="1"/>
  </cols>
  <sheetData>
    <row r="1" spans="1:5" x14ac:dyDescent="0.2">
      <c r="A1" s="37" t="s">
        <v>98</v>
      </c>
      <c r="B1" s="38"/>
      <c r="C1" s="37" t="s">
        <v>209</v>
      </c>
      <c r="D1" s="38"/>
      <c r="E1" s="39"/>
    </row>
    <row r="2" spans="1:5" x14ac:dyDescent="0.2">
      <c r="A2" s="37" t="s">
        <v>99</v>
      </c>
      <c r="B2" s="37" t="s">
        <v>100</v>
      </c>
      <c r="C2" s="37" t="s">
        <v>210</v>
      </c>
      <c r="D2" s="40" t="s">
        <v>211</v>
      </c>
      <c r="E2" s="41" t="s">
        <v>101</v>
      </c>
    </row>
    <row r="3" spans="1:5" x14ac:dyDescent="0.2">
      <c r="A3" s="37" t="s">
        <v>102</v>
      </c>
      <c r="B3" s="37" t="s">
        <v>102</v>
      </c>
      <c r="C3" s="42">
        <v>39</v>
      </c>
      <c r="D3" s="43">
        <v>449</v>
      </c>
      <c r="E3" s="44">
        <v>488</v>
      </c>
    </row>
    <row r="4" spans="1:5" x14ac:dyDescent="0.2">
      <c r="A4" s="45"/>
      <c r="B4" s="46" t="s">
        <v>103</v>
      </c>
      <c r="C4" s="47">
        <v>117</v>
      </c>
      <c r="D4" s="48">
        <v>3241</v>
      </c>
      <c r="E4" s="49">
        <v>3358</v>
      </c>
    </row>
    <row r="5" spans="1:5" x14ac:dyDescent="0.2">
      <c r="A5" s="45"/>
      <c r="B5" s="46" t="s">
        <v>104</v>
      </c>
      <c r="C5" s="47">
        <v>34</v>
      </c>
      <c r="D5" s="48">
        <v>407</v>
      </c>
      <c r="E5" s="49">
        <v>441</v>
      </c>
    </row>
    <row r="6" spans="1:5" x14ac:dyDescent="0.2">
      <c r="A6" s="37" t="s">
        <v>105</v>
      </c>
      <c r="B6" s="38"/>
      <c r="C6" s="42">
        <v>190</v>
      </c>
      <c r="D6" s="43">
        <v>4097</v>
      </c>
      <c r="E6" s="44">
        <v>4287</v>
      </c>
    </row>
    <row r="7" spans="1:5" x14ac:dyDescent="0.2">
      <c r="A7" s="37" t="s">
        <v>106</v>
      </c>
      <c r="B7" s="37" t="s">
        <v>107</v>
      </c>
      <c r="C7" s="42">
        <v>51</v>
      </c>
      <c r="D7" s="43">
        <v>722</v>
      </c>
      <c r="E7" s="44">
        <v>773</v>
      </c>
    </row>
    <row r="8" spans="1:5" x14ac:dyDescent="0.2">
      <c r="A8" s="45"/>
      <c r="B8" s="46" t="s">
        <v>108</v>
      </c>
      <c r="C8" s="47">
        <v>90</v>
      </c>
      <c r="D8" s="48">
        <v>901</v>
      </c>
      <c r="E8" s="49">
        <v>991</v>
      </c>
    </row>
    <row r="9" spans="1:5" x14ac:dyDescent="0.2">
      <c r="A9" s="45"/>
      <c r="B9" s="46" t="s">
        <v>109</v>
      </c>
      <c r="C9" s="47">
        <v>45</v>
      </c>
      <c r="D9" s="48">
        <v>429</v>
      </c>
      <c r="E9" s="49">
        <v>474</v>
      </c>
    </row>
    <row r="10" spans="1:5" x14ac:dyDescent="0.2">
      <c r="A10" s="45"/>
      <c r="B10" s="46" t="s">
        <v>110</v>
      </c>
      <c r="C10" s="47">
        <v>17</v>
      </c>
      <c r="D10" s="48">
        <v>280</v>
      </c>
      <c r="E10" s="49">
        <v>297</v>
      </c>
    </row>
    <row r="11" spans="1:5" x14ac:dyDescent="0.2">
      <c r="A11" s="45"/>
      <c r="B11" s="46" t="s">
        <v>111</v>
      </c>
      <c r="C11" s="47">
        <v>2</v>
      </c>
      <c r="D11" s="48">
        <v>97</v>
      </c>
      <c r="E11" s="49">
        <v>99</v>
      </c>
    </row>
    <row r="12" spans="1:5" x14ac:dyDescent="0.2">
      <c r="A12" s="45"/>
      <c r="B12" s="46" t="s">
        <v>112</v>
      </c>
      <c r="C12" s="47">
        <v>137</v>
      </c>
      <c r="D12" s="48">
        <v>1619</v>
      </c>
      <c r="E12" s="49">
        <v>1756</v>
      </c>
    </row>
    <row r="13" spans="1:5" x14ac:dyDescent="0.2">
      <c r="A13" s="37" t="s">
        <v>113</v>
      </c>
      <c r="B13" s="38"/>
      <c r="C13" s="42">
        <v>342</v>
      </c>
      <c r="D13" s="43">
        <v>4048</v>
      </c>
      <c r="E13" s="44">
        <v>4390</v>
      </c>
    </row>
    <row r="14" spans="1:5" x14ac:dyDescent="0.2">
      <c r="A14" s="37" t="s">
        <v>114</v>
      </c>
      <c r="B14" s="37" t="s">
        <v>114</v>
      </c>
      <c r="C14" s="42">
        <v>506</v>
      </c>
      <c r="D14" s="43">
        <v>4590</v>
      </c>
      <c r="E14" s="44">
        <v>5096</v>
      </c>
    </row>
    <row r="15" spans="1:5" x14ac:dyDescent="0.2">
      <c r="A15" s="45"/>
      <c r="B15" s="46" t="s">
        <v>115</v>
      </c>
      <c r="C15" s="47">
        <v>25</v>
      </c>
      <c r="D15" s="48">
        <v>171</v>
      </c>
      <c r="E15" s="49">
        <v>196</v>
      </c>
    </row>
    <row r="16" spans="1:5" x14ac:dyDescent="0.2">
      <c r="A16" s="45"/>
      <c r="B16" s="46" t="s">
        <v>116</v>
      </c>
      <c r="C16" s="47">
        <v>29</v>
      </c>
      <c r="D16" s="48">
        <v>337</v>
      </c>
      <c r="E16" s="49">
        <v>366</v>
      </c>
    </row>
    <row r="17" spans="1:5" x14ac:dyDescent="0.2">
      <c r="A17" s="45"/>
      <c r="B17" s="46" t="s">
        <v>117</v>
      </c>
      <c r="C17" s="47">
        <v>12</v>
      </c>
      <c r="D17" s="48">
        <v>175</v>
      </c>
      <c r="E17" s="49">
        <v>187</v>
      </c>
    </row>
    <row r="18" spans="1:5" x14ac:dyDescent="0.2">
      <c r="A18" s="45"/>
      <c r="B18" s="46" t="s">
        <v>118</v>
      </c>
      <c r="C18" s="47">
        <v>8</v>
      </c>
      <c r="D18" s="48">
        <v>68</v>
      </c>
      <c r="E18" s="49">
        <v>76</v>
      </c>
    </row>
    <row r="19" spans="1:5" x14ac:dyDescent="0.2">
      <c r="A19" s="37" t="s">
        <v>119</v>
      </c>
      <c r="B19" s="38"/>
      <c r="C19" s="42">
        <v>580</v>
      </c>
      <c r="D19" s="43">
        <v>5341</v>
      </c>
      <c r="E19" s="44">
        <v>5921</v>
      </c>
    </row>
    <row r="20" spans="1:5" x14ac:dyDescent="0.2">
      <c r="A20" s="37" t="s">
        <v>120</v>
      </c>
      <c r="B20" s="37" t="s">
        <v>121</v>
      </c>
      <c r="C20" s="42">
        <v>25</v>
      </c>
      <c r="D20" s="43">
        <v>333</v>
      </c>
      <c r="E20" s="44">
        <v>358</v>
      </c>
    </row>
    <row r="21" spans="1:5" x14ac:dyDescent="0.2">
      <c r="A21" s="45"/>
      <c r="B21" s="46" t="s">
        <v>122</v>
      </c>
      <c r="C21" s="47">
        <v>70</v>
      </c>
      <c r="D21" s="48">
        <v>1017</v>
      </c>
      <c r="E21" s="49">
        <v>1087</v>
      </c>
    </row>
    <row r="22" spans="1:5" x14ac:dyDescent="0.2">
      <c r="A22" s="45"/>
      <c r="B22" s="46" t="s">
        <v>123</v>
      </c>
      <c r="C22" s="47">
        <v>26</v>
      </c>
      <c r="D22" s="48">
        <v>319</v>
      </c>
      <c r="E22" s="49">
        <v>345</v>
      </c>
    </row>
    <row r="23" spans="1:5" x14ac:dyDescent="0.2">
      <c r="A23" s="45"/>
      <c r="B23" s="46" t="s">
        <v>124</v>
      </c>
      <c r="C23" s="47">
        <v>32</v>
      </c>
      <c r="D23" s="48">
        <v>438</v>
      </c>
      <c r="E23" s="49">
        <v>470</v>
      </c>
    </row>
    <row r="24" spans="1:5" x14ac:dyDescent="0.2">
      <c r="A24" s="45"/>
      <c r="B24" s="46" t="s">
        <v>125</v>
      </c>
      <c r="C24" s="47">
        <v>124</v>
      </c>
      <c r="D24" s="48">
        <v>1483</v>
      </c>
      <c r="E24" s="49">
        <v>1607</v>
      </c>
    </row>
    <row r="25" spans="1:5" x14ac:dyDescent="0.2">
      <c r="A25" s="45"/>
      <c r="B25" s="46" t="s">
        <v>126</v>
      </c>
      <c r="C25" s="47">
        <v>209</v>
      </c>
      <c r="D25" s="48">
        <v>2438</v>
      </c>
      <c r="E25" s="49">
        <v>2647</v>
      </c>
    </row>
    <row r="26" spans="1:5" x14ac:dyDescent="0.2">
      <c r="A26" s="45"/>
      <c r="B26" s="46" t="s">
        <v>127</v>
      </c>
      <c r="C26" s="47">
        <v>34</v>
      </c>
      <c r="D26" s="48">
        <v>448</v>
      </c>
      <c r="E26" s="49">
        <v>482</v>
      </c>
    </row>
    <row r="27" spans="1:5" x14ac:dyDescent="0.2">
      <c r="A27" s="45"/>
      <c r="B27" s="46" t="s">
        <v>128</v>
      </c>
      <c r="C27" s="47">
        <v>8</v>
      </c>
      <c r="D27" s="48">
        <v>121</v>
      </c>
      <c r="E27" s="49">
        <v>129</v>
      </c>
    </row>
    <row r="28" spans="1:5" x14ac:dyDescent="0.2">
      <c r="A28" s="45"/>
      <c r="B28" s="46" t="s">
        <v>129</v>
      </c>
      <c r="C28" s="47">
        <v>8</v>
      </c>
      <c r="D28" s="48">
        <v>76</v>
      </c>
      <c r="E28" s="49">
        <v>84</v>
      </c>
    </row>
    <row r="29" spans="1:5" x14ac:dyDescent="0.2">
      <c r="A29" s="45"/>
      <c r="B29" s="46" t="s">
        <v>130</v>
      </c>
      <c r="C29" s="47">
        <v>31</v>
      </c>
      <c r="D29" s="48">
        <v>392</v>
      </c>
      <c r="E29" s="49">
        <v>423</v>
      </c>
    </row>
    <row r="30" spans="1:5" x14ac:dyDescent="0.2">
      <c r="A30" s="45"/>
      <c r="B30" s="46" t="s">
        <v>131</v>
      </c>
      <c r="C30" s="47">
        <v>5</v>
      </c>
      <c r="D30" s="48">
        <v>95</v>
      </c>
      <c r="E30" s="49">
        <v>100</v>
      </c>
    </row>
    <row r="31" spans="1:5" x14ac:dyDescent="0.2">
      <c r="A31" s="45"/>
      <c r="B31" s="46" t="s">
        <v>132</v>
      </c>
      <c r="C31" s="47">
        <v>7</v>
      </c>
      <c r="D31" s="48">
        <v>119</v>
      </c>
      <c r="E31" s="49">
        <v>126</v>
      </c>
    </row>
    <row r="32" spans="1:5" x14ac:dyDescent="0.2">
      <c r="A32" s="45"/>
      <c r="B32" s="46" t="s">
        <v>133</v>
      </c>
      <c r="C32" s="47">
        <v>28</v>
      </c>
      <c r="D32" s="48">
        <v>230</v>
      </c>
      <c r="E32" s="49">
        <v>258</v>
      </c>
    </row>
    <row r="33" spans="1:5" x14ac:dyDescent="0.2">
      <c r="A33" s="37" t="s">
        <v>134</v>
      </c>
      <c r="B33" s="38"/>
      <c r="C33" s="42">
        <v>607</v>
      </c>
      <c r="D33" s="43">
        <v>7509</v>
      </c>
      <c r="E33" s="44">
        <v>8116</v>
      </c>
    </row>
    <row r="34" spans="1:5" x14ac:dyDescent="0.2">
      <c r="A34" s="37" t="s">
        <v>135</v>
      </c>
      <c r="B34" s="37" t="s">
        <v>136</v>
      </c>
      <c r="C34" s="42">
        <v>48</v>
      </c>
      <c r="D34" s="43">
        <v>591</v>
      </c>
      <c r="E34" s="44">
        <v>639</v>
      </c>
    </row>
    <row r="35" spans="1:5" x14ac:dyDescent="0.2">
      <c r="A35" s="45"/>
      <c r="B35" s="46" t="s">
        <v>137</v>
      </c>
      <c r="C35" s="47">
        <v>47</v>
      </c>
      <c r="D35" s="48">
        <v>353</v>
      </c>
      <c r="E35" s="49">
        <v>400</v>
      </c>
    </row>
    <row r="36" spans="1:5" x14ac:dyDescent="0.2">
      <c r="A36" s="37" t="s">
        <v>138</v>
      </c>
      <c r="B36" s="38"/>
      <c r="C36" s="42">
        <v>95</v>
      </c>
      <c r="D36" s="43">
        <v>944</v>
      </c>
      <c r="E36" s="44">
        <v>1039</v>
      </c>
    </row>
    <row r="37" spans="1:5" x14ac:dyDescent="0.2">
      <c r="A37" s="37" t="s">
        <v>139</v>
      </c>
      <c r="B37" s="37" t="s">
        <v>140</v>
      </c>
      <c r="C37" s="42">
        <v>75</v>
      </c>
      <c r="D37" s="43">
        <v>794</v>
      </c>
      <c r="E37" s="44">
        <v>869</v>
      </c>
    </row>
    <row r="38" spans="1:5" x14ac:dyDescent="0.2">
      <c r="A38" s="45"/>
      <c r="B38" s="46" t="s">
        <v>141</v>
      </c>
      <c r="C38" s="47">
        <v>7</v>
      </c>
      <c r="D38" s="48">
        <v>66</v>
      </c>
      <c r="E38" s="49">
        <v>73</v>
      </c>
    </row>
    <row r="39" spans="1:5" x14ac:dyDescent="0.2">
      <c r="A39" s="45"/>
      <c r="B39" s="46" t="s">
        <v>142</v>
      </c>
      <c r="C39" s="47">
        <v>4</v>
      </c>
      <c r="D39" s="48">
        <v>71</v>
      </c>
      <c r="E39" s="49">
        <v>75</v>
      </c>
    </row>
    <row r="40" spans="1:5" x14ac:dyDescent="0.2">
      <c r="A40" s="45"/>
      <c r="B40" s="46" t="s">
        <v>143</v>
      </c>
      <c r="C40" s="47">
        <v>13</v>
      </c>
      <c r="D40" s="48">
        <v>204</v>
      </c>
      <c r="E40" s="49">
        <v>217</v>
      </c>
    </row>
    <row r="41" spans="1:5" x14ac:dyDescent="0.2">
      <c r="A41" s="45"/>
      <c r="B41" s="46" t="s">
        <v>144</v>
      </c>
      <c r="C41" s="47">
        <v>5</v>
      </c>
      <c r="D41" s="48">
        <v>110</v>
      </c>
      <c r="E41" s="49">
        <v>115</v>
      </c>
    </row>
    <row r="42" spans="1:5" x14ac:dyDescent="0.2">
      <c r="A42" s="45"/>
      <c r="B42" s="46" t="s">
        <v>145</v>
      </c>
      <c r="C42" s="47">
        <v>15</v>
      </c>
      <c r="D42" s="48">
        <v>150</v>
      </c>
      <c r="E42" s="49">
        <v>165</v>
      </c>
    </row>
    <row r="43" spans="1:5" x14ac:dyDescent="0.2">
      <c r="A43" s="45"/>
      <c r="B43" s="46" t="s">
        <v>146</v>
      </c>
      <c r="C43" s="47">
        <v>4</v>
      </c>
      <c r="D43" s="48">
        <v>99</v>
      </c>
      <c r="E43" s="49">
        <v>103</v>
      </c>
    </row>
    <row r="44" spans="1:5" x14ac:dyDescent="0.2">
      <c r="A44" s="37" t="s">
        <v>147</v>
      </c>
      <c r="B44" s="38"/>
      <c r="C44" s="42">
        <v>123</v>
      </c>
      <c r="D44" s="43">
        <v>1494</v>
      </c>
      <c r="E44" s="44">
        <v>1617</v>
      </c>
    </row>
    <row r="45" spans="1:5" x14ac:dyDescent="0.2">
      <c r="A45" s="37" t="s">
        <v>148</v>
      </c>
      <c r="B45" s="37" t="s">
        <v>149</v>
      </c>
      <c r="C45" s="42">
        <v>7</v>
      </c>
      <c r="D45" s="43">
        <v>136</v>
      </c>
      <c r="E45" s="44">
        <v>143</v>
      </c>
    </row>
    <row r="46" spans="1:5" x14ac:dyDescent="0.2">
      <c r="A46" s="45"/>
      <c r="B46" s="46" t="s">
        <v>150</v>
      </c>
      <c r="C46" s="47">
        <v>25</v>
      </c>
      <c r="D46" s="48">
        <v>318</v>
      </c>
      <c r="E46" s="49">
        <v>343</v>
      </c>
    </row>
    <row r="47" spans="1:5" x14ac:dyDescent="0.2">
      <c r="A47" s="45"/>
      <c r="B47" s="46" t="s">
        <v>148</v>
      </c>
      <c r="C47" s="47">
        <v>30</v>
      </c>
      <c r="D47" s="48">
        <v>342</v>
      </c>
      <c r="E47" s="49">
        <v>372</v>
      </c>
    </row>
    <row r="48" spans="1:5" x14ac:dyDescent="0.2">
      <c r="A48" s="45"/>
      <c r="B48" s="46" t="s">
        <v>151</v>
      </c>
      <c r="C48" s="47">
        <v>6</v>
      </c>
      <c r="D48" s="48">
        <v>104</v>
      </c>
      <c r="E48" s="49">
        <v>110</v>
      </c>
    </row>
    <row r="49" spans="1:5" x14ac:dyDescent="0.2">
      <c r="A49" s="45"/>
      <c r="B49" s="46" t="s">
        <v>152</v>
      </c>
      <c r="C49" s="47">
        <v>4</v>
      </c>
      <c r="D49" s="48">
        <v>56</v>
      </c>
      <c r="E49" s="49">
        <v>60</v>
      </c>
    </row>
    <row r="50" spans="1:5" x14ac:dyDescent="0.2">
      <c r="A50" s="45"/>
      <c r="B50" s="46" t="s">
        <v>199</v>
      </c>
      <c r="C50" s="47"/>
      <c r="D50" s="48">
        <v>21</v>
      </c>
      <c r="E50" s="49">
        <v>21</v>
      </c>
    </row>
    <row r="51" spans="1:5" x14ac:dyDescent="0.2">
      <c r="A51" s="45"/>
      <c r="B51" s="46" t="s">
        <v>153</v>
      </c>
      <c r="C51" s="47">
        <v>10</v>
      </c>
      <c r="D51" s="48">
        <v>94</v>
      </c>
      <c r="E51" s="49">
        <v>104</v>
      </c>
    </row>
    <row r="52" spans="1:5" x14ac:dyDescent="0.2">
      <c r="A52" s="37" t="s">
        <v>154</v>
      </c>
      <c r="B52" s="38"/>
      <c r="C52" s="42">
        <v>82</v>
      </c>
      <c r="D52" s="43">
        <v>1071</v>
      </c>
      <c r="E52" s="44">
        <v>1153</v>
      </c>
    </row>
    <row r="53" spans="1:5" x14ac:dyDescent="0.2">
      <c r="A53" s="37" t="s">
        <v>155</v>
      </c>
      <c r="B53" s="37" t="s">
        <v>156</v>
      </c>
      <c r="C53" s="42">
        <v>1</v>
      </c>
      <c r="D53" s="43">
        <v>11</v>
      </c>
      <c r="E53" s="44">
        <v>12</v>
      </c>
    </row>
    <row r="54" spans="1:5" x14ac:dyDescent="0.2">
      <c r="A54" s="45"/>
      <c r="B54" s="46" t="s">
        <v>157</v>
      </c>
      <c r="C54" s="47">
        <v>101</v>
      </c>
      <c r="D54" s="48">
        <v>1045</v>
      </c>
      <c r="E54" s="49">
        <v>1146</v>
      </c>
    </row>
    <row r="55" spans="1:5" x14ac:dyDescent="0.2">
      <c r="A55" s="45"/>
      <c r="B55" s="46" t="s">
        <v>158</v>
      </c>
      <c r="C55" s="47">
        <v>7</v>
      </c>
      <c r="D55" s="48">
        <v>51</v>
      </c>
      <c r="E55" s="49">
        <v>58</v>
      </c>
    </row>
    <row r="56" spans="1:5" x14ac:dyDescent="0.2">
      <c r="A56" s="45"/>
      <c r="B56" s="46" t="s">
        <v>155</v>
      </c>
      <c r="C56" s="47">
        <v>1681</v>
      </c>
      <c r="D56" s="48">
        <v>17579</v>
      </c>
      <c r="E56" s="49">
        <v>19260</v>
      </c>
    </row>
    <row r="57" spans="1:5" x14ac:dyDescent="0.2">
      <c r="A57" s="45"/>
      <c r="B57" s="46" t="s">
        <v>159</v>
      </c>
      <c r="C57" s="47">
        <v>544</v>
      </c>
      <c r="D57" s="48">
        <v>5948</v>
      </c>
      <c r="E57" s="49">
        <v>6492</v>
      </c>
    </row>
    <row r="58" spans="1:5" x14ac:dyDescent="0.2">
      <c r="A58" s="45"/>
      <c r="B58" s="46" t="s">
        <v>200</v>
      </c>
      <c r="C58" s="47"/>
      <c r="D58" s="48">
        <v>7</v>
      </c>
      <c r="E58" s="49">
        <v>7</v>
      </c>
    </row>
    <row r="59" spans="1:5" x14ac:dyDescent="0.2">
      <c r="A59" s="37" t="s">
        <v>160</v>
      </c>
      <c r="B59" s="38"/>
      <c r="C59" s="42">
        <v>2334</v>
      </c>
      <c r="D59" s="43">
        <v>24641</v>
      </c>
      <c r="E59" s="44">
        <v>26975</v>
      </c>
    </row>
    <row r="60" spans="1:5" x14ac:dyDescent="0.2">
      <c r="A60" s="37" t="s">
        <v>161</v>
      </c>
      <c r="B60" s="37" t="s">
        <v>162</v>
      </c>
      <c r="C60" s="42">
        <v>452</v>
      </c>
      <c r="D60" s="43">
        <v>4851</v>
      </c>
      <c r="E60" s="44">
        <v>5303</v>
      </c>
    </row>
    <row r="61" spans="1:5" x14ac:dyDescent="0.2">
      <c r="A61" s="45"/>
      <c r="B61" s="46" t="s">
        <v>163</v>
      </c>
      <c r="C61" s="47">
        <v>54</v>
      </c>
      <c r="D61" s="48">
        <v>662</v>
      </c>
      <c r="E61" s="49">
        <v>716</v>
      </c>
    </row>
    <row r="62" spans="1:5" x14ac:dyDescent="0.2">
      <c r="A62" s="45"/>
      <c r="B62" s="46" t="s">
        <v>164</v>
      </c>
      <c r="C62" s="47">
        <v>26</v>
      </c>
      <c r="D62" s="48">
        <v>435</v>
      </c>
      <c r="E62" s="49">
        <v>461</v>
      </c>
    </row>
    <row r="63" spans="1:5" x14ac:dyDescent="0.2">
      <c r="A63" s="45"/>
      <c r="B63" s="46" t="s">
        <v>165</v>
      </c>
      <c r="C63" s="47">
        <v>291</v>
      </c>
      <c r="D63" s="48">
        <v>3816</v>
      </c>
      <c r="E63" s="49">
        <v>4107</v>
      </c>
    </row>
    <row r="64" spans="1:5" x14ac:dyDescent="0.2">
      <c r="A64" s="45"/>
      <c r="B64" s="46" t="s">
        <v>166</v>
      </c>
      <c r="C64" s="47">
        <v>25</v>
      </c>
      <c r="D64" s="48">
        <v>279</v>
      </c>
      <c r="E64" s="49">
        <v>304</v>
      </c>
    </row>
    <row r="65" spans="1:5" x14ac:dyDescent="0.2">
      <c r="A65" s="37" t="s">
        <v>167</v>
      </c>
      <c r="B65" s="38"/>
      <c r="C65" s="42">
        <v>848</v>
      </c>
      <c r="D65" s="43">
        <v>10043</v>
      </c>
      <c r="E65" s="44">
        <v>10891</v>
      </c>
    </row>
    <row r="66" spans="1:5" x14ac:dyDescent="0.2">
      <c r="A66" s="37" t="s">
        <v>168</v>
      </c>
      <c r="B66" s="37" t="s">
        <v>169</v>
      </c>
      <c r="C66" s="42">
        <v>29</v>
      </c>
      <c r="D66" s="43">
        <v>224</v>
      </c>
      <c r="E66" s="44">
        <v>253</v>
      </c>
    </row>
    <row r="67" spans="1:5" x14ac:dyDescent="0.2">
      <c r="A67" s="45"/>
      <c r="B67" s="46" t="s">
        <v>170</v>
      </c>
      <c r="C67" s="47">
        <v>11</v>
      </c>
      <c r="D67" s="48">
        <v>149</v>
      </c>
      <c r="E67" s="49">
        <v>160</v>
      </c>
    </row>
    <row r="68" spans="1:5" x14ac:dyDescent="0.2">
      <c r="A68" s="45"/>
      <c r="B68" s="46" t="s">
        <v>171</v>
      </c>
      <c r="C68" s="47">
        <v>27</v>
      </c>
      <c r="D68" s="48">
        <v>312</v>
      </c>
      <c r="E68" s="49">
        <v>339</v>
      </c>
    </row>
    <row r="69" spans="1:5" x14ac:dyDescent="0.2">
      <c r="A69" s="45"/>
      <c r="B69" s="46" t="s">
        <v>172</v>
      </c>
      <c r="C69" s="47">
        <v>8</v>
      </c>
      <c r="D69" s="48">
        <v>165</v>
      </c>
      <c r="E69" s="49">
        <v>173</v>
      </c>
    </row>
    <row r="70" spans="1:5" x14ac:dyDescent="0.2">
      <c r="A70" s="45"/>
      <c r="B70" s="46" t="s">
        <v>173</v>
      </c>
      <c r="C70" s="47">
        <v>39</v>
      </c>
      <c r="D70" s="48">
        <v>306</v>
      </c>
      <c r="E70" s="49">
        <v>345</v>
      </c>
    </row>
    <row r="71" spans="1:5" x14ac:dyDescent="0.2">
      <c r="A71" s="45"/>
      <c r="B71" s="46" t="s">
        <v>175</v>
      </c>
      <c r="C71" s="47">
        <v>7</v>
      </c>
      <c r="D71" s="48">
        <v>92</v>
      </c>
      <c r="E71" s="49">
        <v>99</v>
      </c>
    </row>
    <row r="72" spans="1:5" x14ac:dyDescent="0.2">
      <c r="A72" s="45"/>
      <c r="B72" s="46" t="s">
        <v>176</v>
      </c>
      <c r="C72" s="47">
        <v>7</v>
      </c>
      <c r="D72" s="48">
        <v>61</v>
      </c>
      <c r="E72" s="49">
        <v>68</v>
      </c>
    </row>
    <row r="73" spans="1:5" x14ac:dyDescent="0.2">
      <c r="A73" s="45"/>
      <c r="B73" s="46" t="s">
        <v>177</v>
      </c>
      <c r="C73" s="47">
        <v>11</v>
      </c>
      <c r="D73" s="48">
        <v>146</v>
      </c>
      <c r="E73" s="49">
        <v>157</v>
      </c>
    </row>
    <row r="74" spans="1:5" x14ac:dyDescent="0.2">
      <c r="A74" s="45"/>
      <c r="B74" s="46" t="s">
        <v>178</v>
      </c>
      <c r="C74" s="47">
        <v>58</v>
      </c>
      <c r="D74" s="48">
        <v>328</v>
      </c>
      <c r="E74" s="49">
        <v>386</v>
      </c>
    </row>
    <row r="75" spans="1:5" x14ac:dyDescent="0.2">
      <c r="A75" s="45"/>
      <c r="B75" s="46" t="s">
        <v>179</v>
      </c>
      <c r="C75" s="47">
        <v>140</v>
      </c>
      <c r="D75" s="48">
        <v>1771</v>
      </c>
      <c r="E75" s="49">
        <v>1911</v>
      </c>
    </row>
    <row r="76" spans="1:5" x14ac:dyDescent="0.2">
      <c r="A76" s="45"/>
      <c r="B76" s="46" t="s">
        <v>180</v>
      </c>
      <c r="C76" s="47">
        <v>39</v>
      </c>
      <c r="D76" s="48">
        <v>424</v>
      </c>
      <c r="E76" s="49">
        <v>463</v>
      </c>
    </row>
    <row r="77" spans="1:5" x14ac:dyDescent="0.2">
      <c r="A77" s="45"/>
      <c r="B77" s="46" t="s">
        <v>174</v>
      </c>
      <c r="C77" s="47">
        <v>4</v>
      </c>
      <c r="D77" s="48">
        <v>85</v>
      </c>
      <c r="E77" s="49">
        <v>89</v>
      </c>
    </row>
    <row r="78" spans="1:5" x14ac:dyDescent="0.2">
      <c r="A78" s="37" t="s">
        <v>181</v>
      </c>
      <c r="B78" s="38"/>
      <c r="C78" s="42">
        <v>380</v>
      </c>
      <c r="D78" s="43">
        <v>4063</v>
      </c>
      <c r="E78" s="44">
        <v>4443</v>
      </c>
    </row>
    <row r="79" spans="1:5" x14ac:dyDescent="0.2">
      <c r="A79" s="37" t="s">
        <v>182</v>
      </c>
      <c r="B79" s="37" t="s">
        <v>182</v>
      </c>
      <c r="C79" s="42">
        <v>46</v>
      </c>
      <c r="D79" s="43">
        <v>686</v>
      </c>
      <c r="E79" s="44">
        <v>732</v>
      </c>
    </row>
    <row r="80" spans="1:5" x14ac:dyDescent="0.2">
      <c r="A80" s="37" t="s">
        <v>183</v>
      </c>
      <c r="B80" s="38"/>
      <c r="C80" s="42">
        <v>46</v>
      </c>
      <c r="D80" s="43">
        <v>686</v>
      </c>
      <c r="E80" s="44">
        <v>732</v>
      </c>
    </row>
    <row r="81" spans="1:5" x14ac:dyDescent="0.2">
      <c r="A81" s="37" t="s">
        <v>184</v>
      </c>
      <c r="B81" s="37" t="s">
        <v>185</v>
      </c>
      <c r="C81" s="42">
        <v>19</v>
      </c>
      <c r="D81" s="43">
        <v>136</v>
      </c>
      <c r="E81" s="44">
        <v>155</v>
      </c>
    </row>
    <row r="82" spans="1:5" x14ac:dyDescent="0.2">
      <c r="A82" s="45"/>
      <c r="B82" s="46" t="s">
        <v>186</v>
      </c>
      <c r="C82" s="47">
        <v>1</v>
      </c>
      <c r="D82" s="48">
        <v>38</v>
      </c>
      <c r="E82" s="49">
        <v>39</v>
      </c>
    </row>
    <row r="83" spans="1:5" x14ac:dyDescent="0.2">
      <c r="A83" s="37" t="s">
        <v>187</v>
      </c>
      <c r="B83" s="38"/>
      <c r="C83" s="42">
        <v>20</v>
      </c>
      <c r="D83" s="43">
        <v>174</v>
      </c>
      <c r="E83" s="44">
        <v>194</v>
      </c>
    </row>
    <row r="84" spans="1:5" x14ac:dyDescent="0.2">
      <c r="A84" s="37" t="s">
        <v>188</v>
      </c>
      <c r="B84" s="37" t="s">
        <v>189</v>
      </c>
      <c r="C84" s="42">
        <v>174</v>
      </c>
      <c r="D84" s="43">
        <v>972</v>
      </c>
      <c r="E84" s="44">
        <v>1146</v>
      </c>
    </row>
    <row r="85" spans="1:5" x14ac:dyDescent="0.2">
      <c r="A85" s="45"/>
      <c r="B85" s="46" t="s">
        <v>193</v>
      </c>
      <c r="C85" s="47">
        <v>99</v>
      </c>
      <c r="D85" s="48">
        <v>501</v>
      </c>
      <c r="E85" s="49">
        <v>600</v>
      </c>
    </row>
    <row r="86" spans="1:5" x14ac:dyDescent="0.2">
      <c r="A86" s="45"/>
      <c r="B86" s="46" t="s">
        <v>194</v>
      </c>
      <c r="C86" s="47">
        <v>171</v>
      </c>
      <c r="D86" s="48">
        <v>1168</v>
      </c>
      <c r="E86" s="49">
        <v>1339</v>
      </c>
    </row>
    <row r="87" spans="1:5" x14ac:dyDescent="0.2">
      <c r="A87" s="45"/>
      <c r="B87" s="46" t="s">
        <v>195</v>
      </c>
      <c r="C87" s="47">
        <v>97</v>
      </c>
      <c r="D87" s="48">
        <v>602</v>
      </c>
      <c r="E87" s="49">
        <v>699</v>
      </c>
    </row>
    <row r="88" spans="1:5" x14ac:dyDescent="0.2">
      <c r="A88" s="45"/>
      <c r="B88" s="46" t="s">
        <v>196</v>
      </c>
      <c r="C88" s="47">
        <v>77</v>
      </c>
      <c r="D88" s="48">
        <v>461</v>
      </c>
      <c r="E88" s="49">
        <v>538</v>
      </c>
    </row>
    <row r="89" spans="1:5" x14ac:dyDescent="0.2">
      <c r="A89" s="45"/>
      <c r="B89" s="46" t="s">
        <v>191</v>
      </c>
      <c r="C89" s="47">
        <v>24</v>
      </c>
      <c r="D89" s="48">
        <v>577</v>
      </c>
      <c r="E89" s="49">
        <v>601</v>
      </c>
    </row>
    <row r="90" spans="1:5" x14ac:dyDescent="0.2">
      <c r="A90" s="45"/>
      <c r="B90" s="46" t="s">
        <v>192</v>
      </c>
      <c r="C90" s="47">
        <v>50</v>
      </c>
      <c r="D90" s="48">
        <v>325</v>
      </c>
      <c r="E90" s="49">
        <v>375</v>
      </c>
    </row>
    <row r="91" spans="1:5" x14ac:dyDescent="0.2">
      <c r="A91" s="45"/>
      <c r="B91" s="46" t="s">
        <v>190</v>
      </c>
      <c r="C91" s="47">
        <v>103</v>
      </c>
      <c r="D91" s="48">
        <v>489</v>
      </c>
      <c r="E91" s="49">
        <v>592</v>
      </c>
    </row>
    <row r="92" spans="1:5" x14ac:dyDescent="0.2">
      <c r="A92" s="45"/>
      <c r="B92" s="46" t="s">
        <v>197</v>
      </c>
      <c r="C92" s="47">
        <v>41</v>
      </c>
      <c r="D92" s="48">
        <v>212</v>
      </c>
      <c r="E92" s="49">
        <v>253</v>
      </c>
    </row>
    <row r="93" spans="1:5" x14ac:dyDescent="0.2">
      <c r="A93" s="37" t="s">
        <v>198</v>
      </c>
      <c r="B93" s="38"/>
      <c r="C93" s="42">
        <v>836</v>
      </c>
      <c r="D93" s="43">
        <v>5307</v>
      </c>
      <c r="E93" s="44">
        <v>6143</v>
      </c>
    </row>
    <row r="94" spans="1:5" x14ac:dyDescent="0.2">
      <c r="A94" s="50" t="s">
        <v>101</v>
      </c>
      <c r="B94" s="51"/>
      <c r="C94" s="52">
        <v>6483</v>
      </c>
      <c r="D94" s="53">
        <v>69418</v>
      </c>
      <c r="E94" s="54">
        <v>75901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zoomScaleNormal="100" workbookViewId="0">
      <selection activeCell="D6" sqref="D6:E6"/>
    </sheetView>
  </sheetViews>
  <sheetFormatPr baseColWidth="10" defaultColWidth="11.42578125" defaultRowHeight="12.75" x14ac:dyDescent="0.2"/>
  <cols>
    <col min="1" max="1" width="3.28515625" style="1" customWidth="1"/>
    <col min="2" max="2" width="26.85546875" style="1" customWidth="1"/>
    <col min="3" max="3" width="14.7109375" style="1" customWidth="1"/>
    <col min="4" max="6" width="15.7109375" style="1" customWidth="1"/>
    <col min="7" max="16384" width="11.42578125" style="1"/>
  </cols>
  <sheetData>
    <row r="1" spans="1:7" x14ac:dyDescent="0.2">
      <c r="A1" s="93" t="s">
        <v>220</v>
      </c>
      <c r="B1" s="93"/>
      <c r="C1" s="93"/>
      <c r="D1" s="93"/>
      <c r="E1" s="93"/>
      <c r="F1" s="93"/>
    </row>
    <row r="2" spans="1:7" x14ac:dyDescent="0.2">
      <c r="A2" s="93" t="s">
        <v>4</v>
      </c>
      <c r="B2" s="93"/>
      <c r="C2" s="93"/>
      <c r="D2" s="93"/>
      <c r="E2" s="93"/>
      <c r="F2" s="93"/>
    </row>
    <row r="3" spans="1:7" x14ac:dyDescent="0.2">
      <c r="A3" s="2"/>
    </row>
    <row r="4" spans="1:7" ht="20.25" customHeight="1" x14ac:dyDescent="0.2">
      <c r="A4" s="94" t="s">
        <v>5</v>
      </c>
      <c r="B4" s="95"/>
      <c r="C4" s="100" t="s">
        <v>0</v>
      </c>
      <c r="D4" s="100"/>
      <c r="E4" s="100"/>
      <c r="F4" s="101"/>
      <c r="G4" s="4"/>
    </row>
    <row r="5" spans="1:7" ht="20.25" customHeight="1" x14ac:dyDescent="0.2">
      <c r="A5" s="96"/>
      <c r="B5" s="97"/>
      <c r="C5" s="100" t="s">
        <v>1</v>
      </c>
      <c r="D5" s="100" t="s">
        <v>6</v>
      </c>
      <c r="E5" s="100"/>
      <c r="F5" s="101"/>
      <c r="G5" s="4"/>
    </row>
    <row r="6" spans="1:7" ht="32.25" customHeight="1" x14ac:dyDescent="0.2">
      <c r="A6" s="96"/>
      <c r="B6" s="97"/>
      <c r="C6" s="100"/>
      <c r="D6" s="100" t="s">
        <v>204</v>
      </c>
      <c r="E6" s="100"/>
      <c r="F6" s="101" t="s">
        <v>203</v>
      </c>
      <c r="G6" s="4"/>
    </row>
    <row r="7" spans="1:7" ht="27" customHeight="1" x14ac:dyDescent="0.2">
      <c r="A7" s="98"/>
      <c r="B7" s="99"/>
      <c r="C7" s="100"/>
      <c r="D7" s="3" t="s">
        <v>7</v>
      </c>
      <c r="E7" s="3" t="s">
        <v>8</v>
      </c>
      <c r="F7" s="101"/>
      <c r="G7" s="4"/>
    </row>
    <row r="8" spans="1:7" s="5" customFormat="1" ht="12.75" customHeight="1" x14ac:dyDescent="0.2">
      <c r="B8" s="6"/>
      <c r="C8" s="7"/>
      <c r="D8" s="7"/>
      <c r="E8" s="7"/>
      <c r="F8" s="8"/>
      <c r="G8" s="9"/>
    </row>
    <row r="9" spans="1:7" s="5" customFormat="1" ht="12.75" customHeight="1" x14ac:dyDescent="0.2">
      <c r="B9" s="10" t="s">
        <v>9</v>
      </c>
      <c r="C9" s="11">
        <f>SUM(C11,C17,C26,C34,C57,C62,C72,C82,C91,C106,C121,C123,C128)</f>
        <v>75901</v>
      </c>
      <c r="D9" s="11">
        <f>SUM(D11,D17,D26,D34,D57,D62,D72,D82,D91,D106,D121,D123,D128)</f>
        <v>6483</v>
      </c>
      <c r="E9" s="12">
        <f>D9/C9*100</f>
        <v>8.5413894415093345</v>
      </c>
      <c r="F9" s="13">
        <f>SUM(F11,F17,F26,F34,F57,F62,F72,F82,F91,F106,F121,F123,F128)</f>
        <v>69418</v>
      </c>
      <c r="G9" s="9"/>
    </row>
    <row r="10" spans="1:7" s="5" customFormat="1" ht="12.75" customHeight="1" x14ac:dyDescent="0.2">
      <c r="B10" s="10"/>
      <c r="C10" s="14" t="s">
        <v>10</v>
      </c>
      <c r="D10" s="15"/>
      <c r="E10" s="16"/>
      <c r="F10" s="17"/>
      <c r="G10" s="9"/>
    </row>
    <row r="11" spans="1:7" s="5" customFormat="1" ht="12.75" customHeight="1" x14ac:dyDescent="0.2">
      <c r="A11" s="5" t="s">
        <v>11</v>
      </c>
      <c r="B11" s="10"/>
      <c r="C11" s="11">
        <f>SUM(C13:C15)</f>
        <v>4287</v>
      </c>
      <c r="D11" s="11">
        <f>SUM(D13:D15)</f>
        <v>190</v>
      </c>
      <c r="E11" s="12">
        <f>D11/C11*100</f>
        <v>4.4320037322136692</v>
      </c>
      <c r="F11" s="13">
        <f>SUM(F13:F15)</f>
        <v>4097</v>
      </c>
      <c r="G11" s="9"/>
    </row>
    <row r="12" spans="1:7" s="5" customFormat="1" ht="12.75" customHeight="1" x14ac:dyDescent="0.2">
      <c r="B12" s="10"/>
      <c r="C12" s="14" t="s">
        <v>10</v>
      </c>
      <c r="D12" s="15"/>
      <c r="E12" s="16"/>
      <c r="F12" s="17"/>
      <c r="G12" s="9"/>
    </row>
    <row r="13" spans="1:7" s="5" customFormat="1" ht="12.75" customHeight="1" x14ac:dyDescent="0.2">
      <c r="A13" s="18" t="s">
        <v>11</v>
      </c>
      <c r="B13" s="19"/>
      <c r="C13" s="14">
        <f>SUM(D13,F13)</f>
        <v>488</v>
      </c>
      <c r="D13" s="14">
        <v>39</v>
      </c>
      <c r="E13" s="16">
        <f>D13/C13*100</f>
        <v>7.9918032786885256</v>
      </c>
      <c r="F13" s="20">
        <v>449</v>
      </c>
      <c r="G13" s="21"/>
    </row>
    <row r="14" spans="1:7" s="5" customFormat="1" ht="12.75" customHeight="1" x14ac:dyDescent="0.2">
      <c r="A14" s="18" t="s">
        <v>12</v>
      </c>
      <c r="B14" s="19"/>
      <c r="C14" s="14">
        <f>SUM(D14,F14)</f>
        <v>3358</v>
      </c>
      <c r="D14" s="14">
        <v>117</v>
      </c>
      <c r="E14" s="16">
        <f>D14/C14*100</f>
        <v>3.4842167957117329</v>
      </c>
      <c r="F14" s="20">
        <v>3241</v>
      </c>
      <c r="G14" s="21"/>
    </row>
    <row r="15" spans="1:7" s="5" customFormat="1" ht="12.75" customHeight="1" x14ac:dyDescent="0.2">
      <c r="A15" s="18" t="s">
        <v>13</v>
      </c>
      <c r="B15" s="19"/>
      <c r="C15" s="14">
        <f>SUM(D15,F15)</f>
        <v>441</v>
      </c>
      <c r="D15" s="14">
        <v>34</v>
      </c>
      <c r="E15" s="16">
        <f>D15/C15*100</f>
        <v>7.7097505668934234</v>
      </c>
      <c r="F15" s="20">
        <v>407</v>
      </c>
      <c r="G15" s="21"/>
    </row>
    <row r="16" spans="1:7" s="5" customFormat="1" ht="12.75" customHeight="1" x14ac:dyDescent="0.2">
      <c r="B16" s="10"/>
      <c r="C16" s="11"/>
      <c r="D16" s="11"/>
      <c r="E16" s="16"/>
      <c r="F16" s="13"/>
      <c r="G16" s="21"/>
    </row>
    <row r="17" spans="1:7" s="5" customFormat="1" ht="12.75" customHeight="1" x14ac:dyDescent="0.2">
      <c r="A17" s="22" t="s">
        <v>14</v>
      </c>
      <c r="B17" s="10"/>
      <c r="C17" s="11">
        <f>SUM(C19:C24)</f>
        <v>4390</v>
      </c>
      <c r="D17" s="11">
        <f>SUM(D19:D24)</f>
        <v>342</v>
      </c>
      <c r="E17" s="12">
        <f>D17/C17*100</f>
        <v>7.7904328018223241</v>
      </c>
      <c r="F17" s="13">
        <f>SUM(F19:F24)</f>
        <v>4048</v>
      </c>
      <c r="G17" s="21"/>
    </row>
    <row r="18" spans="1:7" s="5" customFormat="1" ht="12.75" customHeight="1" x14ac:dyDescent="0.2">
      <c r="B18" s="10"/>
      <c r="C18" s="11" t="s">
        <v>10</v>
      </c>
      <c r="D18" s="11"/>
      <c r="E18" s="16"/>
      <c r="F18" s="13"/>
      <c r="G18" s="21"/>
    </row>
    <row r="19" spans="1:7" s="5" customFormat="1" ht="12.75" customHeight="1" x14ac:dyDescent="0.2">
      <c r="B19" s="22" t="s">
        <v>15</v>
      </c>
      <c r="C19" s="14">
        <f t="shared" ref="C19:C24" si="0">SUM(D19,F19)</f>
        <v>773</v>
      </c>
      <c r="D19" s="14">
        <v>51</v>
      </c>
      <c r="E19" s="16">
        <f t="shared" ref="E19:E24" si="1">D19/C19*100</f>
        <v>6.5976714100905571</v>
      </c>
      <c r="F19" s="20">
        <v>722</v>
      </c>
      <c r="G19" s="21"/>
    </row>
    <row r="20" spans="1:7" s="5" customFormat="1" ht="12.75" customHeight="1" x14ac:dyDescent="0.2">
      <c r="B20" s="5" t="s">
        <v>16</v>
      </c>
      <c r="C20" s="14">
        <f t="shared" si="0"/>
        <v>991</v>
      </c>
      <c r="D20" s="14">
        <v>90</v>
      </c>
      <c r="E20" s="16">
        <f t="shared" si="1"/>
        <v>9.0817356205852668</v>
      </c>
      <c r="F20" s="20">
        <v>901</v>
      </c>
      <c r="G20" s="21"/>
    </row>
    <row r="21" spans="1:7" s="5" customFormat="1" ht="12.75" customHeight="1" x14ac:dyDescent="0.2">
      <c r="B21" s="5" t="s">
        <v>17</v>
      </c>
      <c r="C21" s="14">
        <f t="shared" si="0"/>
        <v>474</v>
      </c>
      <c r="D21" s="14">
        <v>45</v>
      </c>
      <c r="E21" s="16">
        <f t="shared" si="1"/>
        <v>9.4936708860759502</v>
      </c>
      <c r="F21" s="20">
        <v>429</v>
      </c>
      <c r="G21" s="21"/>
    </row>
    <row r="22" spans="1:7" s="5" customFormat="1" ht="12.75" customHeight="1" x14ac:dyDescent="0.2">
      <c r="B22" s="9" t="s">
        <v>18</v>
      </c>
      <c r="C22" s="14">
        <f t="shared" si="0"/>
        <v>297</v>
      </c>
      <c r="D22" s="14">
        <v>17</v>
      </c>
      <c r="E22" s="16">
        <f t="shared" si="1"/>
        <v>5.7239057239057241</v>
      </c>
      <c r="F22" s="20">
        <v>280</v>
      </c>
      <c r="G22" s="21"/>
    </row>
    <row r="23" spans="1:7" s="5" customFormat="1" ht="12.75" customHeight="1" x14ac:dyDescent="0.2">
      <c r="B23" s="1" t="s">
        <v>19</v>
      </c>
      <c r="C23" s="14">
        <f t="shared" si="0"/>
        <v>99</v>
      </c>
      <c r="D23" s="14">
        <v>2</v>
      </c>
      <c r="E23" s="16">
        <f t="shared" si="1"/>
        <v>2.0202020202020203</v>
      </c>
      <c r="F23" s="20">
        <v>97</v>
      </c>
      <c r="G23" s="21"/>
    </row>
    <row r="24" spans="1:7" s="5" customFormat="1" ht="12.75" customHeight="1" x14ac:dyDescent="0.2">
      <c r="B24" s="1" t="s">
        <v>20</v>
      </c>
      <c r="C24" s="14">
        <f t="shared" si="0"/>
        <v>1756</v>
      </c>
      <c r="D24" s="14">
        <v>137</v>
      </c>
      <c r="E24" s="16">
        <f t="shared" si="1"/>
        <v>7.8018223234624156</v>
      </c>
      <c r="F24" s="20">
        <v>1619</v>
      </c>
      <c r="G24" s="21"/>
    </row>
    <row r="25" spans="1:7" s="5" customFormat="1" ht="12.75" customHeight="1" x14ac:dyDescent="0.2">
      <c r="B25" s="10"/>
      <c r="C25" s="14"/>
      <c r="D25" s="11"/>
      <c r="E25" s="16"/>
      <c r="F25" s="13"/>
      <c r="G25" s="21"/>
    </row>
    <row r="26" spans="1:7" s="5" customFormat="1" ht="12.75" customHeight="1" x14ac:dyDescent="0.2">
      <c r="A26" s="22" t="s">
        <v>21</v>
      </c>
      <c r="B26" s="10"/>
      <c r="C26" s="11">
        <f>SUM(C28:C33)</f>
        <v>5921</v>
      </c>
      <c r="D26" s="11">
        <f>SUM(D28:D33)</f>
        <v>580</v>
      </c>
      <c r="E26" s="12">
        <f>D26/C26*100</f>
        <v>9.7956426279344697</v>
      </c>
      <c r="F26" s="13">
        <f>SUM(F28:F32)</f>
        <v>5341</v>
      </c>
      <c r="G26" s="21"/>
    </row>
    <row r="27" spans="1:7" s="5" customFormat="1" ht="12.75" customHeight="1" x14ac:dyDescent="0.2">
      <c r="B27" s="10"/>
      <c r="C27" s="11" t="s">
        <v>10</v>
      </c>
      <c r="D27" s="11"/>
      <c r="E27" s="16"/>
      <c r="F27" s="13"/>
      <c r="G27" s="21"/>
    </row>
    <row r="28" spans="1:7" s="5" customFormat="1" ht="12.75" customHeight="1" x14ac:dyDescent="0.2">
      <c r="B28" s="5" t="s">
        <v>22</v>
      </c>
      <c r="C28" s="14">
        <f>SUM(D28,F28)</f>
        <v>5096</v>
      </c>
      <c r="D28" s="14">
        <v>506</v>
      </c>
      <c r="E28" s="16">
        <f>D28/C28*100</f>
        <v>9.9293563579277855</v>
      </c>
      <c r="F28" s="20">
        <v>4590</v>
      </c>
      <c r="G28" s="21"/>
    </row>
    <row r="29" spans="1:7" s="5" customFormat="1" ht="12.75" customHeight="1" x14ac:dyDescent="0.2">
      <c r="B29" s="5" t="s">
        <v>23</v>
      </c>
      <c r="C29" s="14">
        <f>SUM(D29,F29)</f>
        <v>196</v>
      </c>
      <c r="D29" s="14">
        <v>25</v>
      </c>
      <c r="E29" s="16">
        <f>D29/C29*100</f>
        <v>12.755102040816327</v>
      </c>
      <c r="F29" s="20">
        <v>171</v>
      </c>
      <c r="G29" s="21"/>
    </row>
    <row r="30" spans="1:7" s="5" customFormat="1" ht="12.75" customHeight="1" x14ac:dyDescent="0.2">
      <c r="B30" s="5" t="s">
        <v>24</v>
      </c>
      <c r="C30" s="14">
        <f>SUM(D30,F30)</f>
        <v>366</v>
      </c>
      <c r="D30" s="14">
        <v>29</v>
      </c>
      <c r="E30" s="16">
        <f>D30/C30*100</f>
        <v>7.9234972677595632</v>
      </c>
      <c r="F30" s="20">
        <v>337</v>
      </c>
      <c r="G30" s="21"/>
    </row>
    <row r="31" spans="1:7" s="5" customFormat="1" ht="12.75" customHeight="1" x14ac:dyDescent="0.2">
      <c r="B31" s="1" t="s">
        <v>25</v>
      </c>
      <c r="C31" s="14">
        <f>SUM(D31,F31)</f>
        <v>187</v>
      </c>
      <c r="D31" s="14">
        <v>12</v>
      </c>
      <c r="E31" s="16">
        <f>D31/C31*100</f>
        <v>6.4171122994652414</v>
      </c>
      <c r="F31" s="20">
        <v>175</v>
      </c>
      <c r="G31" s="21"/>
    </row>
    <row r="32" spans="1:7" s="5" customFormat="1" ht="12.75" customHeight="1" x14ac:dyDescent="0.2">
      <c r="B32" s="1" t="s">
        <v>26</v>
      </c>
      <c r="C32" s="14">
        <f>SUM(D32,F32)</f>
        <v>76</v>
      </c>
      <c r="D32" s="14">
        <v>8</v>
      </c>
      <c r="E32" s="16">
        <f>D32/C32*100</f>
        <v>10.526315789473683</v>
      </c>
      <c r="F32" s="20">
        <v>68</v>
      </c>
      <c r="G32" s="21"/>
    </row>
    <row r="33" spans="1:7" s="5" customFormat="1" ht="12.75" customHeight="1" x14ac:dyDescent="0.2">
      <c r="B33" s="10"/>
      <c r="C33" s="11" t="s">
        <v>10</v>
      </c>
      <c r="D33" s="11"/>
      <c r="E33" s="16"/>
      <c r="F33" s="13"/>
      <c r="G33" s="21"/>
    </row>
    <row r="34" spans="1:7" s="5" customFormat="1" ht="12.75" customHeight="1" x14ac:dyDescent="0.2">
      <c r="A34" s="22" t="s">
        <v>27</v>
      </c>
      <c r="B34" s="10"/>
      <c r="C34" s="11">
        <f>SUM(C36:C48)</f>
        <v>8116</v>
      </c>
      <c r="D34" s="11">
        <f>SUM(D36:D48)</f>
        <v>607</v>
      </c>
      <c r="E34" s="12">
        <f>D34/C34*100</f>
        <v>7.47905372104485</v>
      </c>
      <c r="F34" s="13">
        <f>SUM(F36:F48)</f>
        <v>7509</v>
      </c>
      <c r="G34" s="21"/>
    </row>
    <row r="35" spans="1:7" s="5" customFormat="1" ht="12.75" customHeight="1" x14ac:dyDescent="0.2">
      <c r="B35" s="10"/>
      <c r="C35" s="11" t="s">
        <v>10</v>
      </c>
      <c r="D35" s="11"/>
      <c r="E35" s="12"/>
      <c r="F35" s="13"/>
      <c r="G35" s="21"/>
    </row>
    <row r="36" spans="1:7" s="5" customFormat="1" ht="12.75" customHeight="1" x14ac:dyDescent="0.2">
      <c r="B36" s="5" t="s">
        <v>28</v>
      </c>
      <c r="C36" s="14">
        <f>SUM(D36,F36)</f>
        <v>358</v>
      </c>
      <c r="D36" s="14">
        <v>25</v>
      </c>
      <c r="E36" s="33">
        <f t="shared" ref="E36:E48" si="2">D36/C36*100</f>
        <v>6.983240223463687</v>
      </c>
      <c r="F36" s="20">
        <v>333</v>
      </c>
      <c r="G36" s="21"/>
    </row>
    <row r="37" spans="1:7" s="5" customFormat="1" ht="12.75" customHeight="1" x14ac:dyDescent="0.2">
      <c r="B37" s="5" t="s">
        <v>29</v>
      </c>
      <c r="C37" s="14">
        <f t="shared" ref="C37:C48" si="3">SUM(D37,F37)</f>
        <v>1087</v>
      </c>
      <c r="D37" s="14">
        <v>70</v>
      </c>
      <c r="E37" s="33">
        <f t="shared" si="2"/>
        <v>6.4397424103035883</v>
      </c>
      <c r="F37" s="20">
        <v>1017</v>
      </c>
      <c r="G37" s="21"/>
    </row>
    <row r="38" spans="1:7" s="5" customFormat="1" ht="12.75" customHeight="1" x14ac:dyDescent="0.2">
      <c r="B38" s="5" t="s">
        <v>30</v>
      </c>
      <c r="C38" s="14">
        <f t="shared" si="3"/>
        <v>345</v>
      </c>
      <c r="D38" s="14">
        <v>26</v>
      </c>
      <c r="E38" s="33">
        <f t="shared" si="2"/>
        <v>7.5362318840579716</v>
      </c>
      <c r="F38" s="20">
        <v>319</v>
      </c>
      <c r="G38" s="21"/>
    </row>
    <row r="39" spans="1:7" s="5" customFormat="1" ht="12.75" customHeight="1" x14ac:dyDescent="0.2">
      <c r="B39" s="23" t="s">
        <v>31</v>
      </c>
      <c r="C39" s="14">
        <f t="shared" si="3"/>
        <v>470</v>
      </c>
      <c r="D39" s="14">
        <v>32</v>
      </c>
      <c r="E39" s="33">
        <f t="shared" si="2"/>
        <v>6.8085106382978724</v>
      </c>
      <c r="F39" s="20">
        <v>438</v>
      </c>
      <c r="G39" s="21"/>
    </row>
    <row r="40" spans="1:7" s="5" customFormat="1" ht="12.75" customHeight="1" x14ac:dyDescent="0.2">
      <c r="B40" s="1" t="s">
        <v>32</v>
      </c>
      <c r="C40" s="14">
        <f t="shared" si="3"/>
        <v>1607</v>
      </c>
      <c r="D40" s="14">
        <v>124</v>
      </c>
      <c r="E40" s="33">
        <f t="shared" si="2"/>
        <v>7.7162414436838827</v>
      </c>
      <c r="F40" s="20">
        <v>1483</v>
      </c>
      <c r="G40" s="21"/>
    </row>
    <row r="41" spans="1:7" s="5" customFormat="1" ht="12.75" customHeight="1" x14ac:dyDescent="0.2">
      <c r="B41" s="1" t="s">
        <v>33</v>
      </c>
      <c r="C41" s="14">
        <f t="shared" si="3"/>
        <v>2647</v>
      </c>
      <c r="D41" s="14">
        <v>209</v>
      </c>
      <c r="E41" s="33">
        <f t="shared" si="2"/>
        <v>7.895731016244806</v>
      </c>
      <c r="F41" s="20">
        <v>2438</v>
      </c>
      <c r="G41" s="21"/>
    </row>
    <row r="42" spans="1:7" s="5" customFormat="1" ht="12.75" customHeight="1" x14ac:dyDescent="0.2">
      <c r="B42" s="1" t="s">
        <v>34</v>
      </c>
      <c r="C42" s="14">
        <f t="shared" si="3"/>
        <v>482</v>
      </c>
      <c r="D42" s="14">
        <v>34</v>
      </c>
      <c r="E42" s="33">
        <f t="shared" si="2"/>
        <v>7.0539419087136928</v>
      </c>
      <c r="F42" s="20">
        <v>448</v>
      </c>
      <c r="G42" s="21"/>
    </row>
    <row r="43" spans="1:7" s="5" customFormat="1" ht="12.75" customHeight="1" x14ac:dyDescent="0.2">
      <c r="B43" s="1" t="s">
        <v>35</v>
      </c>
      <c r="C43" s="14">
        <f t="shared" si="3"/>
        <v>129</v>
      </c>
      <c r="D43" s="14">
        <v>8</v>
      </c>
      <c r="E43" s="33">
        <f t="shared" si="2"/>
        <v>6.2015503875968996</v>
      </c>
      <c r="F43" s="20">
        <v>121</v>
      </c>
      <c r="G43" s="21"/>
    </row>
    <row r="44" spans="1:7" s="5" customFormat="1" ht="12.75" customHeight="1" x14ac:dyDescent="0.2">
      <c r="B44" s="1" t="s">
        <v>36</v>
      </c>
      <c r="C44" s="14">
        <f t="shared" si="3"/>
        <v>84</v>
      </c>
      <c r="D44" s="14">
        <v>8</v>
      </c>
      <c r="E44" s="33">
        <f t="shared" si="2"/>
        <v>9.5238095238095237</v>
      </c>
      <c r="F44" s="20">
        <v>76</v>
      </c>
      <c r="G44" s="21"/>
    </row>
    <row r="45" spans="1:7" s="5" customFormat="1" ht="12.75" customHeight="1" x14ac:dyDescent="0.2">
      <c r="B45" s="1" t="s">
        <v>37</v>
      </c>
      <c r="C45" s="14">
        <f t="shared" si="3"/>
        <v>423</v>
      </c>
      <c r="D45" s="14">
        <v>31</v>
      </c>
      <c r="E45" s="33">
        <f t="shared" si="2"/>
        <v>7.328605200945626</v>
      </c>
      <c r="F45" s="20">
        <v>392</v>
      </c>
      <c r="G45" s="21"/>
    </row>
    <row r="46" spans="1:7" s="5" customFormat="1" ht="12.75" customHeight="1" x14ac:dyDescent="0.2">
      <c r="B46" s="1" t="s">
        <v>38</v>
      </c>
      <c r="C46" s="14">
        <f t="shared" si="3"/>
        <v>100</v>
      </c>
      <c r="D46" s="14">
        <v>5</v>
      </c>
      <c r="E46" s="33">
        <f t="shared" si="2"/>
        <v>5</v>
      </c>
      <c r="F46" s="20">
        <v>95</v>
      </c>
      <c r="G46" s="21"/>
    </row>
    <row r="47" spans="1:7" s="5" customFormat="1" ht="12.75" customHeight="1" x14ac:dyDescent="0.2">
      <c r="B47" s="1" t="s">
        <v>39</v>
      </c>
      <c r="C47" s="14">
        <f t="shared" si="3"/>
        <v>126</v>
      </c>
      <c r="D47" s="14">
        <v>7</v>
      </c>
      <c r="E47" s="33">
        <f t="shared" si="2"/>
        <v>5.5555555555555554</v>
      </c>
      <c r="F47" s="20">
        <v>119</v>
      </c>
      <c r="G47" s="21"/>
    </row>
    <row r="48" spans="1:7" s="5" customFormat="1" ht="12.75" customHeight="1" x14ac:dyDescent="0.2">
      <c r="B48" s="1" t="s">
        <v>40</v>
      </c>
      <c r="C48" s="14">
        <f t="shared" si="3"/>
        <v>258</v>
      </c>
      <c r="D48" s="14">
        <v>28</v>
      </c>
      <c r="E48" s="33">
        <f t="shared" si="2"/>
        <v>10.852713178294573</v>
      </c>
      <c r="F48" s="20">
        <v>230</v>
      </c>
      <c r="G48" s="21"/>
    </row>
    <row r="49" spans="1:7" s="5" customFormat="1" ht="12.75" customHeight="1" x14ac:dyDescent="0.2">
      <c r="A49" s="93" t="s">
        <v>3</v>
      </c>
      <c r="B49" s="93"/>
      <c r="C49" s="93"/>
      <c r="D49" s="93"/>
      <c r="E49" s="93"/>
      <c r="F49" s="93"/>
      <c r="G49" s="21"/>
    </row>
    <row r="50" spans="1:7" s="5" customFormat="1" ht="12.75" customHeight="1" x14ac:dyDescent="0.2">
      <c r="A50" s="93" t="s">
        <v>4</v>
      </c>
      <c r="B50" s="93"/>
      <c r="C50" s="93"/>
      <c r="D50" s="93"/>
      <c r="E50" s="93"/>
      <c r="F50" s="93"/>
      <c r="G50" s="21"/>
    </row>
    <row r="51" spans="1:7" s="5" customFormat="1" ht="12.75" customHeight="1" x14ac:dyDescent="0.2">
      <c r="A51" s="2"/>
      <c r="B51" s="1"/>
      <c r="C51" s="1"/>
      <c r="D51" s="1"/>
      <c r="E51" s="1"/>
      <c r="F51" s="1"/>
      <c r="G51" s="21"/>
    </row>
    <row r="52" spans="1:7" s="5" customFormat="1" ht="20.25" customHeight="1" x14ac:dyDescent="0.2">
      <c r="A52" s="94" t="s">
        <v>5</v>
      </c>
      <c r="B52" s="95"/>
      <c r="C52" s="100" t="s">
        <v>0</v>
      </c>
      <c r="D52" s="100"/>
      <c r="E52" s="100"/>
      <c r="F52" s="101"/>
      <c r="G52" s="21"/>
    </row>
    <row r="53" spans="1:7" s="5" customFormat="1" ht="27.75" customHeight="1" x14ac:dyDescent="0.2">
      <c r="A53" s="96"/>
      <c r="B53" s="97"/>
      <c r="C53" s="100" t="s">
        <v>1</v>
      </c>
      <c r="D53" s="100" t="s">
        <v>6</v>
      </c>
      <c r="E53" s="100"/>
      <c r="F53" s="101"/>
      <c r="G53" s="21"/>
    </row>
    <row r="54" spans="1:7" s="5" customFormat="1" ht="27.75" customHeight="1" x14ac:dyDescent="0.2">
      <c r="A54" s="96"/>
      <c r="B54" s="97"/>
      <c r="C54" s="100"/>
      <c r="D54" s="100" t="s">
        <v>204</v>
      </c>
      <c r="E54" s="100"/>
      <c r="F54" s="101" t="s">
        <v>203</v>
      </c>
      <c r="G54" s="21"/>
    </row>
    <row r="55" spans="1:7" s="5" customFormat="1" ht="21.75" customHeight="1" x14ac:dyDescent="0.2">
      <c r="A55" s="98"/>
      <c r="B55" s="99"/>
      <c r="C55" s="100"/>
      <c r="D55" s="3" t="s">
        <v>7</v>
      </c>
      <c r="E55" s="3" t="s">
        <v>8</v>
      </c>
      <c r="F55" s="101"/>
      <c r="G55" s="21"/>
    </row>
    <row r="56" spans="1:7" s="5" customFormat="1" ht="12.75" customHeight="1" x14ac:dyDescent="0.2">
      <c r="B56" s="10"/>
      <c r="C56" s="11"/>
      <c r="D56" s="11"/>
      <c r="E56" s="16"/>
      <c r="F56" s="13"/>
      <c r="G56" s="21"/>
    </row>
    <row r="57" spans="1:7" s="5" customFormat="1" ht="12.75" customHeight="1" x14ac:dyDescent="0.2">
      <c r="A57" s="22" t="s">
        <v>41</v>
      </c>
      <c r="B57" s="10"/>
      <c r="C57" s="11">
        <f>SUM(C59,C60)</f>
        <v>1039</v>
      </c>
      <c r="D57" s="11">
        <f>SUM(D59,D60)</f>
        <v>95</v>
      </c>
      <c r="E57" s="12">
        <f>D57/C57*100</f>
        <v>9.1434071222329152</v>
      </c>
      <c r="F57" s="13">
        <f>SUM(F59,F60)</f>
        <v>944</v>
      </c>
      <c r="G57" s="21"/>
    </row>
    <row r="58" spans="1:7" s="5" customFormat="1" ht="12.75" customHeight="1" x14ac:dyDescent="0.2">
      <c r="B58" s="10"/>
      <c r="C58" s="11" t="s">
        <v>10</v>
      </c>
      <c r="D58" s="11"/>
      <c r="E58" s="16"/>
      <c r="F58" s="13"/>
      <c r="G58" s="21"/>
    </row>
    <row r="59" spans="1:7" s="5" customFormat="1" ht="12.75" customHeight="1" x14ac:dyDescent="0.2">
      <c r="B59" s="5" t="s">
        <v>42</v>
      </c>
      <c r="C59" s="14">
        <f>SUM(D59,F59)</f>
        <v>639</v>
      </c>
      <c r="D59" s="14">
        <v>48</v>
      </c>
      <c r="E59" s="16">
        <f>D59/C59*100</f>
        <v>7.511737089201878</v>
      </c>
      <c r="F59" s="20">
        <v>591</v>
      </c>
      <c r="G59" s="21"/>
    </row>
    <row r="60" spans="1:7" s="5" customFormat="1" ht="12.75" customHeight="1" x14ac:dyDescent="0.2">
      <c r="B60" s="5" t="s">
        <v>43</v>
      </c>
      <c r="C60" s="14">
        <f>SUM(D60,F60)</f>
        <v>400</v>
      </c>
      <c r="D60" s="14">
        <v>47</v>
      </c>
      <c r="E60" s="16">
        <f>D60/C60*100</f>
        <v>11.75</v>
      </c>
      <c r="F60" s="20">
        <v>353</v>
      </c>
      <c r="G60" s="21"/>
    </row>
    <row r="61" spans="1:7" s="5" customFormat="1" ht="12.75" customHeight="1" x14ac:dyDescent="0.2">
      <c r="B61" s="10"/>
      <c r="C61" s="11"/>
      <c r="D61" s="11"/>
      <c r="E61" s="16"/>
      <c r="F61" s="13"/>
      <c r="G61" s="21"/>
    </row>
    <row r="62" spans="1:7" s="5" customFormat="1" ht="12.75" customHeight="1" x14ac:dyDescent="0.2">
      <c r="A62" s="22" t="s">
        <v>44</v>
      </c>
      <c r="B62" s="10"/>
      <c r="C62" s="11">
        <f>SUM(C64:C70)</f>
        <v>1617</v>
      </c>
      <c r="D62" s="11">
        <f>SUM(D64:D70)</f>
        <v>123</v>
      </c>
      <c r="E62" s="16">
        <f t="shared" ref="E62:E97" si="4">D62/C62*100</f>
        <v>7.6066790352504636</v>
      </c>
      <c r="F62" s="13">
        <f>SUM(F64:F70)</f>
        <v>1494</v>
      </c>
      <c r="G62" s="21"/>
    </row>
    <row r="63" spans="1:7" s="5" customFormat="1" ht="12.75" customHeight="1" x14ac:dyDescent="0.2">
      <c r="B63" s="10"/>
      <c r="C63" s="11"/>
      <c r="D63" s="11"/>
      <c r="E63" s="16"/>
      <c r="F63" s="13"/>
      <c r="G63" s="21"/>
    </row>
    <row r="64" spans="1:7" s="5" customFormat="1" ht="12.75" customHeight="1" x14ac:dyDescent="0.2">
      <c r="B64" s="5" t="s">
        <v>45</v>
      </c>
      <c r="C64" s="14">
        <f t="shared" ref="C64:C70" si="5">SUM(D64,F64)</f>
        <v>869</v>
      </c>
      <c r="D64" s="14">
        <v>75</v>
      </c>
      <c r="E64" s="16">
        <f t="shared" si="4"/>
        <v>8.6306098964326807</v>
      </c>
      <c r="F64" s="20">
        <v>794</v>
      </c>
      <c r="G64" s="21"/>
    </row>
    <row r="65" spans="1:7" s="5" customFormat="1" ht="12.75" customHeight="1" x14ac:dyDescent="0.2">
      <c r="B65" s="5" t="s">
        <v>46</v>
      </c>
      <c r="C65" s="14">
        <f t="shared" si="5"/>
        <v>73</v>
      </c>
      <c r="D65" s="14">
        <v>7</v>
      </c>
      <c r="E65" s="16">
        <f t="shared" si="4"/>
        <v>9.5890410958904102</v>
      </c>
      <c r="F65" s="20">
        <v>66</v>
      </c>
      <c r="G65" s="21"/>
    </row>
    <row r="66" spans="1:7" s="5" customFormat="1" ht="12.75" customHeight="1" x14ac:dyDescent="0.2">
      <c r="B66" s="5" t="s">
        <v>47</v>
      </c>
      <c r="C66" s="14">
        <f t="shared" si="5"/>
        <v>75</v>
      </c>
      <c r="D66" s="14">
        <v>4</v>
      </c>
      <c r="E66" s="16">
        <f t="shared" si="4"/>
        <v>5.3333333333333339</v>
      </c>
      <c r="F66" s="20">
        <v>71</v>
      </c>
      <c r="G66" s="21"/>
    </row>
    <row r="67" spans="1:7" s="5" customFormat="1" ht="12.75" customHeight="1" x14ac:dyDescent="0.2">
      <c r="B67" s="9" t="s">
        <v>48</v>
      </c>
      <c r="C67" s="14">
        <f t="shared" si="5"/>
        <v>217</v>
      </c>
      <c r="D67" s="14">
        <v>13</v>
      </c>
      <c r="E67" s="16">
        <f t="shared" si="4"/>
        <v>5.9907834101382482</v>
      </c>
      <c r="F67" s="20">
        <v>204</v>
      </c>
      <c r="G67" s="21"/>
    </row>
    <row r="68" spans="1:7" s="5" customFormat="1" ht="12.75" customHeight="1" x14ac:dyDescent="0.2">
      <c r="B68" s="1" t="s">
        <v>49</v>
      </c>
      <c r="C68" s="14">
        <f t="shared" si="5"/>
        <v>115</v>
      </c>
      <c r="D68" s="14">
        <v>5</v>
      </c>
      <c r="E68" s="16">
        <f t="shared" si="4"/>
        <v>4.3478260869565215</v>
      </c>
      <c r="F68" s="20">
        <v>110</v>
      </c>
      <c r="G68" s="21"/>
    </row>
    <row r="69" spans="1:7" s="5" customFormat="1" ht="12.75" customHeight="1" x14ac:dyDescent="0.2">
      <c r="B69" s="1" t="s">
        <v>50</v>
      </c>
      <c r="C69" s="14">
        <f t="shared" si="5"/>
        <v>165</v>
      </c>
      <c r="D69" s="14">
        <v>15</v>
      </c>
      <c r="E69" s="16">
        <f t="shared" si="4"/>
        <v>9.0909090909090917</v>
      </c>
      <c r="F69" s="20">
        <v>150</v>
      </c>
      <c r="G69" s="21"/>
    </row>
    <row r="70" spans="1:7" s="5" customFormat="1" ht="12.75" customHeight="1" x14ac:dyDescent="0.2">
      <c r="B70" s="1" t="s">
        <v>51</v>
      </c>
      <c r="C70" s="14">
        <f t="shared" si="5"/>
        <v>103</v>
      </c>
      <c r="D70" s="14">
        <v>4</v>
      </c>
      <c r="E70" s="16">
        <f t="shared" si="4"/>
        <v>3.8834951456310676</v>
      </c>
      <c r="F70" s="20">
        <v>99</v>
      </c>
      <c r="G70" s="21"/>
    </row>
    <row r="71" spans="1:7" s="5" customFormat="1" ht="12.75" customHeight="1" x14ac:dyDescent="0.2">
      <c r="B71" s="10"/>
      <c r="C71" s="11"/>
      <c r="D71" s="11"/>
      <c r="E71" s="16"/>
      <c r="F71" s="13"/>
      <c r="G71" s="21"/>
    </row>
    <row r="72" spans="1:7" s="5" customFormat="1" ht="12.75" customHeight="1" x14ac:dyDescent="0.2">
      <c r="A72" s="1" t="s">
        <v>52</v>
      </c>
      <c r="B72" s="10"/>
      <c r="C72" s="11">
        <f>SUM(C74:C80)</f>
        <v>1153</v>
      </c>
      <c r="D72" s="11">
        <f>SUM(D74:D80)</f>
        <v>82</v>
      </c>
      <c r="E72" s="12">
        <f t="shared" si="4"/>
        <v>7.1118820468343449</v>
      </c>
      <c r="F72" s="13">
        <f>SUM(F74:F80)</f>
        <v>1071</v>
      </c>
      <c r="G72" s="21"/>
    </row>
    <row r="73" spans="1:7" s="5" customFormat="1" ht="12.75" customHeight="1" x14ac:dyDescent="0.2">
      <c r="B73" s="10"/>
      <c r="C73" s="11" t="s">
        <v>10</v>
      </c>
      <c r="D73" s="11"/>
      <c r="E73" s="12"/>
      <c r="F73" s="13"/>
      <c r="G73" s="21"/>
    </row>
    <row r="74" spans="1:7" s="5" customFormat="1" ht="12.75" customHeight="1" x14ac:dyDescent="0.2">
      <c r="B74" s="5" t="s">
        <v>53</v>
      </c>
      <c r="C74" s="14">
        <f t="shared" ref="C74:C80" si="6">SUM(D74,F74)</f>
        <v>143</v>
      </c>
      <c r="D74" s="14">
        <v>7</v>
      </c>
      <c r="E74" s="33">
        <f t="shared" si="4"/>
        <v>4.895104895104895</v>
      </c>
      <c r="F74" s="20">
        <v>136</v>
      </c>
      <c r="G74" s="21"/>
    </row>
    <row r="75" spans="1:7" s="5" customFormat="1" ht="12.75" customHeight="1" x14ac:dyDescent="0.2">
      <c r="B75" s="5" t="s">
        <v>54</v>
      </c>
      <c r="C75" s="14">
        <f t="shared" si="6"/>
        <v>343</v>
      </c>
      <c r="D75" s="14">
        <v>25</v>
      </c>
      <c r="E75" s="33">
        <f t="shared" si="4"/>
        <v>7.2886297376093294</v>
      </c>
      <c r="F75" s="20">
        <v>318</v>
      </c>
      <c r="G75" s="21"/>
    </row>
    <row r="76" spans="1:7" s="5" customFormat="1" ht="12.75" customHeight="1" x14ac:dyDescent="0.2">
      <c r="B76" s="1" t="s">
        <v>52</v>
      </c>
      <c r="C76" s="14">
        <f t="shared" si="6"/>
        <v>372</v>
      </c>
      <c r="D76" s="14">
        <v>30</v>
      </c>
      <c r="E76" s="33">
        <f t="shared" si="4"/>
        <v>8.064516129032258</v>
      </c>
      <c r="F76" s="20">
        <v>342</v>
      </c>
      <c r="G76" s="21"/>
    </row>
    <row r="77" spans="1:7" s="5" customFormat="1" ht="12.75" customHeight="1" x14ac:dyDescent="0.2">
      <c r="B77" s="1" t="s">
        <v>55</v>
      </c>
      <c r="C77" s="14">
        <f t="shared" si="6"/>
        <v>110</v>
      </c>
      <c r="D77" s="14">
        <v>6</v>
      </c>
      <c r="E77" s="33">
        <f t="shared" si="4"/>
        <v>5.4545454545454541</v>
      </c>
      <c r="F77" s="20">
        <v>104</v>
      </c>
      <c r="G77" s="21"/>
    </row>
    <row r="78" spans="1:7" s="5" customFormat="1" ht="12.75" customHeight="1" x14ac:dyDescent="0.2">
      <c r="B78" s="1" t="s">
        <v>56</v>
      </c>
      <c r="C78" s="14">
        <f t="shared" si="6"/>
        <v>60</v>
      </c>
      <c r="D78" s="14">
        <v>4</v>
      </c>
      <c r="E78" s="33">
        <f t="shared" si="4"/>
        <v>6.666666666666667</v>
      </c>
      <c r="F78" s="20">
        <v>56</v>
      </c>
      <c r="G78" s="21"/>
    </row>
    <row r="79" spans="1:7" s="5" customFormat="1" ht="12.75" customHeight="1" x14ac:dyDescent="0.2">
      <c r="B79" s="1" t="s">
        <v>57</v>
      </c>
      <c r="C79" s="14">
        <f t="shared" si="6"/>
        <v>21</v>
      </c>
      <c r="D79" s="34" t="s">
        <v>2</v>
      </c>
      <c r="E79" s="33">
        <v>0</v>
      </c>
      <c r="F79" s="20">
        <v>21</v>
      </c>
      <c r="G79" s="21"/>
    </row>
    <row r="80" spans="1:7" s="5" customFormat="1" ht="12.75" customHeight="1" x14ac:dyDescent="0.2">
      <c r="B80" s="1" t="s">
        <v>58</v>
      </c>
      <c r="C80" s="14">
        <f t="shared" si="6"/>
        <v>104</v>
      </c>
      <c r="D80" s="14">
        <v>10</v>
      </c>
      <c r="E80" s="33">
        <f t="shared" si="4"/>
        <v>9.6153846153846168</v>
      </c>
      <c r="F80" s="20">
        <v>94</v>
      </c>
      <c r="G80" s="21"/>
    </row>
    <row r="81" spans="1:7" s="5" customFormat="1" ht="12.75" customHeight="1" x14ac:dyDescent="0.2">
      <c r="B81" s="1"/>
      <c r="C81" s="11" t="s">
        <v>10</v>
      </c>
      <c r="D81" s="11"/>
      <c r="E81" s="16"/>
      <c r="F81" s="13"/>
      <c r="G81" s="21"/>
    </row>
    <row r="82" spans="1:7" s="5" customFormat="1" ht="12.75" customHeight="1" x14ac:dyDescent="0.2">
      <c r="A82" s="22" t="s">
        <v>59</v>
      </c>
      <c r="B82" s="1"/>
      <c r="C82" s="11">
        <f>SUM(C84:C89)</f>
        <v>26975</v>
      </c>
      <c r="D82" s="11">
        <f>SUM(D84:D89)</f>
        <v>2334</v>
      </c>
      <c r="E82" s="12">
        <f t="shared" si="4"/>
        <v>8.6524559777571834</v>
      </c>
      <c r="F82" s="13">
        <f>SUM(F84:F89)</f>
        <v>24641</v>
      </c>
      <c r="G82" s="21"/>
    </row>
    <row r="83" spans="1:7" s="5" customFormat="1" ht="12.75" customHeight="1" x14ac:dyDescent="0.2">
      <c r="B83" s="1"/>
      <c r="C83" s="11" t="s">
        <v>10</v>
      </c>
      <c r="D83" s="11"/>
      <c r="E83" s="16"/>
      <c r="F83" s="13"/>
      <c r="G83" s="21"/>
    </row>
    <row r="84" spans="1:7" s="5" customFormat="1" ht="12.75" customHeight="1" x14ac:dyDescent="0.2">
      <c r="B84" s="5" t="s">
        <v>60</v>
      </c>
      <c r="C84" s="14">
        <f t="shared" ref="C84:C89" si="7">SUM(D84,F84)</f>
        <v>12</v>
      </c>
      <c r="D84" s="14">
        <v>1</v>
      </c>
      <c r="E84" s="16">
        <f t="shared" si="4"/>
        <v>8.3333333333333321</v>
      </c>
      <c r="F84" s="20">
        <v>11</v>
      </c>
      <c r="G84" s="21"/>
    </row>
    <row r="85" spans="1:7" s="5" customFormat="1" ht="12.75" customHeight="1" x14ac:dyDescent="0.2">
      <c r="B85" s="1" t="s">
        <v>63</v>
      </c>
      <c r="C85" s="14">
        <f t="shared" si="7"/>
        <v>1146</v>
      </c>
      <c r="D85" s="14">
        <v>101</v>
      </c>
      <c r="E85" s="16">
        <f t="shared" si="4"/>
        <v>8.8132635253054108</v>
      </c>
      <c r="F85" s="20">
        <v>1045</v>
      </c>
      <c r="G85" s="21"/>
    </row>
    <row r="86" spans="1:7" s="5" customFormat="1" ht="12.75" customHeight="1" x14ac:dyDescent="0.2">
      <c r="B86" s="1" t="s">
        <v>64</v>
      </c>
      <c r="C86" s="14">
        <f t="shared" si="7"/>
        <v>58</v>
      </c>
      <c r="D86" s="14">
        <v>7</v>
      </c>
      <c r="E86" s="16">
        <f t="shared" si="4"/>
        <v>12.068965517241379</v>
      </c>
      <c r="F86" s="20">
        <v>51</v>
      </c>
      <c r="G86" s="21"/>
    </row>
    <row r="87" spans="1:7" s="5" customFormat="1" ht="12.75" customHeight="1" x14ac:dyDescent="0.2">
      <c r="B87" s="1" t="s">
        <v>66</v>
      </c>
      <c r="C87" s="14">
        <f t="shared" si="7"/>
        <v>19260</v>
      </c>
      <c r="D87" s="14">
        <v>1681</v>
      </c>
      <c r="E87" s="16">
        <f t="shared" si="4"/>
        <v>8.727933541017654</v>
      </c>
      <c r="F87" s="20">
        <v>17579</v>
      </c>
      <c r="G87" s="21"/>
    </row>
    <row r="88" spans="1:7" s="5" customFormat="1" ht="12.75" customHeight="1" x14ac:dyDescent="0.2">
      <c r="B88" s="1" t="s">
        <v>68</v>
      </c>
      <c r="C88" s="14">
        <f t="shared" si="7"/>
        <v>6492</v>
      </c>
      <c r="D88" s="14">
        <v>544</v>
      </c>
      <c r="E88" s="16">
        <f t="shared" si="4"/>
        <v>8.3795440542205792</v>
      </c>
      <c r="F88" s="20">
        <v>5948</v>
      </c>
      <c r="G88" s="21"/>
    </row>
    <row r="89" spans="1:7" s="5" customFormat="1" ht="12.75" customHeight="1" x14ac:dyDescent="0.2">
      <c r="A89" s="32"/>
      <c r="B89" s="30" t="s">
        <v>69</v>
      </c>
      <c r="C89" s="14">
        <f t="shared" si="7"/>
        <v>7</v>
      </c>
      <c r="D89" s="34" t="s">
        <v>2</v>
      </c>
      <c r="E89" s="16">
        <v>0</v>
      </c>
      <c r="F89" s="20">
        <v>7</v>
      </c>
      <c r="G89" s="21"/>
    </row>
    <row r="90" spans="1:7" s="5" customFormat="1" ht="12.75" customHeight="1" x14ac:dyDescent="0.2">
      <c r="A90" s="32"/>
      <c r="B90" s="30"/>
      <c r="C90" s="11" t="s">
        <v>10</v>
      </c>
      <c r="D90" s="11"/>
      <c r="E90" s="16"/>
      <c r="F90" s="13"/>
      <c r="G90" s="21"/>
    </row>
    <row r="91" spans="1:7" s="5" customFormat="1" ht="12.75" customHeight="1" x14ac:dyDescent="0.2">
      <c r="A91" s="22" t="s">
        <v>207</v>
      </c>
      <c r="B91" s="30"/>
      <c r="C91" s="11">
        <f>SUM(C93:C97)</f>
        <v>10891</v>
      </c>
      <c r="D91" s="11">
        <f>SUM(D93:D97)</f>
        <v>848</v>
      </c>
      <c r="E91" s="35">
        <f t="shared" si="4"/>
        <v>7.7862455238270138</v>
      </c>
      <c r="F91" s="13">
        <f>SUM(F93:F97)</f>
        <v>10043</v>
      </c>
      <c r="G91" s="21"/>
    </row>
    <row r="92" spans="1:7" s="5" customFormat="1" ht="12.75" customHeight="1" x14ac:dyDescent="0.2">
      <c r="A92" s="32"/>
      <c r="B92" s="30"/>
      <c r="C92" s="11"/>
      <c r="D92" s="11"/>
      <c r="E92" s="16"/>
      <c r="F92" s="13"/>
      <c r="G92" s="21"/>
    </row>
    <row r="93" spans="1:7" s="5" customFormat="1" ht="12.75" customHeight="1" x14ac:dyDescent="0.2">
      <c r="A93" s="32"/>
      <c r="B93" s="30" t="s">
        <v>201</v>
      </c>
      <c r="C93" s="14">
        <f>SUM(D93,F93)</f>
        <v>5303</v>
      </c>
      <c r="D93" s="14">
        <v>452</v>
      </c>
      <c r="E93" s="16">
        <f t="shared" si="4"/>
        <v>8.5234772770130114</v>
      </c>
      <c r="F93" s="20">
        <v>4851</v>
      </c>
      <c r="G93" s="21"/>
    </row>
    <row r="94" spans="1:7" s="5" customFormat="1" ht="12.75" customHeight="1" x14ac:dyDescent="0.2">
      <c r="A94" s="32"/>
      <c r="B94" s="30" t="s">
        <v>61</v>
      </c>
      <c r="C94" s="14">
        <f>SUM(D94,F94)</f>
        <v>716</v>
      </c>
      <c r="D94" s="14">
        <v>54</v>
      </c>
      <c r="E94" s="16">
        <f t="shared" si="4"/>
        <v>7.5418994413407825</v>
      </c>
      <c r="F94" s="20">
        <v>662</v>
      </c>
      <c r="G94" s="21"/>
    </row>
    <row r="95" spans="1:7" s="5" customFormat="1" ht="12.75" customHeight="1" x14ac:dyDescent="0.2">
      <c r="A95" s="32"/>
      <c r="B95" s="30" t="s">
        <v>62</v>
      </c>
      <c r="C95" s="14">
        <f>SUM(D95,F95)</f>
        <v>461</v>
      </c>
      <c r="D95" s="14">
        <v>26</v>
      </c>
      <c r="E95" s="16">
        <f t="shared" si="4"/>
        <v>5.6399132321041208</v>
      </c>
      <c r="F95" s="20">
        <v>435</v>
      </c>
      <c r="G95" s="21"/>
    </row>
    <row r="96" spans="1:7" s="5" customFormat="1" ht="12.75" customHeight="1" x14ac:dyDescent="0.2">
      <c r="A96" s="32"/>
      <c r="B96" s="30" t="s">
        <v>65</v>
      </c>
      <c r="C96" s="14">
        <f>SUM(D96,F96)</f>
        <v>4107</v>
      </c>
      <c r="D96" s="14">
        <v>291</v>
      </c>
      <c r="E96" s="16">
        <f t="shared" si="4"/>
        <v>7.0854638422205989</v>
      </c>
      <c r="F96" s="20">
        <v>3816</v>
      </c>
      <c r="G96" s="21"/>
    </row>
    <row r="97" spans="1:7" s="5" customFormat="1" ht="12.75" customHeight="1" x14ac:dyDescent="0.2">
      <c r="A97" s="32"/>
      <c r="B97" s="30" t="s">
        <v>67</v>
      </c>
      <c r="C97" s="14">
        <f>SUM(D97,F97)</f>
        <v>304</v>
      </c>
      <c r="D97" s="14">
        <v>25</v>
      </c>
      <c r="E97" s="16">
        <f t="shared" si="4"/>
        <v>8.2236842105263168</v>
      </c>
      <c r="F97" s="20">
        <v>279</v>
      </c>
      <c r="G97" s="21"/>
    </row>
    <row r="98" spans="1:7" s="5" customFormat="1" ht="12.75" customHeight="1" x14ac:dyDescent="0.2">
      <c r="A98" s="93" t="s">
        <v>3</v>
      </c>
      <c r="B98" s="93"/>
      <c r="C98" s="93"/>
      <c r="D98" s="93"/>
      <c r="E98" s="93"/>
      <c r="F98" s="93"/>
      <c r="G98" s="21"/>
    </row>
    <row r="99" spans="1:7" s="5" customFormat="1" ht="12.75" customHeight="1" x14ac:dyDescent="0.2">
      <c r="A99" s="93" t="s">
        <v>4</v>
      </c>
      <c r="B99" s="93"/>
      <c r="C99" s="93"/>
      <c r="D99" s="93"/>
      <c r="E99" s="93"/>
      <c r="F99" s="93"/>
      <c r="G99" s="21"/>
    </row>
    <row r="100" spans="1:7" s="5" customFormat="1" ht="12.75" customHeight="1" x14ac:dyDescent="0.2">
      <c r="A100" s="2"/>
      <c r="B100" s="1"/>
      <c r="C100" s="1"/>
      <c r="D100" s="1"/>
      <c r="E100" s="1"/>
      <c r="F100" s="1"/>
      <c r="G100" s="21"/>
    </row>
    <row r="101" spans="1:7" s="5" customFormat="1" ht="20.25" customHeight="1" x14ac:dyDescent="0.2">
      <c r="A101" s="94" t="s">
        <v>5</v>
      </c>
      <c r="B101" s="95"/>
      <c r="C101" s="100" t="s">
        <v>0</v>
      </c>
      <c r="D101" s="100"/>
      <c r="E101" s="100"/>
      <c r="F101" s="101"/>
      <c r="G101" s="21"/>
    </row>
    <row r="102" spans="1:7" s="5" customFormat="1" ht="20.25" customHeight="1" x14ac:dyDescent="0.2">
      <c r="A102" s="96"/>
      <c r="B102" s="97"/>
      <c r="C102" s="100" t="s">
        <v>1</v>
      </c>
      <c r="D102" s="100" t="s">
        <v>6</v>
      </c>
      <c r="E102" s="100"/>
      <c r="F102" s="101"/>
      <c r="G102" s="21"/>
    </row>
    <row r="103" spans="1:7" s="5" customFormat="1" ht="27.75" customHeight="1" x14ac:dyDescent="0.2">
      <c r="A103" s="96"/>
      <c r="B103" s="97"/>
      <c r="C103" s="100"/>
      <c r="D103" s="100" t="s">
        <v>204</v>
      </c>
      <c r="E103" s="100"/>
      <c r="F103" s="101" t="s">
        <v>203</v>
      </c>
      <c r="G103" s="21"/>
    </row>
    <row r="104" spans="1:7" s="5" customFormat="1" ht="27.75" customHeight="1" x14ac:dyDescent="0.2">
      <c r="A104" s="98"/>
      <c r="B104" s="99"/>
      <c r="C104" s="100"/>
      <c r="D104" s="3" t="s">
        <v>7</v>
      </c>
      <c r="E104" s="3" t="s">
        <v>8</v>
      </c>
      <c r="F104" s="101"/>
      <c r="G104" s="21"/>
    </row>
    <row r="105" spans="1:7" s="5" customFormat="1" ht="12.75" customHeight="1" x14ac:dyDescent="0.2">
      <c r="B105" s="1"/>
      <c r="C105" s="11"/>
      <c r="D105" s="11"/>
      <c r="E105" s="16"/>
      <c r="F105" s="13"/>
      <c r="G105" s="21"/>
    </row>
    <row r="106" spans="1:7" s="5" customFormat="1" ht="12.75" customHeight="1" x14ac:dyDescent="0.2">
      <c r="A106" s="22" t="s">
        <v>70</v>
      </c>
      <c r="B106" s="1"/>
      <c r="C106" s="11">
        <f>SUM(C108:C119)</f>
        <v>4443</v>
      </c>
      <c r="D106" s="11">
        <f>SUM(D108:D119)</f>
        <v>380</v>
      </c>
      <c r="E106" s="12">
        <f>D106/C106*100</f>
        <v>8.5527796533873506</v>
      </c>
      <c r="F106" s="13">
        <f>SUM(F108:F119)</f>
        <v>4063</v>
      </c>
      <c r="G106" s="21"/>
    </row>
    <row r="107" spans="1:7" s="5" customFormat="1" ht="13.7" customHeight="1" x14ac:dyDescent="0.2">
      <c r="B107" s="1"/>
      <c r="C107" s="11" t="s">
        <v>10</v>
      </c>
      <c r="D107" s="11"/>
      <c r="E107" s="12"/>
      <c r="F107" s="13"/>
      <c r="G107" s="21"/>
    </row>
    <row r="108" spans="1:7" s="5" customFormat="1" ht="12.75" customHeight="1" x14ac:dyDescent="0.2">
      <c r="B108" s="5" t="s">
        <v>71</v>
      </c>
      <c r="C108" s="14">
        <f t="shared" ref="C108:C119" si="8">SUM(D108,F108)</f>
        <v>253</v>
      </c>
      <c r="D108" s="14">
        <v>29</v>
      </c>
      <c r="E108" s="33">
        <f t="shared" ref="E108:E119" si="9">D108/C108*100</f>
        <v>11.462450592885375</v>
      </c>
      <c r="F108" s="20">
        <v>224</v>
      </c>
      <c r="G108" s="21"/>
    </row>
    <row r="109" spans="1:7" s="5" customFormat="1" ht="12.75" customHeight="1" x14ac:dyDescent="0.2">
      <c r="B109" s="5" t="s">
        <v>72</v>
      </c>
      <c r="C109" s="14">
        <f t="shared" si="8"/>
        <v>160</v>
      </c>
      <c r="D109" s="14">
        <v>11</v>
      </c>
      <c r="E109" s="33">
        <f t="shared" si="9"/>
        <v>6.8750000000000009</v>
      </c>
      <c r="F109" s="20">
        <v>149</v>
      </c>
      <c r="G109" s="21"/>
    </row>
    <row r="110" spans="1:7" s="5" customFormat="1" ht="12.75" customHeight="1" x14ac:dyDescent="0.2">
      <c r="B110" s="5" t="s">
        <v>73</v>
      </c>
      <c r="C110" s="14">
        <f t="shared" si="8"/>
        <v>339</v>
      </c>
      <c r="D110" s="14">
        <v>27</v>
      </c>
      <c r="E110" s="33">
        <f t="shared" si="9"/>
        <v>7.9646017699115044</v>
      </c>
      <c r="F110" s="20">
        <v>312</v>
      </c>
      <c r="G110" s="21"/>
    </row>
    <row r="111" spans="1:7" s="5" customFormat="1" ht="12.75" customHeight="1" x14ac:dyDescent="0.2">
      <c r="B111" s="5" t="s">
        <v>202</v>
      </c>
      <c r="C111" s="14">
        <f t="shared" si="8"/>
        <v>173</v>
      </c>
      <c r="D111" s="14">
        <v>8</v>
      </c>
      <c r="E111" s="33">
        <f t="shared" si="9"/>
        <v>4.6242774566473983</v>
      </c>
      <c r="F111" s="20">
        <v>165</v>
      </c>
      <c r="G111" s="21"/>
    </row>
    <row r="112" spans="1:7" s="5" customFormat="1" ht="12.75" customHeight="1" x14ac:dyDescent="0.2">
      <c r="B112" s="1" t="s">
        <v>74</v>
      </c>
      <c r="C112" s="14">
        <f t="shared" si="8"/>
        <v>345</v>
      </c>
      <c r="D112" s="14">
        <v>39</v>
      </c>
      <c r="E112" s="33">
        <f t="shared" si="9"/>
        <v>11.304347826086957</v>
      </c>
      <c r="F112" s="20">
        <v>306</v>
      </c>
      <c r="G112" s="21"/>
    </row>
    <row r="113" spans="1:7" s="5" customFormat="1" ht="12.75" customHeight="1" x14ac:dyDescent="0.2">
      <c r="B113" s="1" t="s">
        <v>75</v>
      </c>
      <c r="C113" s="14">
        <f t="shared" si="8"/>
        <v>99</v>
      </c>
      <c r="D113" s="14">
        <v>7</v>
      </c>
      <c r="E113" s="33">
        <f t="shared" si="9"/>
        <v>7.0707070707070701</v>
      </c>
      <c r="F113" s="20">
        <v>92</v>
      </c>
      <c r="G113" s="21"/>
    </row>
    <row r="114" spans="1:7" s="5" customFormat="1" ht="12.75" customHeight="1" x14ac:dyDescent="0.2">
      <c r="B114" s="1" t="s">
        <v>76</v>
      </c>
      <c r="C114" s="14">
        <f t="shared" si="8"/>
        <v>68</v>
      </c>
      <c r="D114" s="14">
        <v>7</v>
      </c>
      <c r="E114" s="33">
        <f t="shared" si="9"/>
        <v>10.294117647058822</v>
      </c>
      <c r="F114" s="20">
        <v>61</v>
      </c>
      <c r="G114" s="21"/>
    </row>
    <row r="115" spans="1:7" s="5" customFormat="1" ht="12.75" customHeight="1" x14ac:dyDescent="0.2">
      <c r="B115" s="1" t="s">
        <v>77</v>
      </c>
      <c r="C115" s="14">
        <f t="shared" si="8"/>
        <v>157</v>
      </c>
      <c r="D115" s="14">
        <v>11</v>
      </c>
      <c r="E115" s="33">
        <f t="shared" si="9"/>
        <v>7.0063694267515926</v>
      </c>
      <c r="F115" s="20">
        <v>146</v>
      </c>
      <c r="G115" s="21"/>
    </row>
    <row r="116" spans="1:7" s="5" customFormat="1" ht="12.75" customHeight="1" x14ac:dyDescent="0.2">
      <c r="B116" s="1" t="s">
        <v>78</v>
      </c>
      <c r="C116" s="14">
        <f t="shared" si="8"/>
        <v>386</v>
      </c>
      <c r="D116" s="14">
        <v>58</v>
      </c>
      <c r="E116" s="33">
        <f t="shared" si="9"/>
        <v>15.025906735751295</v>
      </c>
      <c r="F116" s="20">
        <v>328</v>
      </c>
      <c r="G116" s="21"/>
    </row>
    <row r="117" spans="1:7" s="5" customFormat="1" ht="12.75" customHeight="1" x14ac:dyDescent="0.2">
      <c r="B117" s="1" t="s">
        <v>79</v>
      </c>
      <c r="C117" s="14">
        <f t="shared" si="8"/>
        <v>1911</v>
      </c>
      <c r="D117" s="14">
        <v>140</v>
      </c>
      <c r="E117" s="33">
        <f t="shared" si="9"/>
        <v>7.3260073260073266</v>
      </c>
      <c r="F117" s="20">
        <v>1771</v>
      </c>
      <c r="G117" s="21"/>
    </row>
    <row r="118" spans="1:7" s="5" customFormat="1" ht="12.75" customHeight="1" x14ac:dyDescent="0.2">
      <c r="B118" s="1" t="s">
        <v>80</v>
      </c>
      <c r="C118" s="14">
        <f t="shared" si="8"/>
        <v>463</v>
      </c>
      <c r="D118" s="14">
        <v>39</v>
      </c>
      <c r="E118" s="33">
        <f t="shared" si="9"/>
        <v>8.4233261339092866</v>
      </c>
      <c r="F118" s="20">
        <v>424</v>
      </c>
      <c r="G118" s="21"/>
    </row>
    <row r="119" spans="1:7" s="5" customFormat="1" ht="12.75" customHeight="1" x14ac:dyDescent="0.2">
      <c r="B119" s="1" t="s">
        <v>81</v>
      </c>
      <c r="C119" s="14">
        <f t="shared" si="8"/>
        <v>89</v>
      </c>
      <c r="D119" s="14">
        <v>4</v>
      </c>
      <c r="E119" s="33">
        <f t="shared" si="9"/>
        <v>4.4943820224719104</v>
      </c>
      <c r="F119" s="20">
        <v>85</v>
      </c>
      <c r="G119" s="21"/>
    </row>
    <row r="120" spans="1:7" s="5" customFormat="1" ht="13.7" customHeight="1" x14ac:dyDescent="0.2">
      <c r="B120" s="1"/>
      <c r="C120" s="11"/>
      <c r="D120" s="11"/>
      <c r="E120" s="16"/>
      <c r="F120" s="13"/>
      <c r="G120" s="21"/>
    </row>
    <row r="121" spans="1:7" s="5" customFormat="1" ht="12.75" customHeight="1" x14ac:dyDescent="0.2">
      <c r="A121" s="5" t="s">
        <v>82</v>
      </c>
      <c r="B121" s="1"/>
      <c r="C121" s="14">
        <f>SUM(D121,F121)</f>
        <v>732</v>
      </c>
      <c r="D121" s="14">
        <v>46</v>
      </c>
      <c r="E121" s="16">
        <f>D121/C121*100</f>
        <v>6.2841530054644812</v>
      </c>
      <c r="F121" s="20">
        <v>686</v>
      </c>
      <c r="G121" s="21"/>
    </row>
    <row r="122" spans="1:7" s="5" customFormat="1" ht="13.7" customHeight="1" x14ac:dyDescent="0.2">
      <c r="B122" s="1"/>
      <c r="C122" s="11"/>
      <c r="D122" s="11"/>
      <c r="E122" s="16"/>
      <c r="F122" s="13"/>
      <c r="G122" s="21"/>
    </row>
    <row r="123" spans="1:7" s="5" customFormat="1" ht="12.75" customHeight="1" x14ac:dyDescent="0.2">
      <c r="A123" s="5" t="s">
        <v>83</v>
      </c>
      <c r="C123" s="11">
        <f>SUM(C125:C126)</f>
        <v>194</v>
      </c>
      <c r="D123" s="11">
        <f>SUM(D125:D126)</f>
        <v>20</v>
      </c>
      <c r="E123" s="12">
        <f>D123/C123*100</f>
        <v>10.309278350515463</v>
      </c>
      <c r="F123" s="13">
        <f>SUM(F125:F126)</f>
        <v>174</v>
      </c>
      <c r="G123" s="21"/>
    </row>
    <row r="124" spans="1:7" s="5" customFormat="1" ht="13.7" customHeight="1" x14ac:dyDescent="0.2">
      <c r="B124" s="1"/>
      <c r="C124" s="11" t="s">
        <v>10</v>
      </c>
      <c r="D124" s="11"/>
      <c r="E124" s="16"/>
      <c r="F124" s="13"/>
      <c r="G124" s="21"/>
    </row>
    <row r="125" spans="1:7" s="5" customFormat="1" ht="12.75" customHeight="1" x14ac:dyDescent="0.2">
      <c r="B125" s="5" t="s">
        <v>84</v>
      </c>
      <c r="C125" s="14">
        <f>SUM(D125,F125)</f>
        <v>155</v>
      </c>
      <c r="D125" s="14">
        <v>19</v>
      </c>
      <c r="E125" s="16">
        <f t="shared" ref="E125:E138" si="10">D125/C125*100</f>
        <v>12.258064516129032</v>
      </c>
      <c r="F125" s="20">
        <v>136</v>
      </c>
      <c r="G125" s="21"/>
    </row>
    <row r="126" spans="1:7" s="5" customFormat="1" ht="12.75" customHeight="1" x14ac:dyDescent="0.2">
      <c r="B126" s="5" t="s">
        <v>85</v>
      </c>
      <c r="C126" s="14">
        <f>SUM(D126,F126)</f>
        <v>39</v>
      </c>
      <c r="D126" s="14">
        <v>1</v>
      </c>
      <c r="E126" s="16">
        <f t="shared" si="10"/>
        <v>2.5641025641025639</v>
      </c>
      <c r="F126" s="20">
        <v>38</v>
      </c>
      <c r="G126" s="21"/>
    </row>
    <row r="127" spans="1:7" s="5" customFormat="1" ht="13.7" customHeight="1" x14ac:dyDescent="0.2">
      <c r="B127" s="1"/>
      <c r="C127" s="11" t="s">
        <v>10</v>
      </c>
      <c r="D127" s="11"/>
      <c r="E127" s="16"/>
      <c r="F127" s="13"/>
      <c r="G127" s="21"/>
    </row>
    <row r="128" spans="1:7" s="5" customFormat="1" ht="12.75" customHeight="1" x14ac:dyDescent="0.2">
      <c r="A128" s="5" t="s">
        <v>86</v>
      </c>
      <c r="B128" s="1"/>
      <c r="C128" s="11">
        <f>SUM(C130:C138)</f>
        <v>6143</v>
      </c>
      <c r="D128" s="11">
        <f>SUM(D130:D138)</f>
        <v>836</v>
      </c>
      <c r="E128" s="12">
        <f t="shared" si="10"/>
        <v>13.608985837538661</v>
      </c>
      <c r="F128" s="13">
        <f>SUM(F130:F138)</f>
        <v>5307</v>
      </c>
      <c r="G128" s="21"/>
    </row>
    <row r="129" spans="1:7" s="5" customFormat="1" ht="13.7" customHeight="1" x14ac:dyDescent="0.2">
      <c r="B129" s="1"/>
      <c r="C129" s="11" t="s">
        <v>10</v>
      </c>
      <c r="D129" s="11"/>
      <c r="E129" s="33"/>
      <c r="F129" s="13"/>
      <c r="G129" s="21"/>
    </row>
    <row r="130" spans="1:7" s="5" customFormat="1" ht="12.75" customHeight="1" x14ac:dyDescent="0.2">
      <c r="B130" s="24" t="s">
        <v>87</v>
      </c>
      <c r="C130" s="14">
        <f t="shared" ref="C130:C138" si="11">SUM(D130,F130)</f>
        <v>1146</v>
      </c>
      <c r="D130" s="14">
        <v>174</v>
      </c>
      <c r="E130" s="33">
        <f t="shared" si="10"/>
        <v>15.183246073298429</v>
      </c>
      <c r="F130" s="20">
        <v>972</v>
      </c>
      <c r="G130" s="21"/>
    </row>
    <row r="131" spans="1:7" s="5" customFormat="1" ht="12.75" customHeight="1" x14ac:dyDescent="0.2">
      <c r="B131" s="24" t="s">
        <v>88</v>
      </c>
      <c r="C131" s="14">
        <f t="shared" si="11"/>
        <v>600</v>
      </c>
      <c r="D131" s="14">
        <v>99</v>
      </c>
      <c r="E131" s="33">
        <f t="shared" si="10"/>
        <v>16.5</v>
      </c>
      <c r="F131" s="20">
        <v>501</v>
      </c>
      <c r="G131" s="21"/>
    </row>
    <row r="132" spans="1:7" s="5" customFormat="1" ht="12.75" customHeight="1" x14ac:dyDescent="0.2">
      <c r="B132" s="24" t="s">
        <v>89</v>
      </c>
      <c r="C132" s="14">
        <f t="shared" si="11"/>
        <v>1339</v>
      </c>
      <c r="D132" s="14">
        <v>171</v>
      </c>
      <c r="E132" s="33">
        <f t="shared" si="10"/>
        <v>12.770724421209859</v>
      </c>
      <c r="F132" s="20">
        <v>1168</v>
      </c>
      <c r="G132" s="21"/>
    </row>
    <row r="133" spans="1:7" s="5" customFormat="1" ht="12.75" customHeight="1" x14ac:dyDescent="0.2">
      <c r="B133" s="24" t="s">
        <v>90</v>
      </c>
      <c r="C133" s="14">
        <f t="shared" si="11"/>
        <v>699</v>
      </c>
      <c r="D133" s="14">
        <v>97</v>
      </c>
      <c r="E133" s="33">
        <f t="shared" si="10"/>
        <v>13.876967095851217</v>
      </c>
      <c r="F133" s="20">
        <v>602</v>
      </c>
      <c r="G133" s="21"/>
    </row>
    <row r="134" spans="1:7" s="5" customFormat="1" ht="12.75" customHeight="1" x14ac:dyDescent="0.2">
      <c r="B134" s="24" t="s">
        <v>91</v>
      </c>
      <c r="C134" s="14">
        <f t="shared" si="11"/>
        <v>538</v>
      </c>
      <c r="D134" s="14">
        <v>77</v>
      </c>
      <c r="E134" s="33">
        <f t="shared" si="10"/>
        <v>14.312267657992564</v>
      </c>
      <c r="F134" s="20">
        <v>461</v>
      </c>
      <c r="G134" s="21"/>
    </row>
    <row r="135" spans="1:7" s="5" customFormat="1" ht="12.75" customHeight="1" x14ac:dyDescent="0.2">
      <c r="B135" s="24" t="s">
        <v>92</v>
      </c>
      <c r="C135" s="14">
        <f t="shared" si="11"/>
        <v>601</v>
      </c>
      <c r="D135" s="14">
        <v>24</v>
      </c>
      <c r="E135" s="33">
        <f t="shared" si="10"/>
        <v>3.9933444259567388</v>
      </c>
      <c r="F135" s="20">
        <v>577</v>
      </c>
      <c r="G135" s="21"/>
    </row>
    <row r="136" spans="1:7" s="5" customFormat="1" ht="12.75" customHeight="1" x14ac:dyDescent="0.2">
      <c r="B136" s="24" t="s">
        <v>93</v>
      </c>
      <c r="C136" s="14">
        <f t="shared" si="11"/>
        <v>375</v>
      </c>
      <c r="D136" s="14">
        <v>50</v>
      </c>
      <c r="E136" s="33">
        <f t="shared" si="10"/>
        <v>13.333333333333334</v>
      </c>
      <c r="F136" s="20">
        <v>325</v>
      </c>
      <c r="G136" s="21"/>
    </row>
    <row r="137" spans="1:7" s="5" customFormat="1" ht="12.75" customHeight="1" x14ac:dyDescent="0.2">
      <c r="A137" s="9"/>
      <c r="B137" s="24" t="s">
        <v>94</v>
      </c>
      <c r="C137" s="14">
        <f t="shared" si="11"/>
        <v>592</v>
      </c>
      <c r="D137" s="14">
        <v>103</v>
      </c>
      <c r="E137" s="33">
        <f t="shared" si="10"/>
        <v>17.398648648648649</v>
      </c>
      <c r="F137" s="20">
        <v>489</v>
      </c>
      <c r="G137" s="9"/>
    </row>
    <row r="138" spans="1:7" s="5" customFormat="1" ht="12.75" customHeight="1" x14ac:dyDescent="0.2">
      <c r="A138" s="9"/>
      <c r="B138" s="24" t="s">
        <v>95</v>
      </c>
      <c r="C138" s="14">
        <f t="shared" si="11"/>
        <v>253</v>
      </c>
      <c r="D138" s="14">
        <v>41</v>
      </c>
      <c r="E138" s="33">
        <f t="shared" si="10"/>
        <v>16.205533596837945</v>
      </c>
      <c r="F138" s="25">
        <v>212</v>
      </c>
      <c r="G138" s="9"/>
    </row>
    <row r="139" spans="1:7" x14ac:dyDescent="0.2">
      <c r="A139" s="2"/>
      <c r="B139" s="26" t="s">
        <v>96</v>
      </c>
      <c r="C139" s="27"/>
      <c r="D139" s="27"/>
      <c r="E139" s="27"/>
      <c r="F139" s="28"/>
      <c r="G139" s="4"/>
    </row>
    <row r="140" spans="1:7" x14ac:dyDescent="0.2">
      <c r="B140" s="29"/>
      <c r="C140" s="30"/>
      <c r="D140" s="30"/>
      <c r="E140" s="30"/>
      <c r="F140" s="30"/>
      <c r="G140" s="4"/>
    </row>
    <row r="141" spans="1:7" x14ac:dyDescent="0.2">
      <c r="A141" s="56" t="s">
        <v>208</v>
      </c>
      <c r="B141" s="29"/>
      <c r="C141" s="30"/>
      <c r="D141" s="30"/>
      <c r="E141" s="30"/>
      <c r="F141" s="30"/>
      <c r="G141" s="4"/>
    </row>
    <row r="142" spans="1:7" x14ac:dyDescent="0.2">
      <c r="A142" s="56" t="s">
        <v>205</v>
      </c>
      <c r="B142" s="29"/>
      <c r="C142" s="30"/>
      <c r="D142" s="30"/>
      <c r="E142" s="30"/>
      <c r="F142" s="30"/>
      <c r="G142" s="4"/>
    </row>
    <row r="143" spans="1:7" x14ac:dyDescent="0.2">
      <c r="A143" s="55" t="s">
        <v>206</v>
      </c>
      <c r="B143" s="29"/>
      <c r="C143" s="30"/>
      <c r="D143" s="30"/>
      <c r="E143" s="30"/>
      <c r="F143" s="30"/>
      <c r="G143" s="4"/>
    </row>
    <row r="144" spans="1:7" x14ac:dyDescent="0.2">
      <c r="A144" s="57" t="s">
        <v>97</v>
      </c>
      <c r="B144" s="29"/>
      <c r="C144" s="30"/>
      <c r="D144" s="30"/>
      <c r="E144" s="30"/>
      <c r="F144" s="30"/>
      <c r="G144" s="4"/>
    </row>
    <row r="145" spans="2:7" x14ac:dyDescent="0.2">
      <c r="B145" s="29"/>
      <c r="C145" s="102"/>
      <c r="D145" s="103"/>
      <c r="E145" s="103"/>
      <c r="F145" s="103"/>
      <c r="G145" s="4"/>
    </row>
    <row r="146" spans="2:7" x14ac:dyDescent="0.2">
      <c r="B146" s="31"/>
      <c r="C146" s="30" t="s">
        <v>10</v>
      </c>
      <c r="D146" s="102"/>
      <c r="E146" s="103"/>
      <c r="F146" s="30"/>
      <c r="G146" s="4"/>
    </row>
    <row r="147" spans="2:7" x14ac:dyDescent="0.2">
      <c r="C147" s="30"/>
      <c r="D147" s="30"/>
      <c r="E147" s="30"/>
      <c r="F147" s="30"/>
      <c r="G147" s="4"/>
    </row>
    <row r="148" spans="2:7" x14ac:dyDescent="0.2">
      <c r="C148" s="30"/>
      <c r="D148" s="30"/>
      <c r="E148" s="30"/>
      <c r="F148" s="30"/>
      <c r="G148" s="4"/>
    </row>
    <row r="149" spans="2:7" x14ac:dyDescent="0.2">
      <c r="C149" s="30"/>
      <c r="D149" s="30"/>
      <c r="E149" s="30"/>
      <c r="F149" s="30"/>
      <c r="G149" s="4"/>
    </row>
    <row r="150" spans="2:7" x14ac:dyDescent="0.2">
      <c r="C150" s="30"/>
      <c r="D150" s="30"/>
      <c r="E150" s="30"/>
    </row>
  </sheetData>
  <mergeCells count="26">
    <mergeCell ref="C145:F145"/>
    <mergeCell ref="D146:E146"/>
    <mergeCell ref="A98:F98"/>
    <mergeCell ref="A99:F99"/>
    <mergeCell ref="A101:B104"/>
    <mergeCell ref="C101:F101"/>
    <mergeCell ref="C102:C104"/>
    <mergeCell ref="D102:F102"/>
    <mergeCell ref="D103:E103"/>
    <mergeCell ref="F103:F104"/>
    <mergeCell ref="A49:F49"/>
    <mergeCell ref="A50:F50"/>
    <mergeCell ref="A52:B55"/>
    <mergeCell ref="C52:F52"/>
    <mergeCell ref="C53:C55"/>
    <mergeCell ref="D53:F53"/>
    <mergeCell ref="D54:E54"/>
    <mergeCell ref="F54:F55"/>
    <mergeCell ref="A1:F1"/>
    <mergeCell ref="A2:F2"/>
    <mergeCell ref="A4:B7"/>
    <mergeCell ref="C4:F4"/>
    <mergeCell ref="C5:C7"/>
    <mergeCell ref="D5:F5"/>
    <mergeCell ref="D6:E6"/>
    <mergeCell ref="F6:F7"/>
  </mergeCells>
  <pageMargins left="0.74803149606299213" right="0.74803149606299213" top="0.98425196850393704" bottom="0.98425196850393704" header="0.31496062992125984" footer="0.31496062992125984"/>
  <pageSetup scale="95" orientation="portrait" horizontalDpi="4294967293" r:id="rId1"/>
  <rowBreaks count="2" manualBreakCount="2">
    <brk id="48" max="16383" man="1"/>
    <brk id="97" max="16383" man="1"/>
  </rowBreaks>
  <ignoredErrors>
    <ignoredError sqref="E11 E17 E34 E62 E72 E82 E123 E128 E9 E10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221-09</vt:lpstr>
      <vt:lpstr>221-05</vt:lpstr>
      <vt:lpstr>tabla - copia </vt:lpstr>
      <vt:lpstr>221-09 R</vt:lpstr>
      <vt:lpstr>'221-05'!Área_de_impresión</vt:lpstr>
      <vt:lpstr>'221-09'!Área_de_impresión</vt:lpstr>
      <vt:lpstr>'221-05'!Títulos_a_imprimir</vt:lpstr>
    </vt:vector>
  </TitlesOfParts>
  <Company>CGR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2017-09-08T14:51:24Z</cp:lastPrinted>
  <dcterms:created xsi:type="dcterms:W3CDTF">2006-07-03T17:17:48Z</dcterms:created>
  <dcterms:modified xsi:type="dcterms:W3CDTF">2017-09-08T14:52:41Z</dcterms:modified>
</cp:coreProperties>
</file>