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540" windowWidth="11580" windowHeight="5550"/>
  </bookViews>
  <sheets>
    <sheet name="221-11" sheetId="44" r:id="rId1"/>
    <sheet name="221-16 con form" sheetId="15" state="hidden" r:id="rId2"/>
    <sheet name="Tabla" sheetId="26" state="hidden" r:id="rId3"/>
    <sheet name="221-16 (R)" sheetId="27" state="hidden" r:id="rId4"/>
  </sheets>
  <definedNames>
    <definedName name="_xlnm.Print_Area" localSheetId="0">'221-11'!$A$1:$G$299</definedName>
    <definedName name="_xlnm.Print_Area" localSheetId="1">'221-16 con form'!$A$1:$G$457</definedName>
    <definedName name="_xlnm.Print_Titles" localSheetId="0">'221-11'!$1:$9</definedName>
  </definedNames>
  <calcPr calcId="145621"/>
</workbook>
</file>

<file path=xl/calcChain.xml><?xml version="1.0" encoding="utf-8"?>
<calcChain xmlns="http://schemas.openxmlformats.org/spreadsheetml/2006/main">
  <c r="B289" i="44" l="1"/>
  <c r="B288" i="44"/>
  <c r="B287" i="44"/>
  <c r="B286" i="44"/>
  <c r="B285" i="44"/>
  <c r="B284" i="44"/>
  <c r="B283" i="44"/>
  <c r="B282" i="44"/>
  <c r="B281" i="44"/>
  <c r="B280" i="44"/>
  <c r="B279" i="44"/>
  <c r="B278" i="44"/>
  <c r="B277" i="44"/>
  <c r="G276" i="44"/>
  <c r="F276" i="44"/>
  <c r="E276" i="44"/>
  <c r="D276" i="44"/>
  <c r="D269" i="44" s="1"/>
  <c r="B276" i="44"/>
  <c r="B274" i="44"/>
  <c r="B273" i="44"/>
  <c r="B272" i="44"/>
  <c r="B271" i="44"/>
  <c r="G270" i="44"/>
  <c r="F270" i="44"/>
  <c r="B270" i="44" s="1"/>
  <c r="D270" i="44"/>
  <c r="G269" i="44"/>
  <c r="E269" i="44"/>
  <c r="B268" i="44"/>
  <c r="B267" i="44"/>
  <c r="B266" i="44"/>
  <c r="B265" i="44"/>
  <c r="B264" i="44"/>
  <c r="B263" i="44"/>
  <c r="B262" i="44"/>
  <c r="B261" i="44"/>
  <c r="B260" i="44"/>
  <c r="B259" i="44"/>
  <c r="G258" i="44"/>
  <c r="F258" i="44"/>
  <c r="E258" i="44"/>
  <c r="B258" i="44" s="1"/>
  <c r="D258" i="44"/>
  <c r="B257" i="44"/>
  <c r="G256" i="44"/>
  <c r="G255" i="44" s="1"/>
  <c r="F256" i="44"/>
  <c r="D256" i="44"/>
  <c r="B256" i="44"/>
  <c r="F255" i="44"/>
  <c r="D255" i="44"/>
  <c r="B254" i="44"/>
  <c r="B253" i="44"/>
  <c r="B252" i="44"/>
  <c r="B251" i="44"/>
  <c r="B250" i="44"/>
  <c r="B249" i="44"/>
  <c r="B248" i="44"/>
  <c r="B247" i="44"/>
  <c r="B246" i="44"/>
  <c r="B245" i="44"/>
  <c r="B244" i="44"/>
  <c r="G243" i="44"/>
  <c r="F243" i="44"/>
  <c r="E243" i="44"/>
  <c r="D243" i="44"/>
  <c r="D239" i="44" s="1"/>
  <c r="B243" i="44"/>
  <c r="B242" i="44"/>
  <c r="B241" i="44"/>
  <c r="G240" i="44"/>
  <c r="F240" i="44"/>
  <c r="B240" i="44" s="1"/>
  <c r="D240" i="44"/>
  <c r="G239" i="44"/>
  <c r="E239" i="44"/>
  <c r="B238" i="44"/>
  <c r="B237" i="44"/>
  <c r="B236" i="44"/>
  <c r="B235" i="44"/>
  <c r="B234" i="44"/>
  <c r="B233" i="44"/>
  <c r="B232" i="44"/>
  <c r="B231" i="44"/>
  <c r="B230" i="44"/>
  <c r="B229" i="44"/>
  <c r="B228" i="44"/>
  <c r="G227" i="44"/>
  <c r="F227" i="44"/>
  <c r="E227" i="44"/>
  <c r="D227" i="44"/>
  <c r="B226" i="44"/>
  <c r="B225" i="44"/>
  <c r="B224" i="44"/>
  <c r="G223" i="44"/>
  <c r="G222" i="44" s="1"/>
  <c r="F223" i="44"/>
  <c r="D223" i="44"/>
  <c r="F222" i="44"/>
  <c r="B221" i="44"/>
  <c r="B220" i="44"/>
  <c r="B219" i="44"/>
  <c r="B218" i="44"/>
  <c r="B217" i="44"/>
  <c r="B216" i="44"/>
  <c r="B215" i="44"/>
  <c r="B214" i="44"/>
  <c r="B213" i="44"/>
  <c r="B212" i="44"/>
  <c r="B211" i="44"/>
  <c r="G210" i="44"/>
  <c r="F210" i="44"/>
  <c r="E210" i="44"/>
  <c r="D210" i="44"/>
  <c r="D205" i="44" s="1"/>
  <c r="B210" i="44"/>
  <c r="B209" i="44"/>
  <c r="B208" i="44"/>
  <c r="B207" i="44"/>
  <c r="G206" i="44"/>
  <c r="F206" i="44"/>
  <c r="D206" i="44"/>
  <c r="G205" i="44"/>
  <c r="E205" i="44"/>
  <c r="B204" i="44"/>
  <c r="B203" i="44"/>
  <c r="B202" i="44"/>
  <c r="B201" i="44"/>
  <c r="B200" i="44"/>
  <c r="B199" i="44"/>
  <c r="B198" i="44"/>
  <c r="B197" i="44"/>
  <c r="B196" i="44"/>
  <c r="B195" i="44"/>
  <c r="B194" i="44"/>
  <c r="B193" i="44"/>
  <c r="B192" i="44"/>
  <c r="G191" i="44"/>
  <c r="F191" i="44"/>
  <c r="E191" i="44"/>
  <c r="D191" i="44"/>
  <c r="B190" i="44"/>
  <c r="B189" i="44"/>
  <c r="B188" i="44"/>
  <c r="B187" i="44"/>
  <c r="G186" i="44"/>
  <c r="G185" i="44" s="1"/>
  <c r="F186" i="44"/>
  <c r="D186" i="44"/>
  <c r="F185" i="44"/>
  <c r="B184" i="44"/>
  <c r="B183" i="44"/>
  <c r="B182" i="44"/>
  <c r="B181" i="44"/>
  <c r="B180" i="44"/>
  <c r="B179" i="44"/>
  <c r="B178" i="44"/>
  <c r="B177" i="44"/>
  <c r="B176" i="44"/>
  <c r="B175" i="44"/>
  <c r="B174" i="44"/>
  <c r="G173" i="44"/>
  <c r="F173" i="44"/>
  <c r="E173" i="44"/>
  <c r="D173" i="44"/>
  <c r="B172" i="44"/>
  <c r="G171" i="44"/>
  <c r="G170" i="44" s="1"/>
  <c r="F171" i="44"/>
  <c r="D171" i="44"/>
  <c r="B171" i="44" s="1"/>
  <c r="F170" i="44"/>
  <c r="B169" i="44"/>
  <c r="B168" i="44"/>
  <c r="B167" i="44"/>
  <c r="B166" i="44"/>
  <c r="B165" i="44"/>
  <c r="B164" i="44"/>
  <c r="B163" i="44"/>
  <c r="B162" i="44"/>
  <c r="B161" i="44"/>
  <c r="B160" i="44"/>
  <c r="B159" i="44"/>
  <c r="G158" i="44"/>
  <c r="F158" i="44"/>
  <c r="E158" i="44"/>
  <c r="D158" i="44"/>
  <c r="B158" i="44"/>
  <c r="B157" i="44"/>
  <c r="B156" i="44"/>
  <c r="G155" i="44"/>
  <c r="F155" i="44"/>
  <c r="B155" i="44" s="1"/>
  <c r="D155" i="44"/>
  <c r="G154" i="44"/>
  <c r="F154" i="44"/>
  <c r="E154" i="44"/>
  <c r="D154" i="44"/>
  <c r="B154" i="44"/>
  <c r="B153" i="44"/>
  <c r="B152" i="44"/>
  <c r="B151" i="44"/>
  <c r="B150" i="44"/>
  <c r="B149" i="44"/>
  <c r="B148" i="44"/>
  <c r="B147" i="44"/>
  <c r="B146" i="44"/>
  <c r="B145" i="44"/>
  <c r="B144" i="44"/>
  <c r="B143" i="44"/>
  <c r="B142" i="44"/>
  <c r="G141" i="44"/>
  <c r="F141" i="44"/>
  <c r="E141" i="44"/>
  <c r="D141" i="44"/>
  <c r="D137" i="44" s="1"/>
  <c r="B141" i="44"/>
  <c r="B140" i="44"/>
  <c r="B139" i="44"/>
  <c r="G138" i="44"/>
  <c r="F138" i="44"/>
  <c r="B138" i="44" s="1"/>
  <c r="D138" i="44"/>
  <c r="G137" i="44"/>
  <c r="E137" i="44"/>
  <c r="B136" i="44"/>
  <c r="B135" i="44"/>
  <c r="B134" i="44"/>
  <c r="B133" i="44"/>
  <c r="B132" i="44"/>
  <c r="B131" i="44"/>
  <c r="B130" i="44"/>
  <c r="B129" i="44"/>
  <c r="B127" i="44"/>
  <c r="B126" i="44"/>
  <c r="B125" i="44"/>
  <c r="B124" i="44"/>
  <c r="B123" i="44"/>
  <c r="G122" i="44"/>
  <c r="F122" i="44"/>
  <c r="E122" i="44"/>
  <c r="B122" i="44" s="1"/>
  <c r="D122" i="44"/>
  <c r="B121" i="44"/>
  <c r="B120" i="44"/>
  <c r="B119" i="44"/>
  <c r="B118" i="44"/>
  <c r="G117" i="44"/>
  <c r="G116" i="44" s="1"/>
  <c r="F117" i="44"/>
  <c r="D117" i="44"/>
  <c r="B117" i="44"/>
  <c r="F116" i="44"/>
  <c r="D116" i="44"/>
  <c r="B115" i="44"/>
  <c r="B114" i="44"/>
  <c r="B113" i="44"/>
  <c r="B112" i="44"/>
  <c r="B111" i="44"/>
  <c r="B110" i="44"/>
  <c r="B109" i="44"/>
  <c r="B108" i="44"/>
  <c r="B107" i="44"/>
  <c r="B106" i="44"/>
  <c r="B105" i="44"/>
  <c r="G104" i="44"/>
  <c r="F104" i="44"/>
  <c r="E104" i="44"/>
  <c r="D104" i="44"/>
  <c r="D99" i="44" s="1"/>
  <c r="B104" i="44"/>
  <c r="B103" i="44"/>
  <c r="B102" i="44"/>
  <c r="B101" i="44"/>
  <c r="G100" i="44"/>
  <c r="F100" i="44"/>
  <c r="B100" i="44" s="1"/>
  <c r="D100" i="44"/>
  <c r="G99" i="44"/>
  <c r="E99" i="44"/>
  <c r="B98" i="44"/>
  <c r="B97" i="44"/>
  <c r="B96" i="44"/>
  <c r="B95" i="44"/>
  <c r="B94" i="44"/>
  <c r="B93" i="44"/>
  <c r="B92" i="44"/>
  <c r="B91" i="44"/>
  <c r="B90" i="44"/>
  <c r="B89" i="44"/>
  <c r="B88" i="44"/>
  <c r="B87" i="44"/>
  <c r="G86" i="44"/>
  <c r="F86" i="44"/>
  <c r="E86" i="44"/>
  <c r="B86" i="44" s="1"/>
  <c r="D86" i="44"/>
  <c r="B84" i="44"/>
  <c r="B83" i="44"/>
  <c r="B82" i="44"/>
  <c r="G81" i="44"/>
  <c r="G80" i="44" s="1"/>
  <c r="F81" i="44"/>
  <c r="D81" i="44"/>
  <c r="B81" i="44" s="1"/>
  <c r="F80" i="44"/>
  <c r="D80" i="44"/>
  <c r="B79" i="44"/>
  <c r="B78" i="44"/>
  <c r="B77" i="44"/>
  <c r="B76" i="44"/>
  <c r="B75" i="44"/>
  <c r="B74" i="44"/>
  <c r="B73" i="44"/>
  <c r="B72" i="44"/>
  <c r="B71" i="44"/>
  <c r="B70" i="44"/>
  <c r="B69" i="44"/>
  <c r="G68" i="44"/>
  <c r="F68" i="44"/>
  <c r="E68" i="44"/>
  <c r="D68" i="44"/>
  <c r="D63" i="44" s="1"/>
  <c r="B67" i="44"/>
  <c r="B66" i="44"/>
  <c r="B65" i="44"/>
  <c r="G64" i="44"/>
  <c r="F64" i="44"/>
  <c r="B64" i="44" s="1"/>
  <c r="D64" i="44"/>
  <c r="G63" i="44"/>
  <c r="E63" i="44"/>
  <c r="B62" i="44"/>
  <c r="B61" i="44"/>
  <c r="B60" i="44"/>
  <c r="B59" i="44"/>
  <c r="B58" i="44"/>
  <c r="B57" i="44"/>
  <c r="B56" i="44"/>
  <c r="B55" i="44"/>
  <c r="B54" i="44"/>
  <c r="B53" i="44"/>
  <c r="B52" i="44"/>
  <c r="G51" i="44"/>
  <c r="F51" i="44"/>
  <c r="E51" i="44"/>
  <c r="B51" i="44" s="1"/>
  <c r="D51" i="44"/>
  <c r="B50" i="44"/>
  <c r="G49" i="44"/>
  <c r="G48" i="44" s="1"/>
  <c r="F49" i="44"/>
  <c r="D49" i="44"/>
  <c r="B49" i="44"/>
  <c r="F48" i="44"/>
  <c r="D48" i="44"/>
  <c r="B47" i="44"/>
  <c r="B46" i="44"/>
  <c r="B45" i="44"/>
  <c r="B44" i="44"/>
  <c r="B43" i="44"/>
  <c r="B42" i="44"/>
  <c r="B41" i="44"/>
  <c r="B40" i="44"/>
  <c r="B39" i="44"/>
  <c r="B38" i="44"/>
  <c r="B37" i="44"/>
  <c r="B36" i="44"/>
  <c r="G35" i="44"/>
  <c r="F35" i="44"/>
  <c r="E35" i="44"/>
  <c r="D35" i="44"/>
  <c r="D30" i="44" s="1"/>
  <c r="B35" i="44"/>
  <c r="B34" i="44"/>
  <c r="B33" i="44"/>
  <c r="B32" i="44"/>
  <c r="G31" i="44"/>
  <c r="F31" i="44"/>
  <c r="B31" i="44" s="1"/>
  <c r="D31" i="44"/>
  <c r="G30" i="44"/>
  <c r="E30" i="44"/>
  <c r="B29" i="44"/>
  <c r="B28" i="44"/>
  <c r="B27" i="44"/>
  <c r="B26" i="44"/>
  <c r="B25" i="44"/>
  <c r="B24" i="44"/>
  <c r="B23" i="44"/>
  <c r="B22" i="44"/>
  <c r="B21" i="44"/>
  <c r="B20" i="44"/>
  <c r="B19" i="44"/>
  <c r="B18" i="44"/>
  <c r="B17" i="44"/>
  <c r="G16" i="44"/>
  <c r="F16" i="44"/>
  <c r="E16" i="44"/>
  <c r="B16" i="44" s="1"/>
  <c r="D16" i="44"/>
  <c r="B15" i="44"/>
  <c r="B14" i="44"/>
  <c r="B13" i="44"/>
  <c r="B12" i="44"/>
  <c r="G11" i="44"/>
  <c r="G10" i="44" s="1"/>
  <c r="F11" i="44"/>
  <c r="D11" i="44"/>
  <c r="B11" i="44"/>
  <c r="F10" i="44"/>
  <c r="D10" i="44"/>
  <c r="C16" i="44" l="1"/>
  <c r="B10" i="44"/>
  <c r="C35" i="44"/>
  <c r="C37" i="44"/>
  <c r="C41" i="44"/>
  <c r="C64" i="44"/>
  <c r="C67" i="44"/>
  <c r="C70" i="44"/>
  <c r="C72" i="44"/>
  <c r="C74" i="44"/>
  <c r="C78" i="44"/>
  <c r="C102" i="44"/>
  <c r="C104" i="44"/>
  <c r="C108" i="44"/>
  <c r="C110" i="44"/>
  <c r="C112" i="44"/>
  <c r="C117" i="44"/>
  <c r="C11" i="44"/>
  <c r="C31" i="44"/>
  <c r="C32" i="44"/>
  <c r="C34" i="44"/>
  <c r="C36" i="44"/>
  <c r="C38" i="44"/>
  <c r="C40" i="44"/>
  <c r="C42" i="44"/>
  <c r="C44" i="44"/>
  <c r="C46" i="44"/>
  <c r="C49" i="44"/>
  <c r="C51" i="44"/>
  <c r="C66" i="44"/>
  <c r="C69" i="44"/>
  <c r="C71" i="44"/>
  <c r="C73" i="44"/>
  <c r="C75" i="44"/>
  <c r="C77" i="44"/>
  <c r="C79" i="44"/>
  <c r="C86" i="44"/>
  <c r="C100" i="44"/>
  <c r="C101" i="44"/>
  <c r="C103" i="44"/>
  <c r="B99" i="44"/>
  <c r="C99" i="44" s="1"/>
  <c r="C105" i="44"/>
  <c r="C107" i="44"/>
  <c r="C109" i="44"/>
  <c r="C111" i="44"/>
  <c r="C113" i="44"/>
  <c r="C115" i="44"/>
  <c r="C122" i="44"/>
  <c r="C140" i="44"/>
  <c r="C142" i="44"/>
  <c r="C144" i="44"/>
  <c r="C146" i="44"/>
  <c r="C148" i="44"/>
  <c r="C150" i="44"/>
  <c r="C152" i="44"/>
  <c r="C154" i="44"/>
  <c r="C33" i="44"/>
  <c r="C39" i="44"/>
  <c r="C43" i="44"/>
  <c r="C45" i="44"/>
  <c r="C47" i="44"/>
  <c r="C65" i="44"/>
  <c r="C76" i="44"/>
  <c r="C81" i="44"/>
  <c r="C106" i="44"/>
  <c r="C114" i="44"/>
  <c r="C138" i="44"/>
  <c r="C139" i="44"/>
  <c r="C141" i="44"/>
  <c r="C143" i="44"/>
  <c r="C145" i="44"/>
  <c r="C147" i="44"/>
  <c r="C149" i="44"/>
  <c r="C151" i="44"/>
  <c r="C153" i="44"/>
  <c r="C171" i="44"/>
  <c r="B68" i="44"/>
  <c r="C68" i="44" s="1"/>
  <c r="E10" i="44"/>
  <c r="F30" i="44"/>
  <c r="B30" i="44" s="1"/>
  <c r="C30" i="44" s="1"/>
  <c r="E48" i="44"/>
  <c r="B48" i="44" s="1"/>
  <c r="C48" i="44" s="1"/>
  <c r="F63" i="44"/>
  <c r="B63" i="44" s="1"/>
  <c r="C63" i="44" s="1"/>
  <c r="E80" i="44"/>
  <c r="B80" i="44" s="1"/>
  <c r="C80" i="44" s="1"/>
  <c r="F99" i="44"/>
  <c r="E116" i="44"/>
  <c r="B116" i="44" s="1"/>
  <c r="C116" i="44" s="1"/>
  <c r="F137" i="44"/>
  <c r="B137" i="44" s="1"/>
  <c r="C137" i="44" s="1"/>
  <c r="C157" i="44"/>
  <c r="C159" i="44"/>
  <c r="C161" i="44"/>
  <c r="C163" i="44"/>
  <c r="C165" i="44"/>
  <c r="C167" i="44"/>
  <c r="C169" i="44"/>
  <c r="D170" i="44"/>
  <c r="B173" i="44"/>
  <c r="C173" i="44" s="1"/>
  <c r="E170" i="44"/>
  <c r="C175" i="44"/>
  <c r="C177" i="44"/>
  <c r="C179" i="44"/>
  <c r="C181" i="44"/>
  <c r="C183" i="44"/>
  <c r="B186" i="44"/>
  <c r="C186" i="44" s="1"/>
  <c r="D185" i="44"/>
  <c r="C156" i="44"/>
  <c r="C158" i="44"/>
  <c r="C160" i="44"/>
  <c r="C162" i="44"/>
  <c r="C164" i="44"/>
  <c r="C166" i="44"/>
  <c r="C168" i="44"/>
  <c r="C208" i="44"/>
  <c r="C210" i="44"/>
  <c r="C212" i="44"/>
  <c r="C214" i="44"/>
  <c r="C216" i="44"/>
  <c r="C218" i="44"/>
  <c r="C220" i="44"/>
  <c r="B223" i="44"/>
  <c r="C223" i="44" s="1"/>
  <c r="D222" i="44"/>
  <c r="B222" i="44" s="1"/>
  <c r="C222" i="44" s="1"/>
  <c r="C242" i="44"/>
  <c r="C244" i="44"/>
  <c r="C246" i="44"/>
  <c r="C248" i="44"/>
  <c r="C250" i="44"/>
  <c r="C252" i="44"/>
  <c r="C254" i="44"/>
  <c r="C272" i="44"/>
  <c r="C274" i="44"/>
  <c r="C174" i="44"/>
  <c r="C176" i="44"/>
  <c r="C178" i="44"/>
  <c r="C180" i="44"/>
  <c r="C182" i="44"/>
  <c r="C184" i="44"/>
  <c r="B191" i="44"/>
  <c r="C191" i="44" s="1"/>
  <c r="E185" i="44"/>
  <c r="B206" i="44"/>
  <c r="C206" i="44" s="1"/>
  <c r="F205" i="44"/>
  <c r="B205" i="44" s="1"/>
  <c r="C205" i="44" s="1"/>
  <c r="C207" i="44"/>
  <c r="C209" i="44"/>
  <c r="C211" i="44"/>
  <c r="C213" i="44"/>
  <c r="C215" i="44"/>
  <c r="C217" i="44"/>
  <c r="C219" i="44"/>
  <c r="C221" i="44"/>
  <c r="B227" i="44"/>
  <c r="C227" i="44" s="1"/>
  <c r="E222" i="44"/>
  <c r="C240" i="44"/>
  <c r="C241" i="44"/>
  <c r="C243" i="44"/>
  <c r="C245" i="44"/>
  <c r="C247" i="44"/>
  <c r="C249" i="44"/>
  <c r="C251" i="44"/>
  <c r="C253" i="44"/>
  <c r="C256" i="44"/>
  <c r="C258" i="44"/>
  <c r="C270" i="44"/>
  <c r="C271" i="44"/>
  <c r="C273" i="44"/>
  <c r="C276" i="44"/>
  <c r="C278" i="44"/>
  <c r="C280" i="44"/>
  <c r="C282" i="44"/>
  <c r="C284" i="44"/>
  <c r="C286" i="44"/>
  <c r="C288" i="44"/>
  <c r="C277" i="44"/>
  <c r="C279" i="44"/>
  <c r="C281" i="44"/>
  <c r="C283" i="44"/>
  <c r="C285" i="44"/>
  <c r="C287" i="44"/>
  <c r="C289" i="44"/>
  <c r="F239" i="44"/>
  <c r="B239" i="44" s="1"/>
  <c r="C239" i="44" s="1"/>
  <c r="E255" i="44"/>
  <c r="B255" i="44" s="1"/>
  <c r="C255" i="44" s="1"/>
  <c r="F269" i="44"/>
  <c r="B269" i="44" s="1"/>
  <c r="C269" i="44" s="1"/>
  <c r="B170" i="44" l="1"/>
  <c r="C170" i="44" s="1"/>
  <c r="C268" i="44"/>
  <c r="C267" i="44"/>
  <c r="C266" i="44"/>
  <c r="C265" i="44"/>
  <c r="C264" i="44"/>
  <c r="C263" i="44"/>
  <c r="C262" i="44"/>
  <c r="C261" i="44"/>
  <c r="C260" i="44"/>
  <c r="C259" i="44"/>
  <c r="C257" i="44"/>
  <c r="C238" i="44"/>
  <c r="C237" i="44"/>
  <c r="C236" i="44"/>
  <c r="C235" i="44"/>
  <c r="C234" i="44"/>
  <c r="C233" i="44"/>
  <c r="C232" i="44"/>
  <c r="C231" i="44"/>
  <c r="C230" i="44"/>
  <c r="C229" i="44"/>
  <c r="C228" i="44"/>
  <c r="C204" i="44"/>
  <c r="C203" i="44"/>
  <c r="C202" i="44"/>
  <c r="C201" i="44"/>
  <c r="C200" i="44"/>
  <c r="C199" i="44"/>
  <c r="C198" i="44"/>
  <c r="C197" i="44"/>
  <c r="C196" i="44"/>
  <c r="C195" i="44"/>
  <c r="C194" i="44"/>
  <c r="C193" i="44"/>
  <c r="C192" i="44"/>
  <c r="C226" i="44"/>
  <c r="C225" i="44"/>
  <c r="C224" i="44"/>
  <c r="C172" i="44"/>
  <c r="C155" i="44"/>
  <c r="C136" i="44"/>
  <c r="C135" i="44"/>
  <c r="C134" i="44"/>
  <c r="C133" i="44"/>
  <c r="C132" i="44"/>
  <c r="C131" i="44"/>
  <c r="C130" i="44"/>
  <c r="C129" i="44"/>
  <c r="C127" i="44"/>
  <c r="C126" i="44"/>
  <c r="C125" i="44"/>
  <c r="C124" i="44"/>
  <c r="C123" i="44"/>
  <c r="C121" i="44"/>
  <c r="C120" i="44"/>
  <c r="C119" i="44"/>
  <c r="C118" i="44"/>
  <c r="C98" i="44"/>
  <c r="C97" i="44"/>
  <c r="C96" i="44"/>
  <c r="C94" i="44"/>
  <c r="C92" i="44"/>
  <c r="C89" i="44"/>
  <c r="C84" i="44"/>
  <c r="C82" i="44"/>
  <c r="C60" i="44"/>
  <c r="C56" i="44"/>
  <c r="C53" i="44"/>
  <c r="C28" i="44"/>
  <c r="C24" i="44"/>
  <c r="C21" i="44"/>
  <c r="C19" i="44"/>
  <c r="C15" i="44"/>
  <c r="C13" i="44"/>
  <c r="C190" i="44"/>
  <c r="C189" i="44"/>
  <c r="C188" i="44"/>
  <c r="C187" i="44"/>
  <c r="C95" i="44"/>
  <c r="C93" i="44"/>
  <c r="C91" i="44"/>
  <c r="C90" i="44"/>
  <c r="C88" i="44"/>
  <c r="C87" i="44"/>
  <c r="C83" i="44"/>
  <c r="C62" i="44"/>
  <c r="C61" i="44"/>
  <c r="C59" i="44"/>
  <c r="C58" i="44"/>
  <c r="C57" i="44"/>
  <c r="C55" i="44"/>
  <c r="C54" i="44"/>
  <c r="C52" i="44"/>
  <c r="C50" i="44"/>
  <c r="C29" i="44"/>
  <c r="C27" i="44"/>
  <c r="C26" i="44"/>
  <c r="C25" i="44"/>
  <c r="C23" i="44"/>
  <c r="C22" i="44"/>
  <c r="C10" i="44" s="1"/>
  <c r="C20" i="44"/>
  <c r="C18" i="44"/>
  <c r="C17" i="44"/>
  <c r="C14" i="44"/>
  <c r="C12" i="44"/>
  <c r="B185" i="44"/>
  <c r="C185" i="44" s="1"/>
  <c r="B20" i="15" l="1"/>
  <c r="E18" i="15" l="1"/>
  <c r="B443" i="27" l="1"/>
  <c r="B442" i="27"/>
  <c r="B441" i="27"/>
  <c r="B440" i="27"/>
  <c r="B439" i="27"/>
  <c r="B438" i="27"/>
  <c r="B437" i="27"/>
  <c r="B436" i="27"/>
  <c r="B434" i="27"/>
  <c r="B433" i="27"/>
  <c r="B432" i="27"/>
  <c r="B431" i="27"/>
  <c r="B430" i="27"/>
  <c r="G428" i="27"/>
  <c r="F428" i="27"/>
  <c r="E428" i="27"/>
  <c r="D428" i="27"/>
  <c r="B426" i="27"/>
  <c r="B425" i="27"/>
  <c r="B424" i="27"/>
  <c r="G422" i="27"/>
  <c r="F422" i="27"/>
  <c r="E422" i="27"/>
  <c r="D422" i="27"/>
  <c r="B418" i="27"/>
  <c r="B417" i="27"/>
  <c r="B416" i="27"/>
  <c r="B415" i="27"/>
  <c r="B414" i="27"/>
  <c r="B413" i="27"/>
  <c r="B411" i="27"/>
  <c r="B410" i="27"/>
  <c r="B409" i="27"/>
  <c r="B408" i="27"/>
  <c r="B407" i="27"/>
  <c r="G405" i="27"/>
  <c r="F405" i="27"/>
  <c r="E405" i="27"/>
  <c r="D405" i="27"/>
  <c r="B394" i="27"/>
  <c r="B393" i="27"/>
  <c r="B392" i="27"/>
  <c r="G390" i="27"/>
  <c r="F390" i="27"/>
  <c r="E390" i="27"/>
  <c r="D390" i="27"/>
  <c r="B386" i="27"/>
  <c r="B385" i="27"/>
  <c r="B384" i="27"/>
  <c r="B383" i="27"/>
  <c r="B382" i="27"/>
  <c r="B381" i="27"/>
  <c r="B380" i="27"/>
  <c r="B378" i="27"/>
  <c r="B377" i="27"/>
  <c r="B376" i="27"/>
  <c r="B375" i="27"/>
  <c r="B374" i="27"/>
  <c r="G372" i="27"/>
  <c r="F372" i="27"/>
  <c r="E372" i="27"/>
  <c r="D372" i="27"/>
  <c r="B370" i="27"/>
  <c r="B369" i="27"/>
  <c r="G367" i="27"/>
  <c r="G365" i="27" s="1"/>
  <c r="F367" i="27"/>
  <c r="E367" i="27"/>
  <c r="D367" i="27"/>
  <c r="E365" i="27"/>
  <c r="B363" i="27"/>
  <c r="B362" i="27"/>
  <c r="B361" i="27"/>
  <c r="B360" i="27"/>
  <c r="B359" i="27"/>
  <c r="B358" i="27"/>
  <c r="B356" i="27"/>
  <c r="B355" i="27"/>
  <c r="B354" i="27"/>
  <c r="B353" i="27"/>
  <c r="B352" i="27"/>
  <c r="G350" i="27"/>
  <c r="F350" i="27"/>
  <c r="E350" i="27"/>
  <c r="D350" i="27"/>
  <c r="B339" i="27"/>
  <c r="B338" i="27"/>
  <c r="B337" i="27"/>
  <c r="G335" i="27"/>
  <c r="F335" i="27"/>
  <c r="E335" i="27"/>
  <c r="D335" i="27"/>
  <c r="B331" i="27"/>
  <c r="B330" i="27"/>
  <c r="B329" i="27"/>
  <c r="B328" i="27"/>
  <c r="B327" i="27"/>
  <c r="B326" i="27"/>
  <c r="B325" i="27"/>
  <c r="B323" i="27"/>
  <c r="B322" i="27"/>
  <c r="B321" i="27"/>
  <c r="B320" i="27"/>
  <c r="B319" i="27"/>
  <c r="G317" i="27"/>
  <c r="F317" i="27"/>
  <c r="E317" i="27"/>
  <c r="D317" i="27"/>
  <c r="B315" i="27"/>
  <c r="B314" i="27"/>
  <c r="G312" i="27"/>
  <c r="F312" i="27"/>
  <c r="F310" i="27" s="1"/>
  <c r="E312" i="27"/>
  <c r="E310" i="27" s="1"/>
  <c r="D312" i="27"/>
  <c r="D310" i="27" s="1"/>
  <c r="B308" i="27"/>
  <c r="B307" i="27"/>
  <c r="B306" i="27"/>
  <c r="B305" i="27"/>
  <c r="B304" i="27"/>
  <c r="B303" i="27"/>
  <c r="B302" i="27"/>
  <c r="B301" i="27"/>
  <c r="B299" i="27"/>
  <c r="B298" i="27"/>
  <c r="B297" i="27"/>
  <c r="B296" i="27"/>
  <c r="B295" i="27"/>
  <c r="G293" i="27"/>
  <c r="F293" i="27"/>
  <c r="E293" i="27"/>
  <c r="D293" i="27"/>
  <c r="B282" i="27"/>
  <c r="B281" i="27"/>
  <c r="B280" i="27"/>
  <c r="B279" i="27"/>
  <c r="G277" i="27"/>
  <c r="G275" i="27" s="1"/>
  <c r="F277" i="27"/>
  <c r="E277" i="27"/>
  <c r="D277" i="27"/>
  <c r="D275" i="27" s="1"/>
  <c r="B273" i="27"/>
  <c r="B272" i="27"/>
  <c r="B271" i="27"/>
  <c r="B270" i="27"/>
  <c r="B269" i="27"/>
  <c r="B268" i="27"/>
  <c r="B266" i="27"/>
  <c r="B265" i="27"/>
  <c r="B264" i="27"/>
  <c r="B263" i="27"/>
  <c r="B262" i="27"/>
  <c r="G260" i="27"/>
  <c r="F260" i="27"/>
  <c r="E260" i="27"/>
  <c r="D260" i="27"/>
  <c r="B258" i="27"/>
  <c r="B257" i="27"/>
  <c r="G254" i="27"/>
  <c r="G252" i="27" s="1"/>
  <c r="F254" i="27"/>
  <c r="F252" i="27" s="1"/>
  <c r="E254" i="27"/>
  <c r="E252" i="27" s="1"/>
  <c r="D254" i="27"/>
  <c r="D252" i="27" s="1"/>
  <c r="B250" i="27"/>
  <c r="B249" i="27"/>
  <c r="B248" i="27"/>
  <c r="B247" i="27"/>
  <c r="B246" i="27"/>
  <c r="B245" i="27"/>
  <c r="B243" i="27"/>
  <c r="B242" i="27"/>
  <c r="B241" i="27"/>
  <c r="B240" i="27"/>
  <c r="B239" i="27"/>
  <c r="G237" i="27"/>
  <c r="F237" i="27"/>
  <c r="E237" i="27"/>
  <c r="D237" i="27"/>
  <c r="B235" i="27"/>
  <c r="B234" i="27"/>
  <c r="G232" i="27"/>
  <c r="F232" i="27"/>
  <c r="E232" i="27"/>
  <c r="E230" i="27" s="1"/>
  <c r="D232" i="27"/>
  <c r="D230" i="27" s="1"/>
  <c r="G230" i="27"/>
  <c r="F230" i="27"/>
  <c r="B221" i="27"/>
  <c r="B220" i="27"/>
  <c r="B219" i="27"/>
  <c r="B218" i="27"/>
  <c r="B217" i="27"/>
  <c r="B216" i="27"/>
  <c r="B215" i="27"/>
  <c r="B213" i="27"/>
  <c r="B212" i="27"/>
  <c r="B211" i="27"/>
  <c r="B210" i="27"/>
  <c r="B209" i="27"/>
  <c r="G207" i="27"/>
  <c r="F207" i="27"/>
  <c r="E207" i="27"/>
  <c r="D207" i="27"/>
  <c r="B205" i="27"/>
  <c r="B204" i="27"/>
  <c r="B203" i="27"/>
  <c r="G201" i="27"/>
  <c r="F201" i="27"/>
  <c r="E201" i="27"/>
  <c r="D201" i="27"/>
  <c r="B197" i="27"/>
  <c r="B196" i="27"/>
  <c r="B195" i="27"/>
  <c r="B194" i="27"/>
  <c r="B193" i="27"/>
  <c r="B192" i="27"/>
  <c r="B190" i="27"/>
  <c r="B189" i="27"/>
  <c r="B188" i="27"/>
  <c r="B187" i="27"/>
  <c r="B186" i="27"/>
  <c r="G184" i="27"/>
  <c r="F184" i="27"/>
  <c r="E184" i="27"/>
  <c r="D184" i="27"/>
  <c r="B182" i="27"/>
  <c r="B181" i="27"/>
  <c r="B180" i="27"/>
  <c r="B179" i="27"/>
  <c r="G177" i="27"/>
  <c r="F177" i="27"/>
  <c r="E177" i="27"/>
  <c r="E175" i="27" s="1"/>
  <c r="D177" i="27"/>
  <c r="D175" i="27" s="1"/>
  <c r="G175" i="27"/>
  <c r="F175" i="27"/>
  <c r="B166" i="27"/>
  <c r="B165" i="27"/>
  <c r="B164" i="27"/>
  <c r="B163" i="27"/>
  <c r="B162" i="27"/>
  <c r="B161" i="27"/>
  <c r="B159" i="27"/>
  <c r="B158" i="27"/>
  <c r="B157" i="27"/>
  <c r="B156" i="27"/>
  <c r="B155" i="27"/>
  <c r="G153" i="27"/>
  <c r="F153" i="27"/>
  <c r="E153" i="27"/>
  <c r="D153" i="27"/>
  <c r="B151" i="27"/>
  <c r="B150" i="27"/>
  <c r="B149" i="27"/>
  <c r="B148" i="27"/>
  <c r="G146" i="27"/>
  <c r="G144" i="27" s="1"/>
  <c r="F146" i="27"/>
  <c r="E146" i="27"/>
  <c r="E144" i="27" s="1"/>
  <c r="D146" i="27"/>
  <c r="B142" i="27"/>
  <c r="B141" i="27"/>
  <c r="B140" i="27"/>
  <c r="B139" i="27"/>
  <c r="B138" i="27"/>
  <c r="B137" i="27"/>
  <c r="B135" i="27"/>
  <c r="B134" i="27"/>
  <c r="B133" i="27"/>
  <c r="B132" i="27"/>
  <c r="B131" i="27"/>
  <c r="G129" i="27"/>
  <c r="F129" i="27"/>
  <c r="E129" i="27"/>
  <c r="D129" i="27"/>
  <c r="B127" i="27"/>
  <c r="B126" i="27"/>
  <c r="B125" i="27"/>
  <c r="G123" i="27"/>
  <c r="F123" i="27"/>
  <c r="E123" i="27"/>
  <c r="D123" i="27"/>
  <c r="B112" i="27"/>
  <c r="B111" i="27"/>
  <c r="B110" i="27"/>
  <c r="B109" i="27"/>
  <c r="B108" i="27"/>
  <c r="B107" i="27"/>
  <c r="B106" i="27"/>
  <c r="B105" i="27"/>
  <c r="B103" i="27"/>
  <c r="B102" i="27"/>
  <c r="B101" i="27"/>
  <c r="B100" i="27"/>
  <c r="B99" i="27"/>
  <c r="G97" i="27"/>
  <c r="F97" i="27"/>
  <c r="E97" i="27"/>
  <c r="D97" i="27"/>
  <c r="B95" i="27"/>
  <c r="B94" i="27"/>
  <c r="B93" i="27"/>
  <c r="G91" i="27"/>
  <c r="F91" i="27"/>
  <c r="E91" i="27"/>
  <c r="D91" i="27"/>
  <c r="B87" i="27"/>
  <c r="B86" i="27"/>
  <c r="B85" i="27"/>
  <c r="B84" i="27"/>
  <c r="B83" i="27"/>
  <c r="B81" i="27"/>
  <c r="B80" i="27"/>
  <c r="B79" i="27"/>
  <c r="B78" i="27"/>
  <c r="B77" i="27"/>
  <c r="G75" i="27"/>
  <c r="F75" i="27"/>
  <c r="E75" i="27"/>
  <c r="D75" i="27"/>
  <c r="B73" i="27"/>
  <c r="B72" i="27"/>
  <c r="B71" i="27"/>
  <c r="G69" i="27"/>
  <c r="F69" i="27"/>
  <c r="E69" i="27"/>
  <c r="D69" i="27"/>
  <c r="B58" i="27"/>
  <c r="B57" i="27"/>
  <c r="B56" i="27"/>
  <c r="B55" i="27"/>
  <c r="B54" i="27"/>
  <c r="B53" i="27"/>
  <c r="B52" i="27"/>
  <c r="B51" i="27"/>
  <c r="B49" i="27"/>
  <c r="B48" i="27"/>
  <c r="B47" i="27"/>
  <c r="B46" i="27"/>
  <c r="B45" i="27"/>
  <c r="G43" i="27"/>
  <c r="F43" i="27"/>
  <c r="E43" i="27"/>
  <c r="D43" i="27"/>
  <c r="B41" i="27"/>
  <c r="B40" i="27"/>
  <c r="B39" i="27"/>
  <c r="G37" i="27"/>
  <c r="F37" i="27"/>
  <c r="E37" i="27"/>
  <c r="D37" i="27"/>
  <c r="B33" i="27"/>
  <c r="B32" i="27"/>
  <c r="B31" i="27"/>
  <c r="B30" i="27"/>
  <c r="B29" i="27"/>
  <c r="B28" i="27"/>
  <c r="B27" i="27"/>
  <c r="B26" i="27"/>
  <c r="B24" i="27"/>
  <c r="B23" i="27"/>
  <c r="B22" i="27"/>
  <c r="B21" i="27"/>
  <c r="B20" i="27"/>
  <c r="G18" i="27"/>
  <c r="F18" i="27"/>
  <c r="E18" i="27"/>
  <c r="D18" i="27"/>
  <c r="B16" i="27"/>
  <c r="B15" i="27"/>
  <c r="B14" i="27"/>
  <c r="B13" i="27"/>
  <c r="G11" i="27"/>
  <c r="F11" i="27"/>
  <c r="F9" i="27" s="1"/>
  <c r="E11" i="27"/>
  <c r="E9" i="27" s="1"/>
  <c r="D11" i="27"/>
  <c r="D9" i="27" s="1"/>
  <c r="E121" i="27" l="1"/>
  <c r="B146" i="27"/>
  <c r="D199" i="27"/>
  <c r="F199" i="27"/>
  <c r="G199" i="27"/>
  <c r="G35" i="27"/>
  <c r="G67" i="27"/>
  <c r="G333" i="27"/>
  <c r="E35" i="27"/>
  <c r="F35" i="27"/>
  <c r="D89" i="27"/>
  <c r="F89" i="27"/>
  <c r="B91" i="27"/>
  <c r="G89" i="27"/>
  <c r="G121" i="27"/>
  <c r="B129" i="27"/>
  <c r="B184" i="27"/>
  <c r="D388" i="27"/>
  <c r="E67" i="27"/>
  <c r="D67" i="27"/>
  <c r="F67" i="27"/>
  <c r="D121" i="27"/>
  <c r="F121" i="27"/>
  <c r="B254" i="27"/>
  <c r="E333" i="27"/>
  <c r="D333" i="27"/>
  <c r="G388" i="27"/>
  <c r="B390" i="27"/>
  <c r="E420" i="27"/>
  <c r="F420" i="27"/>
  <c r="G9" i="27"/>
  <c r="D420" i="27"/>
  <c r="B37" i="27"/>
  <c r="E275" i="27"/>
  <c r="F333" i="27"/>
  <c r="F275" i="27"/>
  <c r="G310" i="27"/>
  <c r="D365" i="27"/>
  <c r="F365" i="27"/>
  <c r="B153" i="27"/>
  <c r="B335" i="27"/>
  <c r="B11" i="27"/>
  <c r="B69" i="27"/>
  <c r="B75" i="27"/>
  <c r="B97" i="27"/>
  <c r="B317" i="27"/>
  <c r="B18" i="27"/>
  <c r="B43" i="27"/>
  <c r="B123" i="27"/>
  <c r="D144" i="27"/>
  <c r="B201" i="27"/>
  <c r="B372" i="27"/>
  <c r="B277" i="27"/>
  <c r="D35" i="27"/>
  <c r="B207" i="27"/>
  <c r="B260" i="27"/>
  <c r="B422" i="27"/>
  <c r="F144" i="27"/>
  <c r="B177" i="27"/>
  <c r="B232" i="27"/>
  <c r="B237" i="27"/>
  <c r="B293" i="27"/>
  <c r="B312" i="27"/>
  <c r="B350" i="27"/>
  <c r="E388" i="27"/>
  <c r="B405" i="27"/>
  <c r="B428" i="27"/>
  <c r="E89" i="27"/>
  <c r="E199" i="27"/>
  <c r="B367" i="27"/>
  <c r="F388" i="27"/>
  <c r="G420" i="27"/>
  <c r="B144" i="27" l="1"/>
  <c r="B89" i="27"/>
  <c r="B333" i="27"/>
  <c r="B420" i="27"/>
  <c r="B252" i="27"/>
  <c r="B67" i="27"/>
  <c r="B175" i="27"/>
  <c r="B199" i="27"/>
  <c r="B35" i="27"/>
  <c r="B121" i="27"/>
  <c r="B365" i="27"/>
  <c r="B310" i="27"/>
  <c r="B230" i="27"/>
  <c r="B388" i="27"/>
  <c r="B275" i="27"/>
  <c r="B9" i="27"/>
  <c r="C335" i="27" s="1"/>
  <c r="C312" i="27" l="1"/>
  <c r="C35" i="27"/>
  <c r="C177" i="27"/>
  <c r="C252" i="27"/>
  <c r="C310" i="27"/>
  <c r="C43" i="27"/>
  <c r="C11" i="27"/>
  <c r="C365" i="27"/>
  <c r="C69" i="27"/>
  <c r="C422" i="27"/>
  <c r="C317" i="27"/>
  <c r="C75" i="27"/>
  <c r="C121" i="27"/>
  <c r="C175" i="27"/>
  <c r="C207" i="27"/>
  <c r="C89" i="27"/>
  <c r="C277" i="27"/>
  <c r="C67" i="27"/>
  <c r="C388" i="27"/>
  <c r="C440" i="27"/>
  <c r="C431" i="27"/>
  <c r="C418" i="27"/>
  <c r="C409" i="27"/>
  <c r="C385" i="27"/>
  <c r="C376" i="27"/>
  <c r="C361" i="27"/>
  <c r="C352" i="27"/>
  <c r="C328" i="27"/>
  <c r="C319" i="27"/>
  <c r="C304" i="27"/>
  <c r="C273" i="27"/>
  <c r="C271" i="27"/>
  <c r="C269" i="27"/>
  <c r="C266" i="27"/>
  <c r="C264" i="27"/>
  <c r="C262" i="27"/>
  <c r="C258" i="27"/>
  <c r="C256" i="27"/>
  <c r="C433" i="27"/>
  <c r="C392" i="27"/>
  <c r="C381" i="27"/>
  <c r="C374" i="27"/>
  <c r="C354" i="27"/>
  <c r="C337" i="27"/>
  <c r="C306" i="27"/>
  <c r="C299" i="27"/>
  <c r="C280" i="27"/>
  <c r="C181" i="27"/>
  <c r="C33" i="27"/>
  <c r="C31" i="27"/>
  <c r="C29" i="27"/>
  <c r="C27" i="27"/>
  <c r="C24" i="27"/>
  <c r="C22" i="27"/>
  <c r="C20" i="27"/>
  <c r="C16" i="27"/>
  <c r="C14" i="27"/>
  <c r="C442" i="27"/>
  <c r="C436" i="27"/>
  <c r="C411" i="27"/>
  <c r="C394" i="27"/>
  <c r="C383" i="27"/>
  <c r="C363" i="27"/>
  <c r="C356" i="27"/>
  <c r="C339" i="27"/>
  <c r="C321" i="27"/>
  <c r="C308" i="27"/>
  <c r="C302" i="27"/>
  <c r="C282" i="27"/>
  <c r="C211" i="27"/>
  <c r="C192" i="27"/>
  <c r="C156" i="27"/>
  <c r="C126" i="27"/>
  <c r="C71" i="27"/>
  <c r="C438" i="27"/>
  <c r="C414" i="27"/>
  <c r="C407" i="27"/>
  <c r="C359" i="27"/>
  <c r="C330" i="27"/>
  <c r="C323" i="27"/>
  <c r="C315" i="27"/>
  <c r="C295" i="27"/>
  <c r="C247" i="27"/>
  <c r="C220" i="27"/>
  <c r="C378" i="27"/>
  <c r="C326" i="27"/>
  <c r="C187" i="27"/>
  <c r="C81" i="27"/>
  <c r="C51" i="27"/>
  <c r="C416" i="27"/>
  <c r="C268" i="27"/>
  <c r="C257" i="27"/>
  <c r="C165" i="27"/>
  <c r="C150" i="27"/>
  <c r="C110" i="27"/>
  <c r="C53" i="27"/>
  <c r="C425" i="27"/>
  <c r="C370" i="27"/>
  <c r="C297" i="27"/>
  <c r="C137" i="27"/>
  <c r="C55" i="27"/>
  <c r="C46" i="27"/>
  <c r="C37" i="27"/>
  <c r="C234" i="27"/>
  <c r="C179" i="27"/>
  <c r="C101" i="27"/>
  <c r="C95" i="27"/>
  <c r="C48" i="27"/>
  <c r="C40" i="27"/>
  <c r="C28" i="27"/>
  <c r="C32" i="27"/>
  <c r="C15" i="27"/>
  <c r="C52" i="27"/>
  <c r="C106" i="27"/>
  <c r="C218" i="27"/>
  <c r="C301" i="27"/>
  <c r="C99" i="27"/>
  <c r="C189" i="27"/>
  <c r="C263" i="27"/>
  <c r="C13" i="27"/>
  <c r="C85" i="27"/>
  <c r="C190" i="27"/>
  <c r="C382" i="27"/>
  <c r="C54" i="27"/>
  <c r="C125" i="27"/>
  <c r="C182" i="27"/>
  <c r="C245" i="27"/>
  <c r="C327" i="27"/>
  <c r="C57" i="27"/>
  <c r="C109" i="27"/>
  <c r="C166" i="27"/>
  <c r="C221" i="27"/>
  <c r="C296" i="27"/>
  <c r="C408" i="27"/>
  <c r="C439" i="27"/>
  <c r="C80" i="27"/>
  <c r="C127" i="27"/>
  <c r="C157" i="27"/>
  <c r="C204" i="27"/>
  <c r="C249" i="27"/>
  <c r="C384" i="27"/>
  <c r="C151" i="27"/>
  <c r="C322" i="27"/>
  <c r="C413" i="27"/>
  <c r="C443" i="27"/>
  <c r="C23" i="27"/>
  <c r="C250" i="27"/>
  <c r="C41" i="27"/>
  <c r="C141" i="27"/>
  <c r="C194" i="27"/>
  <c r="C47" i="27"/>
  <c r="C195" i="27"/>
  <c r="C86" i="27"/>
  <c r="C196" i="27"/>
  <c r="C215" i="27"/>
  <c r="C353" i="27"/>
  <c r="C83" i="27"/>
  <c r="C186" i="27"/>
  <c r="C325" i="27"/>
  <c r="C39" i="27"/>
  <c r="C135" i="27"/>
  <c r="C209" i="27"/>
  <c r="C437" i="27"/>
  <c r="C107" i="27"/>
  <c r="C217" i="27"/>
  <c r="C380" i="27"/>
  <c r="C26" i="27"/>
  <c r="C140" i="27"/>
  <c r="C270" i="27"/>
  <c r="C49" i="27"/>
  <c r="C210" i="27"/>
  <c r="C56" i="27"/>
  <c r="C134" i="27"/>
  <c r="C131" i="27"/>
  <c r="C235" i="27"/>
  <c r="C386" i="27"/>
  <c r="C94" i="27"/>
  <c r="C203" i="27"/>
  <c r="C360" i="27"/>
  <c r="C58" i="27"/>
  <c r="C133" i="27"/>
  <c r="C243" i="27"/>
  <c r="C30" i="27"/>
  <c r="C205" i="27"/>
  <c r="C91" i="27"/>
  <c r="C155" i="27"/>
  <c r="C213" i="27"/>
  <c r="C281" i="27"/>
  <c r="C410" i="27"/>
  <c r="C180" i="27"/>
  <c r="C242" i="27"/>
  <c r="C441" i="27"/>
  <c r="C77" i="27"/>
  <c r="C146" i="27"/>
  <c r="C272" i="27"/>
  <c r="C45" i="27"/>
  <c r="C111" i="27"/>
  <c r="C163" i="27"/>
  <c r="C240" i="27"/>
  <c r="C375" i="27"/>
  <c r="C241" i="27"/>
  <c r="C305" i="27"/>
  <c r="C390" i="27"/>
  <c r="C102" i="27"/>
  <c r="C149" i="27"/>
  <c r="C377" i="27"/>
  <c r="C72" i="27"/>
  <c r="C103" i="27"/>
  <c r="C193" i="27"/>
  <c r="C219" i="27"/>
  <c r="C246" i="27"/>
  <c r="C314" i="27"/>
  <c r="C358" i="27"/>
  <c r="C430" i="27"/>
  <c r="C87" i="27"/>
  <c r="C142" i="27"/>
  <c r="C197" i="27"/>
  <c r="C307" i="27"/>
  <c r="C369" i="27"/>
  <c r="C393" i="27"/>
  <c r="C434" i="27"/>
  <c r="C21" i="27"/>
  <c r="C73" i="27"/>
  <c r="C132" i="27"/>
  <c r="C159" i="27"/>
  <c r="C338" i="27"/>
  <c r="C320" i="27"/>
  <c r="C129" i="27"/>
  <c r="C148" i="27"/>
  <c r="C265" i="27"/>
  <c r="C279" i="27"/>
  <c r="C417" i="27"/>
  <c r="C112" i="27"/>
  <c r="C248" i="27"/>
  <c r="C415" i="27"/>
  <c r="C84" i="27"/>
  <c r="C164" i="27"/>
  <c r="C239" i="27"/>
  <c r="C329" i="27"/>
  <c r="C162" i="27"/>
  <c r="C331" i="27"/>
  <c r="C108" i="27"/>
  <c r="C79" i="27"/>
  <c r="C184" i="27"/>
  <c r="C93" i="27"/>
  <c r="C161" i="27"/>
  <c r="C216" i="27"/>
  <c r="C105" i="27"/>
  <c r="C158" i="27"/>
  <c r="C362" i="27"/>
  <c r="C298" i="27"/>
  <c r="C432" i="27"/>
  <c r="C138" i="27"/>
  <c r="C254" i="27"/>
  <c r="C424" i="27"/>
  <c r="C100" i="27"/>
  <c r="C139" i="27"/>
  <c r="C212" i="27"/>
  <c r="C303" i="27"/>
  <c r="C78" i="27"/>
  <c r="C188" i="27"/>
  <c r="C355" i="27"/>
  <c r="C426" i="27"/>
  <c r="C275" i="27"/>
  <c r="C232" i="27"/>
  <c r="C367" i="27"/>
  <c r="C293" i="27"/>
  <c r="C201" i="27"/>
  <c r="C405" i="27"/>
  <c r="C144" i="27"/>
  <c r="C420" i="27"/>
  <c r="C333" i="27"/>
  <c r="C153" i="27"/>
  <c r="C372" i="27"/>
  <c r="C230" i="27"/>
  <c r="C428" i="27"/>
  <c r="C123" i="27"/>
  <c r="C199" i="27"/>
  <c r="C237" i="27"/>
  <c r="C97" i="27"/>
  <c r="C260" i="27"/>
  <c r="C18" i="27"/>
  <c r="C350" i="27"/>
  <c r="C9" i="27" l="1"/>
  <c r="G18" i="15" l="1"/>
  <c r="E69" i="15" l="1"/>
  <c r="F69" i="15"/>
  <c r="G69" i="15"/>
  <c r="D69" i="15"/>
  <c r="E37" i="15"/>
  <c r="F37" i="15"/>
  <c r="G37" i="15"/>
  <c r="D37" i="15"/>
  <c r="B443" i="15" l="1"/>
  <c r="B442" i="15"/>
  <c r="B441" i="15"/>
  <c r="B440" i="15"/>
  <c r="B439" i="15"/>
  <c r="B438" i="15"/>
  <c r="B437" i="15"/>
  <c r="B436" i="15"/>
  <c r="B434" i="15"/>
  <c r="B433" i="15"/>
  <c r="B432" i="15"/>
  <c r="B431" i="15"/>
  <c r="B430" i="15"/>
  <c r="G428" i="15"/>
  <c r="F428" i="15"/>
  <c r="E428" i="15"/>
  <c r="D428" i="15"/>
  <c r="B426" i="15"/>
  <c r="B425" i="15"/>
  <c r="B424" i="15"/>
  <c r="G422" i="15"/>
  <c r="F422" i="15"/>
  <c r="E422" i="15"/>
  <c r="D422" i="15"/>
  <c r="B418" i="15"/>
  <c r="B417" i="15"/>
  <c r="B416" i="15"/>
  <c r="B415" i="15"/>
  <c r="B414" i="15"/>
  <c r="B413" i="15"/>
  <c r="B411" i="15"/>
  <c r="B410" i="15"/>
  <c r="B409" i="15"/>
  <c r="B408" i="15"/>
  <c r="B407" i="15"/>
  <c r="G405" i="15"/>
  <c r="F405" i="15"/>
  <c r="E405" i="15"/>
  <c r="D405" i="15"/>
  <c r="B394" i="15"/>
  <c r="B393" i="15"/>
  <c r="B392" i="15"/>
  <c r="G390" i="15"/>
  <c r="F390" i="15"/>
  <c r="E390" i="15"/>
  <c r="D390" i="15"/>
  <c r="B386" i="15"/>
  <c r="B385" i="15"/>
  <c r="B384" i="15"/>
  <c r="B383" i="15"/>
  <c r="B382" i="15"/>
  <c r="B381" i="15"/>
  <c r="B380" i="15"/>
  <c r="B378" i="15"/>
  <c r="B377" i="15"/>
  <c r="B376" i="15"/>
  <c r="B375" i="15"/>
  <c r="B374" i="15"/>
  <c r="G372" i="15"/>
  <c r="F372" i="15"/>
  <c r="E372" i="15"/>
  <c r="D372" i="15"/>
  <c r="B370" i="15"/>
  <c r="B369" i="15"/>
  <c r="G367" i="15"/>
  <c r="F367" i="15"/>
  <c r="E367" i="15"/>
  <c r="D367" i="15"/>
  <c r="B363" i="15"/>
  <c r="B362" i="15"/>
  <c r="B361" i="15"/>
  <c r="B360" i="15"/>
  <c r="B359" i="15"/>
  <c r="B358" i="15"/>
  <c r="B356" i="15"/>
  <c r="B355" i="15"/>
  <c r="B354" i="15"/>
  <c r="B353" i="15"/>
  <c r="B352" i="15"/>
  <c r="G350" i="15"/>
  <c r="F350" i="15"/>
  <c r="E350" i="15"/>
  <c r="D350" i="15"/>
  <c r="B339" i="15"/>
  <c r="B338" i="15"/>
  <c r="B337" i="15"/>
  <c r="G335" i="15"/>
  <c r="F335" i="15"/>
  <c r="E335" i="15"/>
  <c r="D335" i="15"/>
  <c r="B331" i="15"/>
  <c r="B330" i="15"/>
  <c r="B329" i="15"/>
  <c r="B328" i="15"/>
  <c r="B327" i="15"/>
  <c r="B326" i="15"/>
  <c r="B325" i="15"/>
  <c r="B323" i="15"/>
  <c r="B322" i="15"/>
  <c r="B321" i="15"/>
  <c r="B320" i="15"/>
  <c r="B319" i="15"/>
  <c r="G317" i="15"/>
  <c r="F317" i="15"/>
  <c r="E317" i="15"/>
  <c r="D317" i="15"/>
  <c r="B315" i="15"/>
  <c r="B314" i="15"/>
  <c r="G312" i="15"/>
  <c r="F312" i="15"/>
  <c r="E312" i="15"/>
  <c r="D312" i="15"/>
  <c r="B308" i="15"/>
  <c r="B307" i="15"/>
  <c r="B306" i="15"/>
  <c r="B305" i="15"/>
  <c r="B304" i="15"/>
  <c r="B303" i="15"/>
  <c r="B302" i="15"/>
  <c r="B301" i="15"/>
  <c r="B299" i="15"/>
  <c r="B298" i="15"/>
  <c r="B297" i="15"/>
  <c r="B296" i="15"/>
  <c r="B295" i="15"/>
  <c r="G293" i="15"/>
  <c r="F293" i="15"/>
  <c r="E293" i="15"/>
  <c r="D293" i="15"/>
  <c r="B282" i="15"/>
  <c r="B281" i="15"/>
  <c r="B280" i="15"/>
  <c r="B279" i="15"/>
  <c r="G277" i="15"/>
  <c r="G275" i="15" s="1"/>
  <c r="F277" i="15"/>
  <c r="F275" i="15" s="1"/>
  <c r="E277" i="15"/>
  <c r="E275" i="15" s="1"/>
  <c r="D277" i="15"/>
  <c r="D275" i="15" s="1"/>
  <c r="B273" i="15"/>
  <c r="B272" i="15"/>
  <c r="B271" i="15"/>
  <c r="B270" i="15"/>
  <c r="B269" i="15"/>
  <c r="B268" i="15"/>
  <c r="B266" i="15"/>
  <c r="B265" i="15"/>
  <c r="B264" i="15"/>
  <c r="B263" i="15"/>
  <c r="B262" i="15"/>
  <c r="G260" i="15"/>
  <c r="F260" i="15"/>
  <c r="E260" i="15"/>
  <c r="D260" i="15"/>
  <c r="B258" i="15"/>
  <c r="B257" i="15"/>
  <c r="B256" i="15"/>
  <c r="G254" i="15"/>
  <c r="F254" i="15"/>
  <c r="E254" i="15"/>
  <c r="D254" i="15"/>
  <c r="B250" i="15"/>
  <c r="B249" i="15"/>
  <c r="B248" i="15"/>
  <c r="B247" i="15"/>
  <c r="B246" i="15"/>
  <c r="B245" i="15"/>
  <c r="B243" i="15"/>
  <c r="B242" i="15"/>
  <c r="B241" i="15"/>
  <c r="B240" i="15"/>
  <c r="B239" i="15"/>
  <c r="G237" i="15"/>
  <c r="F237" i="15"/>
  <c r="E237" i="15"/>
  <c r="D237" i="15"/>
  <c r="B235" i="15"/>
  <c r="B234" i="15"/>
  <c r="G232" i="15"/>
  <c r="F232" i="15"/>
  <c r="E232" i="15"/>
  <c r="D232" i="15"/>
  <c r="B221" i="15"/>
  <c r="B220" i="15"/>
  <c r="B219" i="15"/>
  <c r="B218" i="15"/>
  <c r="B217" i="15"/>
  <c r="B216" i="15"/>
  <c r="B215" i="15"/>
  <c r="B213" i="15"/>
  <c r="B212" i="15"/>
  <c r="B211" i="15"/>
  <c r="B210" i="15"/>
  <c r="B209" i="15"/>
  <c r="G207" i="15"/>
  <c r="F207" i="15"/>
  <c r="E207" i="15"/>
  <c r="D207" i="15"/>
  <c r="B205" i="15"/>
  <c r="B204" i="15"/>
  <c r="B203" i="15"/>
  <c r="G201" i="15"/>
  <c r="F201" i="15"/>
  <c r="E201" i="15"/>
  <c r="D201" i="15"/>
  <c r="B197" i="15"/>
  <c r="B196" i="15"/>
  <c r="B195" i="15"/>
  <c r="B194" i="15"/>
  <c r="B193" i="15"/>
  <c r="B192" i="15"/>
  <c r="B190" i="15"/>
  <c r="B189" i="15"/>
  <c r="B188" i="15"/>
  <c r="B187" i="15"/>
  <c r="B186" i="15"/>
  <c r="G184" i="15"/>
  <c r="F184" i="15"/>
  <c r="E184" i="15"/>
  <c r="D184" i="15"/>
  <c r="B182" i="15"/>
  <c r="B181" i="15"/>
  <c r="B180" i="15"/>
  <c r="B179" i="15"/>
  <c r="G177" i="15"/>
  <c r="G175" i="15" s="1"/>
  <c r="F177" i="15"/>
  <c r="F175" i="15" s="1"/>
  <c r="E177" i="15"/>
  <c r="E175" i="15" s="1"/>
  <c r="D177" i="15"/>
  <c r="D175" i="15" s="1"/>
  <c r="B166" i="15"/>
  <c r="B165" i="15"/>
  <c r="B164" i="15"/>
  <c r="B163" i="15"/>
  <c r="B162" i="15"/>
  <c r="B161" i="15"/>
  <c r="B159" i="15"/>
  <c r="B158" i="15"/>
  <c r="B157" i="15"/>
  <c r="B156" i="15"/>
  <c r="B155" i="15"/>
  <c r="G153" i="15"/>
  <c r="F153" i="15"/>
  <c r="E153" i="15"/>
  <c r="D153" i="15"/>
  <c r="B151" i="15"/>
  <c r="B150" i="15"/>
  <c r="B149" i="15"/>
  <c r="B148" i="15"/>
  <c r="G146" i="15"/>
  <c r="G144" i="15" s="1"/>
  <c r="F146" i="15"/>
  <c r="F144" i="15" s="1"/>
  <c r="E146" i="15"/>
  <c r="E144" i="15" s="1"/>
  <c r="D146" i="15"/>
  <c r="B142" i="15"/>
  <c r="B141" i="15"/>
  <c r="B140" i="15"/>
  <c r="B139" i="15"/>
  <c r="B138" i="15"/>
  <c r="B137" i="15"/>
  <c r="B135" i="15"/>
  <c r="B134" i="15"/>
  <c r="B133" i="15"/>
  <c r="B132" i="15"/>
  <c r="B131" i="15"/>
  <c r="G129" i="15"/>
  <c r="F129" i="15"/>
  <c r="E129" i="15"/>
  <c r="D129" i="15"/>
  <c r="B127" i="15"/>
  <c r="B126" i="15"/>
  <c r="B125" i="15"/>
  <c r="G123" i="15"/>
  <c r="F123" i="15"/>
  <c r="E123" i="15"/>
  <c r="D123" i="15"/>
  <c r="B112" i="15"/>
  <c r="B111" i="15"/>
  <c r="B110" i="15"/>
  <c r="B109" i="15"/>
  <c r="B108" i="15"/>
  <c r="B107" i="15"/>
  <c r="B106" i="15"/>
  <c r="B105" i="15"/>
  <c r="B103" i="15"/>
  <c r="B102" i="15"/>
  <c r="B101" i="15"/>
  <c r="B100" i="15"/>
  <c r="B99" i="15"/>
  <c r="G97" i="15"/>
  <c r="F97" i="15"/>
  <c r="E97" i="15"/>
  <c r="D97" i="15"/>
  <c r="B95" i="15"/>
  <c r="B94" i="15"/>
  <c r="B93" i="15"/>
  <c r="G91" i="15"/>
  <c r="F91" i="15"/>
  <c r="E91" i="15"/>
  <c r="D91" i="15"/>
  <c r="B87" i="15"/>
  <c r="B86" i="15"/>
  <c r="B85" i="15"/>
  <c r="B84" i="15"/>
  <c r="B83" i="15"/>
  <c r="B81" i="15"/>
  <c r="B80" i="15"/>
  <c r="B79" i="15"/>
  <c r="B78" i="15"/>
  <c r="B77" i="15"/>
  <c r="G75" i="15"/>
  <c r="F75" i="15"/>
  <c r="F67" i="15" s="1"/>
  <c r="E75" i="15"/>
  <c r="E67" i="15" s="1"/>
  <c r="D75" i="15"/>
  <c r="B73" i="15"/>
  <c r="B72" i="15"/>
  <c r="B71" i="15"/>
  <c r="B69" i="15"/>
  <c r="G67" i="15"/>
  <c r="B58" i="15"/>
  <c r="B57" i="15"/>
  <c r="B56" i="15"/>
  <c r="B55" i="15"/>
  <c r="B54" i="15"/>
  <c r="B53" i="15"/>
  <c r="B52" i="15"/>
  <c r="B51" i="15"/>
  <c r="B49" i="15"/>
  <c r="B48" i="15"/>
  <c r="B47" i="15"/>
  <c r="B46" i="15"/>
  <c r="B45" i="15"/>
  <c r="G43" i="15"/>
  <c r="F43" i="15"/>
  <c r="F35" i="15" s="1"/>
  <c r="E43" i="15"/>
  <c r="E35" i="15" s="1"/>
  <c r="D43" i="15"/>
  <c r="B41" i="15"/>
  <c r="B40" i="15"/>
  <c r="B39" i="15"/>
  <c r="B37" i="15"/>
  <c r="G35" i="15"/>
  <c r="B33" i="15"/>
  <c r="B32" i="15"/>
  <c r="B31" i="15"/>
  <c r="B30" i="15"/>
  <c r="B29" i="15"/>
  <c r="B28" i="15"/>
  <c r="B27" i="15"/>
  <c r="B26" i="15"/>
  <c r="B24" i="15"/>
  <c r="B23" i="15"/>
  <c r="B22" i="15"/>
  <c r="B21" i="15"/>
  <c r="F18" i="15"/>
  <c r="D18" i="15"/>
  <c r="B16" i="15"/>
  <c r="B15" i="15"/>
  <c r="B14" i="15"/>
  <c r="B13" i="15"/>
  <c r="G11" i="15"/>
  <c r="F11" i="15"/>
  <c r="E11" i="15"/>
  <c r="D11" i="15"/>
  <c r="G9" i="15"/>
  <c r="F420" i="15" l="1"/>
  <c r="D420" i="15"/>
  <c r="G230" i="15"/>
  <c r="E365" i="15"/>
  <c r="E388" i="15"/>
  <c r="F230" i="15"/>
  <c r="G420" i="15"/>
  <c r="F310" i="15"/>
  <c r="D89" i="15"/>
  <c r="E199" i="15"/>
  <c r="G199" i="15"/>
  <c r="B428" i="15"/>
  <c r="E89" i="15"/>
  <c r="G121" i="15"/>
  <c r="D144" i="15"/>
  <c r="B144" i="15" s="1"/>
  <c r="D365" i="15"/>
  <c r="B277" i="15"/>
  <c r="E9" i="15"/>
  <c r="B11" i="15"/>
  <c r="G310" i="15"/>
  <c r="F333" i="15"/>
  <c r="E420" i="15"/>
  <c r="E121" i="15"/>
  <c r="B177" i="15"/>
  <c r="G333" i="15"/>
  <c r="G388" i="15"/>
  <c r="B422" i="15"/>
  <c r="F388" i="15"/>
  <c r="B390" i="15"/>
  <c r="G365" i="15"/>
  <c r="F365" i="15"/>
  <c r="E333" i="15"/>
  <c r="D310" i="15"/>
  <c r="B312" i="15"/>
  <c r="F252" i="15"/>
  <c r="B254" i="15"/>
  <c r="E252" i="15"/>
  <c r="G252" i="15"/>
  <c r="D230" i="15"/>
  <c r="E230" i="15"/>
  <c r="F121" i="15"/>
  <c r="F89" i="15"/>
  <c r="G89" i="15"/>
  <c r="B97" i="15"/>
  <c r="B75" i="15"/>
  <c r="B43" i="15"/>
  <c r="B91" i="15"/>
  <c r="B123" i="15"/>
  <c r="B146" i="15"/>
  <c r="B175" i="15"/>
  <c r="B275" i="15"/>
  <c r="E310" i="15"/>
  <c r="B350" i="15"/>
  <c r="B372" i="15"/>
  <c r="B18" i="15"/>
  <c r="B153" i="15"/>
  <c r="B201" i="15"/>
  <c r="F199" i="15"/>
  <c r="B260" i="15"/>
  <c r="B317" i="15"/>
  <c r="D333" i="15"/>
  <c r="B335" i="15"/>
  <c r="B367" i="15"/>
  <c r="B405" i="15"/>
  <c r="B129" i="15"/>
  <c r="B184" i="15"/>
  <c r="D199" i="15"/>
  <c r="B293" i="15"/>
  <c r="F9" i="15"/>
  <c r="D35" i="15"/>
  <c r="B35" i="15" s="1"/>
  <c r="D121" i="15"/>
  <c r="B207" i="15"/>
  <c r="B232" i="15"/>
  <c r="B237" i="15"/>
  <c r="D252" i="15"/>
  <c r="D388" i="15"/>
  <c r="D9" i="15"/>
  <c r="D67" i="15"/>
  <c r="B67" i="15" s="1"/>
  <c r="B420" i="15" l="1"/>
  <c r="B230" i="15"/>
  <c r="B199" i="15"/>
  <c r="B365" i="15"/>
  <c r="B89" i="15"/>
  <c r="B310" i="15"/>
  <c r="B388" i="15"/>
  <c r="B333" i="15"/>
  <c r="B252" i="15"/>
  <c r="B121" i="15"/>
  <c r="B9" i="15"/>
  <c r="C146" i="15" l="1"/>
  <c r="C210" i="15"/>
  <c r="C22" i="15"/>
  <c r="C204" i="15"/>
  <c r="C211" i="15"/>
  <c r="C21" i="15"/>
  <c r="C239" i="15"/>
  <c r="C190" i="15"/>
  <c r="C216" i="15"/>
  <c r="C195" i="15"/>
  <c r="C220" i="15"/>
  <c r="C243" i="15"/>
  <c r="C18" i="15"/>
  <c r="C11" i="15"/>
  <c r="C187" i="15"/>
  <c r="C196" i="15"/>
  <c r="C221" i="15"/>
  <c r="C245" i="15"/>
  <c r="C201" i="15"/>
  <c r="C13" i="15"/>
  <c r="C24" i="15"/>
  <c r="C188" i="15"/>
  <c r="C193" i="15"/>
  <c r="C197" i="15"/>
  <c r="C209" i="15"/>
  <c r="C213" i="15"/>
  <c r="C218" i="15"/>
  <c r="C234" i="15"/>
  <c r="C241" i="15"/>
  <c r="C246" i="15"/>
  <c r="C207" i="15"/>
  <c r="C31" i="15"/>
  <c r="C15" i="15"/>
  <c r="C32" i="15"/>
  <c r="C47" i="15"/>
  <c r="C56" i="15"/>
  <c r="C75" i="15"/>
  <c r="C85" i="15"/>
  <c r="C97" i="15"/>
  <c r="C107" i="15"/>
  <c r="C125" i="15"/>
  <c r="C135" i="15"/>
  <c r="C157" i="15"/>
  <c r="C166" i="15"/>
  <c r="C186" i="15"/>
  <c r="C40" i="15"/>
  <c r="C51" i="15"/>
  <c r="C71" i="15"/>
  <c r="C81" i="15"/>
  <c r="C93" i="15"/>
  <c r="C103" i="15"/>
  <c r="C112" i="15"/>
  <c r="C132" i="15"/>
  <c r="C141" i="15"/>
  <c r="C153" i="15"/>
  <c r="C163" i="15"/>
  <c r="C181" i="15"/>
  <c r="C247" i="15"/>
  <c r="C262" i="15"/>
  <c r="C271" i="15"/>
  <c r="C282" i="15"/>
  <c r="C302" i="15"/>
  <c r="C312" i="15"/>
  <c r="C250" i="15"/>
  <c r="C263" i="15"/>
  <c r="C272" i="15"/>
  <c r="C293" i="15"/>
  <c r="C303" i="15"/>
  <c r="C315" i="15"/>
  <c r="C326" i="15"/>
  <c r="C339" i="15"/>
  <c r="C359" i="15"/>
  <c r="C370" i="15"/>
  <c r="C381" i="15"/>
  <c r="C392" i="15"/>
  <c r="C411" i="15"/>
  <c r="C422" i="15"/>
  <c r="C433" i="15"/>
  <c r="C442" i="15"/>
  <c r="C322" i="15"/>
  <c r="C331" i="15"/>
  <c r="C355" i="15"/>
  <c r="C365" i="15"/>
  <c r="C377" i="15"/>
  <c r="C386" i="15"/>
  <c r="C408" i="15"/>
  <c r="C417" i="15"/>
  <c r="C430" i="15"/>
  <c r="C439" i="15"/>
  <c r="C69" i="15"/>
  <c r="C33" i="15"/>
  <c r="C26" i="15"/>
  <c r="C39" i="15"/>
  <c r="C49" i="15"/>
  <c r="C58" i="15"/>
  <c r="C78" i="15"/>
  <c r="C87" i="15"/>
  <c r="C16" i="15"/>
  <c r="C37" i="15"/>
  <c r="C28" i="15"/>
  <c r="C41" i="15"/>
  <c r="C52" i="15"/>
  <c r="C80" i="15"/>
  <c r="C102" i="15"/>
  <c r="C111" i="15"/>
  <c r="C131" i="15"/>
  <c r="C140" i="15"/>
  <c r="C151" i="15"/>
  <c r="C162" i="15"/>
  <c r="C180" i="15"/>
  <c r="C46" i="15"/>
  <c r="C55" i="15"/>
  <c r="C77" i="15"/>
  <c r="C86" i="15"/>
  <c r="C99" i="15"/>
  <c r="C108" i="15"/>
  <c r="C126" i="15"/>
  <c r="C137" i="15"/>
  <c r="C148" i="15"/>
  <c r="C158" i="15"/>
  <c r="C175" i="15"/>
  <c r="C230" i="15"/>
  <c r="C256" i="15"/>
  <c r="C266" i="15"/>
  <c r="C277" i="15"/>
  <c r="C297" i="15"/>
  <c r="C306" i="15"/>
  <c r="C335" i="15"/>
  <c r="C257" i="15"/>
  <c r="C268" i="15"/>
  <c r="C279" i="15"/>
  <c r="C298" i="15"/>
  <c r="C307" i="15"/>
  <c r="C321" i="15"/>
  <c r="C330" i="15"/>
  <c r="C354" i="15"/>
  <c r="C363" i="15"/>
  <c r="C376" i="15"/>
  <c r="C385" i="15"/>
  <c r="C407" i="15"/>
  <c r="C416" i="15"/>
  <c r="C428" i="15"/>
  <c r="C438" i="15"/>
  <c r="C317" i="15"/>
  <c r="C327" i="15"/>
  <c r="C350" i="15"/>
  <c r="C360" i="15"/>
  <c r="C382" i="15"/>
  <c r="C393" i="15"/>
  <c r="C413" i="15"/>
  <c r="C424" i="15"/>
  <c r="C434" i="15"/>
  <c r="C443" i="15"/>
  <c r="C27" i="15"/>
  <c r="C30" i="15"/>
  <c r="C45" i="15"/>
  <c r="C54" i="15"/>
  <c r="C72" i="15"/>
  <c r="C83" i="15"/>
  <c r="C94" i="15"/>
  <c r="C105" i="15"/>
  <c r="C121" i="15"/>
  <c r="C133" i="15"/>
  <c r="C142" i="15"/>
  <c r="C155" i="15"/>
  <c r="C164" i="15"/>
  <c r="C182" i="15"/>
  <c r="C29" i="15"/>
  <c r="C48" i="15"/>
  <c r="C57" i="15"/>
  <c r="C79" i="15"/>
  <c r="C89" i="15"/>
  <c r="C101" i="15"/>
  <c r="C138" i="15"/>
  <c r="C199" i="15"/>
  <c r="C84" i="15"/>
  <c r="C123" i="15"/>
  <c r="C144" i="15"/>
  <c r="C165" i="15"/>
  <c r="C249" i="15"/>
  <c r="C273" i="15"/>
  <c r="C304" i="15"/>
  <c r="C254" i="15"/>
  <c r="C275" i="15"/>
  <c r="C305" i="15"/>
  <c r="C328" i="15"/>
  <c r="C361" i="15"/>
  <c r="C383" i="15"/>
  <c r="C414" i="15"/>
  <c r="C436" i="15"/>
  <c r="C325" i="15"/>
  <c r="C358" i="15"/>
  <c r="C380" i="15"/>
  <c r="C410" i="15"/>
  <c r="C432" i="15"/>
  <c r="C109" i="15"/>
  <c r="C53" i="15"/>
  <c r="C134" i="15"/>
  <c r="C156" i="15"/>
  <c r="C295" i="15"/>
  <c r="C333" i="15"/>
  <c r="C265" i="15"/>
  <c r="C319" i="15"/>
  <c r="C352" i="15"/>
  <c r="C374" i="15"/>
  <c r="C425" i="15"/>
  <c r="C314" i="15"/>
  <c r="C369" i="15"/>
  <c r="C441" i="15"/>
  <c r="C127" i="15"/>
  <c r="C73" i="15"/>
  <c r="C139" i="15"/>
  <c r="C161" i="15"/>
  <c r="C269" i="15"/>
  <c r="C248" i="15"/>
  <c r="C270" i="15"/>
  <c r="C323" i="15"/>
  <c r="C356" i="15"/>
  <c r="C409" i="15"/>
  <c r="C320" i="15"/>
  <c r="C375" i="15"/>
  <c r="C405" i="15"/>
  <c r="C100" i="15"/>
  <c r="C149" i="15"/>
  <c r="C43" i="15"/>
  <c r="C95" i="15"/>
  <c r="C129" i="15"/>
  <c r="C150" i="15"/>
  <c r="C179" i="15"/>
  <c r="C258" i="15"/>
  <c r="C280" i="15"/>
  <c r="C308" i="15"/>
  <c r="C260" i="15"/>
  <c r="C281" i="15"/>
  <c r="C310" i="15"/>
  <c r="C337" i="15"/>
  <c r="C367" i="15"/>
  <c r="C388" i="15"/>
  <c r="C418" i="15"/>
  <c r="C440" i="15"/>
  <c r="C329" i="15"/>
  <c r="C362" i="15"/>
  <c r="C384" i="15"/>
  <c r="C415" i="15"/>
  <c r="C437" i="15"/>
  <c r="C159" i="15"/>
  <c r="C106" i="15"/>
  <c r="C184" i="15"/>
  <c r="C264" i="15"/>
  <c r="C296" i="15"/>
  <c r="C394" i="15"/>
  <c r="C338" i="15"/>
  <c r="C390" i="15"/>
  <c r="C420" i="15"/>
  <c r="C177" i="15"/>
  <c r="C110" i="15"/>
  <c r="C237" i="15"/>
  <c r="C299" i="15"/>
  <c r="C301" i="15"/>
  <c r="C378" i="15"/>
  <c r="C431" i="15"/>
  <c r="C353" i="15"/>
  <c r="C426" i="15"/>
  <c r="C35" i="15"/>
  <c r="C23" i="15"/>
  <c r="C192" i="15"/>
  <c r="C205" i="15"/>
  <c r="C212" i="15"/>
  <c r="C217" i="15"/>
  <c r="C240" i="15"/>
  <c r="C67" i="15"/>
  <c r="C91" i="15"/>
  <c r="C20" i="15"/>
  <c r="C14" i="15"/>
  <c r="C189" i="15"/>
  <c r="C194" i="15"/>
  <c r="C203" i="15"/>
  <c r="C215" i="15"/>
  <c r="C219" i="15"/>
  <c r="C235" i="15"/>
  <c r="C242" i="15"/>
  <c r="C232" i="15"/>
  <c r="C252" i="15"/>
  <c r="C372" i="15"/>
  <c r="C9" i="15" l="1"/>
</calcChain>
</file>

<file path=xl/connections.xml><?xml version="1.0" encoding="utf-8"?>
<connections xmlns="http://schemas.openxmlformats.org/spreadsheetml/2006/main">
  <connection id="1" sourceFile="W:\2016\Base de datos\Base de datos 2016 - BOLETIN.accdb" keepAlive="1" name="Base de datos 2016 - BOLETIN" type="5" refreshedVersion="5">
    <dbPr connection="Provider=Microsoft.ACE.OLEDB.12.0;User ID=Admin;Data Source=W:\2016\Base de datos\Base de datos 2016 -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_Boletin" commandType="3"/>
  </connection>
  <connection id="2" sourceFile="Z:\Nacimientos_y_fetales\2016\Base de datos\Base de datos 2016 - BOLETIN.accdb" keepAlive="1" name="Base de datos 2016 - BOLETIN1" type="5" refreshedVersion="4">
    <dbPr connection="Provider=Microsoft.ACE.OLEDB.12.0;User ID=Admin;Data Source=Z:\Nacimientos_y_fetales\2016\Base de datos\Base de datos 2016 -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_Boletin" commandType="3"/>
  </connection>
</connections>
</file>

<file path=xl/sharedStrings.xml><?xml version="1.0" encoding="utf-8"?>
<sst xmlns="http://schemas.openxmlformats.org/spreadsheetml/2006/main" count="2257" uniqueCount="160">
  <si>
    <t>Nacimientos vivos</t>
  </si>
  <si>
    <t>Total</t>
  </si>
  <si>
    <t xml:space="preserve">Soltera </t>
  </si>
  <si>
    <t xml:space="preserve"> </t>
  </si>
  <si>
    <t>NOTA:  Excluye los grupos de edad en los cuales no se registró información.</t>
  </si>
  <si>
    <t xml:space="preserve">    11 a 14...................................................................................................</t>
  </si>
  <si>
    <t xml:space="preserve">    15 a 19...................................................................................................</t>
  </si>
  <si>
    <t xml:space="preserve">           12...................................................................................................................…………………………….</t>
  </si>
  <si>
    <t xml:space="preserve">           13...................................................................................................................…………………………….</t>
  </si>
  <si>
    <t xml:space="preserve">           14...................................................................................................................…………………………….</t>
  </si>
  <si>
    <t xml:space="preserve">           15...................................................................................................................…………………………….</t>
  </si>
  <si>
    <t xml:space="preserve">           16...................................................................................................................…………………………….</t>
  </si>
  <si>
    <t xml:space="preserve">           17...................................................................................................................…………………………….</t>
  </si>
  <si>
    <t xml:space="preserve">           18...................................................................................................................…………………………….</t>
  </si>
  <si>
    <t xml:space="preserve">           19...................................................................................................................…………………………….</t>
  </si>
  <si>
    <t xml:space="preserve">           11...................................................................................................................…………………………….</t>
  </si>
  <si>
    <t xml:space="preserve">    20 a 24...................................................................................................</t>
  </si>
  <si>
    <t xml:space="preserve">Ciudad, provincia, comarca indígena                                            de residencia y edad de la madre </t>
  </si>
  <si>
    <t xml:space="preserve">    25 a 29.......................................................................................................</t>
  </si>
  <si>
    <t xml:space="preserve">    30 a 34........................................................................</t>
  </si>
  <si>
    <t xml:space="preserve">    35 a 39.....................................................................................................................................................</t>
  </si>
  <si>
    <t xml:space="preserve">    40 a 44...........................................................................................................................................................</t>
  </si>
  <si>
    <t xml:space="preserve">    45 a 49..................................................................................</t>
  </si>
  <si>
    <t xml:space="preserve">    50 y más.................................................................................................................................................................</t>
  </si>
  <si>
    <t xml:space="preserve">    No especificada................................................................................................................................................</t>
  </si>
  <si>
    <t>Comarca Ngäbe Buglé................................................................................................................................</t>
  </si>
  <si>
    <t>Comarca Emberá...........................................................................................................................……………………..…</t>
  </si>
  <si>
    <t>Comarca Kuna Yala..............................................................................................……………………………………………………..</t>
  </si>
  <si>
    <t>Veraguas......................................................................................................................................................</t>
  </si>
  <si>
    <t>Panamá....................................................................................................................................................</t>
  </si>
  <si>
    <t>Los Santos................................................................................................................................................</t>
  </si>
  <si>
    <t>Herrera......................................................................................................................................................</t>
  </si>
  <si>
    <t>Darién.....................................................................................................................................................</t>
  </si>
  <si>
    <t>Chiriquí......................................................................................................................................................</t>
  </si>
  <si>
    <t>Colón..........................................................................................................................................................</t>
  </si>
  <si>
    <t>Coclé............................................................................................................................................................</t>
  </si>
  <si>
    <t xml:space="preserve">        Ciudad de Colón............................................................................................................................</t>
  </si>
  <si>
    <t xml:space="preserve">        Ciudad de Panamá.....................................................................................................................................</t>
  </si>
  <si>
    <t>Bocas del Toro...................................................................................……………………………........</t>
  </si>
  <si>
    <r>
      <t xml:space="preserve">                        </t>
    </r>
    <r>
      <rPr>
        <b/>
        <sz val="10"/>
        <rFont val="Arial"/>
        <family val="2"/>
      </rPr>
      <t>TOTAL</t>
    </r>
    <r>
      <rPr>
        <sz val="10"/>
        <rFont val="Arial"/>
        <family val="2"/>
      </rPr>
      <t>................................................................................................</t>
    </r>
  </si>
  <si>
    <t>Panamá Oeste (1)....................................................................................................................................................</t>
  </si>
  <si>
    <t>Panamá: (Continuación)</t>
  </si>
  <si>
    <t>Veraguas: (Continuación)</t>
  </si>
  <si>
    <t>Comarca Emberá: (Continuación)</t>
  </si>
  <si>
    <t>RES_DIST_DESC</t>
  </si>
  <si>
    <t>(Varios elementos)</t>
  </si>
  <si>
    <t>Otro</t>
  </si>
  <si>
    <t>Total general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</si>
  <si>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</si>
  <si>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</si>
  <si>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</si>
  <si>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</si>
  <si>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</si>
  <si>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</si>
  <si>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</si>
  <si>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</si>
  <si>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</si>
  <si>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 a 24</t>
  </si>
  <si>
    <t>25 a 29</t>
  </si>
  <si>
    <t>30 a 34</t>
  </si>
  <si>
    <t>35 a 39</t>
  </si>
  <si>
    <t>40 a 44</t>
  </si>
  <si>
    <t>45 a 49</t>
  </si>
  <si>
    <t>50 y más</t>
  </si>
  <si>
    <t>RES_CIUDAD_DESC</t>
  </si>
  <si>
    <t>BOCAS DEL TORO</t>
  </si>
  <si>
    <t>COCLE</t>
  </si>
  <si>
    <t>COLON</t>
  </si>
  <si>
    <t>CHIRIQUI</t>
  </si>
  <si>
    <t>DARIEN</t>
  </si>
  <si>
    <t>HERRERA</t>
  </si>
  <si>
    <t>LOS SANTOS</t>
  </si>
  <si>
    <t>PANAMA</t>
  </si>
  <si>
    <t>PANAMÁ OESTE</t>
  </si>
  <si>
    <t>VERAGUAS</t>
  </si>
  <si>
    <t>COMARCA KUNA YALA</t>
  </si>
  <si>
    <t>COMARCA EMBERA</t>
  </si>
  <si>
    <t>COMARCA NGÄBE BUGLE</t>
  </si>
  <si>
    <t>Porcen-taje</t>
  </si>
  <si>
    <t xml:space="preserve">    45 a 49...........................................................................................................................................................</t>
  </si>
  <si>
    <t>-</t>
  </si>
  <si>
    <t>Casada</t>
  </si>
  <si>
    <t>Unida</t>
  </si>
  <si>
    <t xml:space="preserve">      provincia de Panamá, los datos de Panamá Oeste.</t>
  </si>
  <si>
    <t xml:space="preserve">  -  Cantidad nula o cero.</t>
  </si>
  <si>
    <t xml:space="preserve">Estado civil/conyugal de la madre </t>
  </si>
  <si>
    <t xml:space="preserve">SEGÚN CIUDAD, PROVINCIA, COMARCA INDÍGENA DE RESIDENCIA </t>
  </si>
  <si>
    <t>Y EDAD DE LA MADRE:  AÑO 2015</t>
  </si>
  <si>
    <t xml:space="preserve">Cuadro 221-16.  NACIMIENTOS VIVOS EN LA REPÚBLICA, POR ESTADO CIVIL/CONYUGAL, </t>
  </si>
  <si>
    <r>
      <rPr>
        <sz val="9"/>
        <rFont val="Arial"/>
        <family val="2"/>
      </rPr>
      <t>0.0</t>
    </r>
    <r>
      <rPr>
        <sz val="10"/>
        <rFont val="Arial"/>
        <family val="2"/>
      </rPr>
      <t xml:space="preserve"> Cuando la cantidad es menor a la mitad de la unidad o fracción decimal adoptada para la expresión del dato.</t>
    </r>
  </si>
  <si>
    <t>Etiquetas de fila</t>
  </si>
  <si>
    <t>Etiquetas de columna</t>
  </si>
  <si>
    <t>Cuenta de TITULAR_SEXO</t>
  </si>
  <si>
    <t>Soltera</t>
  </si>
  <si>
    <t>Menos de 15</t>
  </si>
  <si>
    <t>15 a 19</t>
  </si>
  <si>
    <t>No especificado</t>
  </si>
  <si>
    <t>(Todas)</t>
  </si>
  <si>
    <t>RES_PROV_DESC</t>
  </si>
  <si>
    <t>CIUDAD DE COLÓN</t>
  </si>
  <si>
    <t>CIUDAD DE PANAMÁ</t>
  </si>
  <si>
    <t xml:space="preserve">(1)  Provincia  creada  mediante  la  Ley  No. 119 de 30 de diciembre de 2013.  Hasta  el  2013, se  incluyeron en  la </t>
  </si>
  <si>
    <t>Cuadro 221-10.  NACIMIENTOS VIVOS EN LA REPÚBLICA, POR ESTADO CONYUGAL, SEGÚN</t>
  </si>
  <si>
    <t>CIUDAD, PROVINCIA, COMARCA INDÍGENA DE RESIDENCIA Y EDAD</t>
  </si>
  <si>
    <t>DE LA MADRE:  AÑO 2015</t>
  </si>
  <si>
    <t xml:space="preserve">Estado conyugal de la madre </t>
  </si>
  <si>
    <t xml:space="preserve">(1) Provincia  creada  mediante  la  Ley  No. 119 de 30 de diciembre de 2013.  Hasta el 2013, se incluyeron en la </t>
  </si>
  <si>
    <t xml:space="preserve">  -   Cantidad nula o cero.</t>
  </si>
  <si>
    <t>(2) Se incluyen tres madres de 15 años con estado civil/conyugal casada, antes de la derogación del código de la</t>
  </si>
  <si>
    <t xml:space="preserve">      familia, que rige a partir del 3 de enero de 1995, la cual establece en el artículo 33 (modificado por la Ley 30 del</t>
  </si>
  <si>
    <t xml:space="preserve">      2015): no pueden contraer matrimonio: las personas menores de 18 años de edad.</t>
  </si>
  <si>
    <t>(a) 3</t>
  </si>
  <si>
    <t>(a) Se incluyen  tres madres de 15 años  con estado civil/conyugal casada, antes  de la derogación del código de la</t>
  </si>
  <si>
    <t xml:space="preserve">    15 a 19</t>
  </si>
  <si>
    <t xml:space="preserve">    No especificada</t>
  </si>
  <si>
    <t xml:space="preserve">        Ciudad de Panamá</t>
  </si>
  <si>
    <t xml:space="preserve">        Ciudad de Colón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</si>
  <si>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</si>
  <si>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</si>
  <si>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</si>
  <si>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</si>
  <si>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</si>
  <si>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</si>
  <si>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</si>
  <si>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</si>
  <si>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</si>
  <si>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</si>
  <si>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</si>
  <si>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</si>
  <si>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 xml:space="preserve">Panamá Oeste </t>
  </si>
  <si>
    <t xml:space="preserve">CIVIL/CONYUGAL, SEGÚN CIUDAD, PROVINCIA, COMARCA </t>
  </si>
  <si>
    <t xml:space="preserve">Cuadro 221-11.  NACIMIENTOS VIVOS EN LA REPÚBLICA, POR ESTADO </t>
  </si>
  <si>
    <t xml:space="preserve">    10 a 14</t>
  </si>
  <si>
    <t xml:space="preserve">     25 a 29</t>
  </si>
  <si>
    <t xml:space="preserve">     30 a 34</t>
  </si>
  <si>
    <t xml:space="preserve">     35 a 39</t>
  </si>
  <si>
    <t xml:space="preserve">     40 a 44</t>
  </si>
  <si>
    <t xml:space="preserve">     45 a 49</t>
  </si>
  <si>
    <t xml:space="preserve">     20 a 24</t>
  </si>
  <si>
    <t xml:space="preserve">     50 y más</t>
  </si>
  <si>
    <t xml:space="preserve">     No especificada</t>
  </si>
  <si>
    <t>TOTAL</t>
  </si>
  <si>
    <t xml:space="preserve"> INDÍGENA DE RESIDENCIA Y EDAD DE LA MADRE:  </t>
  </si>
  <si>
    <t>AÑO 2016</t>
  </si>
  <si>
    <t>..</t>
  </si>
  <si>
    <t>Otro (1)</t>
  </si>
  <si>
    <t>(1) Se refiere al estado civil/conyugal: separada de unión, separada de matrimonio y viuda.</t>
  </si>
  <si>
    <t xml:space="preserve">         11</t>
  </si>
  <si>
    <t xml:space="preserve">         12</t>
  </si>
  <si>
    <t xml:space="preserve">         13</t>
  </si>
  <si>
    <t xml:space="preserve">         14</t>
  </si>
  <si>
    <t xml:space="preserve">         15</t>
  </si>
  <si>
    <t xml:space="preserve">         16</t>
  </si>
  <si>
    <t xml:space="preserve">         17</t>
  </si>
  <si>
    <t xml:space="preserve">         18</t>
  </si>
  <si>
    <t xml:space="preserve">         19</t>
  </si>
  <si>
    <r>
      <rPr>
        <b/>
        <sz val="12"/>
        <rFont val="Arial"/>
        <family val="2"/>
      </rPr>
      <t>Coclé:</t>
    </r>
    <r>
      <rPr>
        <sz val="10"/>
        <rFont val="Arial"/>
        <family val="2"/>
      </rPr>
      <t xml:space="preserve"> (Continuación)</t>
    </r>
  </si>
  <si>
    <r>
      <rPr>
        <b/>
        <sz val="12"/>
        <rFont val="Arial"/>
        <family val="2"/>
      </rPr>
      <t xml:space="preserve">Chiriquí: </t>
    </r>
    <r>
      <rPr>
        <sz val="10"/>
        <rFont val="Arial"/>
        <family val="2"/>
      </rPr>
      <t>(Continuación)</t>
    </r>
  </si>
  <si>
    <r>
      <rPr>
        <b/>
        <sz val="12"/>
        <rFont val="Arial"/>
        <family val="2"/>
      </rPr>
      <t>Comarca Ngäbe Buglé:</t>
    </r>
    <r>
      <rPr>
        <sz val="10"/>
        <rFont val="Arial"/>
        <family val="2"/>
      </rPr>
      <t xml:space="preserve"> (Continuación)</t>
    </r>
  </si>
  <si>
    <t xml:space="preserve">Ciudad, provincia, comarca                            indígena de residencia                                y edad de la madre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</si>
</sst>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;\-"/>
    <numFmt numFmtId="165" formatCode="#,##0.0;\-;\-"/>
    <numFmt numFmtId="166" formatCode="0.0"/>
  </numFmts>
  <fonts count="13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216">
    <xf numFmtId="0" fontId="0" fillId="0" borderId="0" xfId="0"/>
    <xf numFmtId="164" fontId="3" fillId="0" borderId="1" xfId="5" applyNumberFormat="1" applyFont="1" applyBorder="1" applyAlignment="1">
      <alignment horizontal="center"/>
    </xf>
    <xf numFmtId="164" fontId="3" fillId="0" borderId="0" xfId="5" applyNumberFormat="1" applyFont="1" applyBorder="1" applyAlignment="1">
      <alignment horizontal="center"/>
    </xf>
    <xf numFmtId="164" fontId="3" fillId="0" borderId="2" xfId="5" applyNumberFormat="1" applyFont="1" applyBorder="1" applyAlignment="1">
      <alignment horizontal="center" vertical="center" wrapText="1"/>
    </xf>
    <xf numFmtId="164" fontId="3" fillId="0" borderId="3" xfId="5" applyNumberFormat="1" applyFont="1" applyBorder="1" applyAlignment="1">
      <alignment horizontal="center" vertical="center" wrapText="1"/>
    </xf>
    <xf numFmtId="164" fontId="3" fillId="0" borderId="0" xfId="5" applyNumberFormat="1" applyFont="1"/>
    <xf numFmtId="164" fontId="3" fillId="0" borderId="4" xfId="5" applyNumberFormat="1" applyFont="1" applyBorder="1"/>
    <xf numFmtId="164" fontId="3" fillId="0" borderId="5" xfId="5" applyNumberFormat="1" applyFont="1" applyBorder="1"/>
    <xf numFmtId="164" fontId="3" fillId="0" borderId="0" xfId="3" applyNumberFormat="1" applyFont="1" applyBorder="1" applyAlignment="1"/>
    <xf numFmtId="164" fontId="4" fillId="0" borderId="6" xfId="4" applyNumberFormat="1" applyFont="1" applyBorder="1" applyAlignment="1">
      <alignment horizontal="right"/>
    </xf>
    <xf numFmtId="164" fontId="4" fillId="0" borderId="7" xfId="4" applyNumberFormat="1" applyFont="1" applyBorder="1" applyAlignment="1">
      <alignment horizontal="right"/>
    </xf>
    <xf numFmtId="164" fontId="4" fillId="0" borderId="0" xfId="5" applyNumberFormat="1" applyFont="1"/>
    <xf numFmtId="164" fontId="3" fillId="0" borderId="0" xfId="3" applyNumberFormat="1" applyFont="1" applyBorder="1" applyAlignment="1">
      <alignment horizontal="left" indent="3"/>
    </xf>
    <xf numFmtId="164" fontId="3" fillId="0" borderId="6" xfId="4" applyNumberFormat="1" applyFont="1" applyBorder="1" applyAlignment="1">
      <alignment horizontal="right"/>
    </xf>
    <xf numFmtId="164" fontId="3" fillId="0" borderId="0" xfId="7" applyNumberFormat="1" applyFont="1" applyAlignment="1"/>
    <xf numFmtId="164" fontId="3" fillId="0" borderId="7" xfId="4" applyNumberFormat="1" applyFont="1" applyBorder="1" applyAlignment="1">
      <alignment horizontal="right"/>
    </xf>
    <xf numFmtId="164" fontId="3" fillId="0" borderId="0" xfId="7" applyNumberFormat="1" applyFont="1" applyAlignment="1">
      <alignment horizontal="left" indent="4"/>
    </xf>
    <xf numFmtId="164" fontId="3" fillId="0" borderId="8" xfId="3" applyNumberFormat="1" applyFont="1" applyBorder="1"/>
    <xf numFmtId="164" fontId="4" fillId="0" borderId="6" xfId="4" applyNumberFormat="1" applyFont="1" applyFill="1" applyBorder="1" applyAlignment="1">
      <alignment horizontal="right"/>
    </xf>
    <xf numFmtId="164" fontId="3" fillId="0" borderId="0" xfId="5" applyNumberFormat="1" applyFont="1" applyBorder="1"/>
    <xf numFmtId="164" fontId="3" fillId="0" borderId="8" xfId="3" applyNumberFormat="1" applyFont="1" applyBorder="1" applyAlignment="1">
      <alignment horizontal="left" indent="3"/>
    </xf>
    <xf numFmtId="164" fontId="3" fillId="0" borderId="0" xfId="3" applyNumberFormat="1" applyFont="1" applyBorder="1"/>
    <xf numFmtId="164" fontId="3" fillId="0" borderId="0" xfId="6" applyNumberFormat="1" applyFont="1" applyFill="1" applyBorder="1"/>
    <xf numFmtId="164" fontId="3" fillId="0" borderId="0" xfId="2" applyNumberFormat="1" applyFont="1" applyBorder="1"/>
    <xf numFmtId="164" fontId="3" fillId="0" borderId="8" xfId="2" applyNumberFormat="1" applyFont="1" applyBorder="1"/>
    <xf numFmtId="164" fontId="3" fillId="0" borderId="8" xfId="5" applyNumberFormat="1" applyFont="1" applyBorder="1"/>
    <xf numFmtId="164" fontId="3" fillId="0" borderId="0" xfId="5" applyNumberFormat="1" applyFont="1" applyBorder="1" applyAlignment="1">
      <alignment horizontal="left"/>
    </xf>
    <xf numFmtId="164" fontId="3" fillId="0" borderId="0" xfId="5" applyNumberFormat="1" applyFont="1" applyBorder="1" applyAlignment="1">
      <alignment horizontal="left" indent="1"/>
    </xf>
    <xf numFmtId="164" fontId="3" fillId="0" borderId="0" xfId="2" applyNumberFormat="1" applyFont="1" applyBorder="1" applyAlignment="1">
      <alignment horizontal="left"/>
    </xf>
    <xf numFmtId="164" fontId="3" fillId="0" borderId="0" xfId="2" applyNumberFormat="1" applyFont="1" applyBorder="1" applyAlignment="1">
      <alignment horizontal="left" indent="1"/>
    </xf>
    <xf numFmtId="164" fontId="4" fillId="0" borderId="0" xfId="2" applyNumberFormat="1" applyFont="1" applyBorder="1" applyAlignment="1">
      <alignment horizontal="left" indent="1"/>
    </xf>
    <xf numFmtId="164" fontId="3" fillId="0" borderId="1" xfId="5" applyNumberFormat="1" applyFont="1" applyBorder="1"/>
    <xf numFmtId="164" fontId="3" fillId="0" borderId="2" xfId="4" applyNumberFormat="1" applyFont="1" applyBorder="1" applyAlignment="1">
      <alignment horizontal="right"/>
    </xf>
    <xf numFmtId="164" fontId="4" fillId="0" borderId="0" xfId="7" applyNumberFormat="1" applyFont="1" applyBorder="1" applyAlignment="1">
      <alignment horizontal="right"/>
    </xf>
    <xf numFmtId="164" fontId="3" fillId="0" borderId="6" xfId="5" applyNumberFormat="1" applyFont="1" applyBorder="1"/>
    <xf numFmtId="164" fontId="4" fillId="0" borderId="7" xfId="4" applyNumberFormat="1" applyFont="1" applyFill="1" applyBorder="1" applyAlignment="1">
      <alignment horizontal="right"/>
    </xf>
    <xf numFmtId="3" fontId="3" fillId="0" borderId="6" xfId="4" applyNumberFormat="1" applyFont="1" applyBorder="1" applyAlignment="1">
      <alignment horizontal="right"/>
    </xf>
    <xf numFmtId="164" fontId="3" fillId="0" borderId="0" xfId="7" applyNumberFormat="1" applyFont="1" applyAlignment="1">
      <alignment vertical="center"/>
    </xf>
    <xf numFmtId="165" fontId="4" fillId="0" borderId="6" xfId="4" applyNumberFormat="1" applyFont="1" applyBorder="1" applyAlignment="1">
      <alignment horizontal="right"/>
    </xf>
    <xf numFmtId="165" fontId="3" fillId="0" borderId="6" xfId="4" applyNumberFormat="1" applyFont="1" applyBorder="1" applyAlignment="1">
      <alignment horizontal="right"/>
    </xf>
    <xf numFmtId="164" fontId="6" fillId="0" borderId="0" xfId="5" applyNumberFormat="1" applyFont="1" applyBorder="1"/>
    <xf numFmtId="164" fontId="4" fillId="0" borderId="0" xfId="5" applyNumberFormat="1" applyFont="1" applyBorder="1"/>
    <xf numFmtId="164" fontId="4" fillId="0" borderId="6" xfId="5" applyNumberFormat="1" applyFont="1" applyBorder="1"/>
    <xf numFmtId="164" fontId="3" fillId="0" borderId="4" xfId="4" applyNumberFormat="1" applyFont="1" applyBorder="1" applyAlignment="1">
      <alignment horizontal="right"/>
    </xf>
    <xf numFmtId="164" fontId="3" fillId="0" borderId="5" xfId="4" applyNumberFormat="1" applyFont="1" applyBorder="1" applyAlignment="1">
      <alignment horizontal="right"/>
    </xf>
    <xf numFmtId="164" fontId="4" fillId="0" borderId="7" xfId="5" applyNumberFormat="1" applyFont="1" applyBorder="1"/>
    <xf numFmtId="164" fontId="3" fillId="0" borderId="4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3" fillId="0" borderId="4" xfId="0" applyNumberFormat="1" applyFont="1" applyBorder="1"/>
    <xf numFmtId="164" fontId="3" fillId="0" borderId="6" xfId="0" applyNumberFormat="1" applyFont="1" applyBorder="1"/>
    <xf numFmtId="164" fontId="3" fillId="0" borderId="0" xfId="0" applyNumberFormat="1" applyFont="1"/>
    <xf numFmtId="3" fontId="4" fillId="0" borderId="6" xfId="4" applyNumberFormat="1" applyFont="1" applyBorder="1" applyAlignment="1">
      <alignment horizontal="right"/>
    </xf>
    <xf numFmtId="3" fontId="4" fillId="0" borderId="7" xfId="4" applyNumberFormat="1" applyFont="1" applyBorder="1" applyAlignment="1">
      <alignment horizontal="right"/>
    </xf>
    <xf numFmtId="3" fontId="3" fillId="0" borderId="7" xfId="4" applyNumberFormat="1" applyFont="1" applyBorder="1" applyAlignment="1">
      <alignment horizontal="right"/>
    </xf>
    <xf numFmtId="3" fontId="3" fillId="0" borderId="6" xfId="0" applyNumberFormat="1" applyFont="1" applyFill="1" applyBorder="1"/>
    <xf numFmtId="3" fontId="3" fillId="0" borderId="6" xfId="5" applyNumberFormat="1" applyFont="1" applyBorder="1"/>
    <xf numFmtId="3" fontId="3" fillId="0" borderId="7" xfId="5" applyNumberFormat="1" applyFont="1" applyBorder="1"/>
    <xf numFmtId="3" fontId="5" fillId="0" borderId="6" xfId="4" applyNumberFormat="1" applyFont="1" applyBorder="1" applyAlignment="1">
      <alignment horizontal="right"/>
    </xf>
    <xf numFmtId="3" fontId="5" fillId="0" borderId="7" xfId="4" applyNumberFormat="1" applyFont="1" applyBorder="1" applyAlignment="1">
      <alignment horizontal="right"/>
    </xf>
    <xf numFmtId="3" fontId="3" fillId="0" borderId="6" xfId="7" applyNumberFormat="1" applyFont="1" applyBorder="1" applyAlignment="1">
      <alignment horizontal="right"/>
    </xf>
    <xf numFmtId="3" fontId="3" fillId="0" borderId="7" xfId="7" applyNumberFormat="1" applyFont="1" applyBorder="1" applyAlignment="1">
      <alignment horizontal="right"/>
    </xf>
    <xf numFmtId="3" fontId="3" fillId="0" borderId="6" xfId="5" applyNumberFormat="1" applyFont="1" applyBorder="1" applyAlignment="1">
      <alignment horizontal="right"/>
    </xf>
    <xf numFmtId="3" fontId="3" fillId="0" borderId="7" xfId="5" applyNumberFormat="1" applyFont="1" applyBorder="1" applyAlignment="1">
      <alignment horizontal="right"/>
    </xf>
    <xf numFmtId="3" fontId="3" fillId="0" borderId="6" xfId="4" applyNumberFormat="1" applyFont="1" applyFill="1" applyBorder="1" applyAlignment="1">
      <alignment horizontal="right"/>
    </xf>
    <xf numFmtId="3" fontId="3" fillId="0" borderId="6" xfId="0" applyNumberFormat="1" applyFont="1" applyBorder="1"/>
    <xf numFmtId="3" fontId="3" fillId="0" borderId="2" xfId="5" applyNumberFormat="1" applyFont="1" applyBorder="1" applyAlignment="1">
      <alignment horizontal="right"/>
    </xf>
    <xf numFmtId="3" fontId="3" fillId="0" borderId="3" xfId="5" applyNumberFormat="1" applyFont="1" applyBorder="1" applyAlignment="1">
      <alignment horizontal="right"/>
    </xf>
    <xf numFmtId="3" fontId="3" fillId="0" borderId="4" xfId="4" applyNumberFormat="1" applyFont="1" applyBorder="1" applyAlignment="1">
      <alignment horizontal="right"/>
    </xf>
    <xf numFmtId="3" fontId="3" fillId="0" borderId="5" xfId="4" applyNumberFormat="1" applyFont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3" fillId="0" borderId="7" xfId="0" applyNumberFormat="1" applyFont="1" applyFill="1" applyBorder="1" applyAlignment="1">
      <alignment horizontal="right"/>
    </xf>
    <xf numFmtId="165" fontId="3" fillId="0" borderId="0" xfId="5" applyNumberFormat="1" applyFont="1" applyBorder="1" applyAlignment="1">
      <alignment horizontal="center"/>
    </xf>
    <xf numFmtId="165" fontId="3" fillId="0" borderId="4" xfId="5" applyNumberFormat="1" applyFont="1" applyBorder="1"/>
    <xf numFmtId="165" fontId="3" fillId="0" borderId="4" xfId="4" applyNumberFormat="1" applyFont="1" applyBorder="1" applyAlignment="1">
      <alignment horizontal="right"/>
    </xf>
    <xf numFmtId="165" fontId="3" fillId="0" borderId="2" xfId="4" applyNumberFormat="1" applyFont="1" applyBorder="1" applyAlignment="1">
      <alignment horizontal="right"/>
    </xf>
    <xf numFmtId="165" fontId="3" fillId="0" borderId="0" xfId="5" applyNumberFormat="1" applyFont="1" applyBorder="1"/>
    <xf numFmtId="165" fontId="3" fillId="0" borderId="0" xfId="5" applyNumberFormat="1" applyFont="1"/>
    <xf numFmtId="164" fontId="1" fillId="0" borderId="0" xfId="5" applyNumberFormat="1" applyFont="1"/>
    <xf numFmtId="3" fontId="1" fillId="0" borderId="0" xfId="1" applyNumberFormat="1" applyFont="1" applyFill="1" applyBorder="1" applyAlignment="1">
      <alignment horizontal="left"/>
    </xf>
    <xf numFmtId="49" fontId="1" fillId="0" borderId="0" xfId="8" applyNumberFormat="1" applyFont="1"/>
    <xf numFmtId="0" fontId="1" fillId="0" borderId="0" xfId="1" applyFont="1" applyFill="1" applyBorder="1"/>
    <xf numFmtId="0" fontId="1" fillId="0" borderId="0" xfId="0" applyFont="1" applyFill="1" applyBorder="1"/>
    <xf numFmtId="166" fontId="1" fillId="0" borderId="0" xfId="0" applyNumberFormat="1" applyFont="1" applyFill="1" applyBorder="1" applyAlignment="1">
      <alignment horizontal="right"/>
    </xf>
    <xf numFmtId="0" fontId="8" fillId="0" borderId="0" xfId="0" applyFont="1" applyFill="1"/>
    <xf numFmtId="0" fontId="1" fillId="0" borderId="0" xfId="9"/>
    <xf numFmtId="3" fontId="1" fillId="0" borderId="7" xfId="0" applyNumberFormat="1" applyFont="1" applyFill="1" applyBorder="1" applyAlignment="1">
      <alignment horizontal="right"/>
    </xf>
    <xf numFmtId="164" fontId="1" fillId="0" borderId="0" xfId="7" applyNumberFormat="1" applyFont="1" applyAlignment="1"/>
    <xf numFmtId="0" fontId="1" fillId="0" borderId="0" xfId="10" quotePrefix="1" applyFont="1" applyBorder="1" applyAlignment="1">
      <alignment horizontal="left"/>
    </xf>
    <xf numFmtId="164" fontId="1" fillId="0" borderId="2" xfId="5" applyNumberFormat="1" applyFont="1" applyBorder="1" applyAlignment="1">
      <alignment horizontal="center" vertical="center" wrapText="1"/>
    </xf>
    <xf numFmtId="164" fontId="1" fillId="0" borderId="0" xfId="5" applyNumberFormat="1" applyFont="1" applyBorder="1"/>
    <xf numFmtId="164" fontId="1" fillId="0" borderId="1" xfId="5" applyNumberFormat="1" applyFont="1" applyBorder="1" applyAlignment="1">
      <alignment horizontal="center"/>
    </xf>
    <xf numFmtId="164" fontId="1" fillId="0" borderId="0" xfId="5" applyNumberFormat="1" applyFont="1" applyBorder="1" applyAlignment="1">
      <alignment horizontal="center"/>
    </xf>
    <xf numFmtId="165" fontId="1" fillId="0" borderId="0" xfId="5" applyNumberFormat="1" applyFont="1" applyBorder="1" applyAlignment="1">
      <alignment horizontal="center"/>
    </xf>
    <xf numFmtId="164" fontId="1" fillId="0" borderId="3" xfId="5" applyNumberFormat="1" applyFont="1" applyBorder="1" applyAlignment="1">
      <alignment horizontal="center" vertical="center" wrapText="1"/>
    </xf>
    <xf numFmtId="164" fontId="1" fillId="0" borderId="4" xfId="5" applyNumberFormat="1" applyFont="1" applyBorder="1"/>
    <xf numFmtId="164" fontId="1" fillId="0" borderId="5" xfId="5" applyNumberFormat="1" applyFont="1" applyBorder="1"/>
    <xf numFmtId="164" fontId="1" fillId="0" borderId="0" xfId="3" applyNumberFormat="1" applyFont="1" applyBorder="1" applyAlignment="1"/>
    <xf numFmtId="164" fontId="1" fillId="0" borderId="0" xfId="3" applyNumberFormat="1" applyFont="1" applyBorder="1" applyAlignment="1">
      <alignment horizontal="left" indent="3"/>
    </xf>
    <xf numFmtId="164" fontId="1" fillId="0" borderId="6" xfId="4" applyNumberFormat="1" applyFont="1" applyBorder="1" applyAlignment="1">
      <alignment horizontal="right"/>
    </xf>
    <xf numFmtId="164" fontId="1" fillId="0" borderId="7" xfId="4" applyNumberFormat="1" applyFont="1" applyBorder="1" applyAlignment="1">
      <alignment horizontal="right"/>
    </xf>
    <xf numFmtId="165" fontId="1" fillId="0" borderId="6" xfId="4" applyNumberFormat="1" applyFont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164" fontId="1" fillId="0" borderId="0" xfId="7" applyNumberFormat="1" applyFont="1" applyAlignment="1">
      <alignment horizontal="left" indent="4"/>
    </xf>
    <xf numFmtId="3" fontId="1" fillId="0" borderId="6" xfId="4" applyNumberFormat="1" applyFont="1" applyBorder="1" applyAlignment="1">
      <alignment horizontal="right"/>
    </xf>
    <xf numFmtId="3" fontId="1" fillId="0" borderId="7" xfId="4" applyNumberFormat="1" applyFont="1" applyBorder="1" applyAlignment="1">
      <alignment horizontal="right"/>
    </xf>
    <xf numFmtId="3" fontId="1" fillId="0" borderId="6" xfId="5" applyNumberFormat="1" applyFont="1" applyBorder="1"/>
    <xf numFmtId="3" fontId="1" fillId="0" borderId="7" xfId="5" applyNumberFormat="1" applyFont="1" applyBorder="1"/>
    <xf numFmtId="164" fontId="1" fillId="0" borderId="8" xfId="3" applyNumberFormat="1" applyFont="1" applyBorder="1"/>
    <xf numFmtId="164" fontId="1" fillId="0" borderId="4" xfId="4" applyNumberFormat="1" applyFont="1" applyBorder="1" applyAlignment="1">
      <alignment horizontal="right"/>
    </xf>
    <xf numFmtId="165" fontId="1" fillId="0" borderId="4" xfId="4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1" fillId="0" borderId="0" xfId="3" applyNumberFormat="1" applyFont="1" applyBorder="1"/>
    <xf numFmtId="3" fontId="1" fillId="0" borderId="6" xfId="7" applyNumberFormat="1" applyFont="1" applyBorder="1" applyAlignment="1">
      <alignment horizontal="right"/>
    </xf>
    <xf numFmtId="3" fontId="1" fillId="0" borderId="7" xfId="7" applyNumberFormat="1" applyFont="1" applyBorder="1" applyAlignment="1">
      <alignment horizontal="right"/>
    </xf>
    <xf numFmtId="164" fontId="1" fillId="0" borderId="0" xfId="6" applyNumberFormat="1" applyFont="1" applyFill="1" applyBorder="1"/>
    <xf numFmtId="165" fontId="1" fillId="0" borderId="6" xfId="4" applyNumberFormat="1" applyFont="1" applyFill="1" applyBorder="1" applyAlignment="1">
      <alignment horizontal="right"/>
    </xf>
    <xf numFmtId="3" fontId="1" fillId="0" borderId="6" xfId="5" applyNumberFormat="1" applyFont="1" applyBorder="1" applyAlignment="1">
      <alignment horizontal="right"/>
    </xf>
    <xf numFmtId="3" fontId="1" fillId="0" borderId="7" xfId="5" applyNumberFormat="1" applyFont="1" applyBorder="1" applyAlignment="1">
      <alignment horizontal="right"/>
    </xf>
    <xf numFmtId="164" fontId="1" fillId="0" borderId="0" xfId="2" applyNumberFormat="1" applyFont="1" applyBorder="1"/>
    <xf numFmtId="164" fontId="1" fillId="0" borderId="8" xfId="2" applyNumberFormat="1" applyFont="1" applyBorder="1"/>
    <xf numFmtId="164" fontId="1" fillId="0" borderId="8" xfId="5" applyNumberFormat="1" applyFont="1" applyBorder="1"/>
    <xf numFmtId="164" fontId="1" fillId="0" borderId="8" xfId="3" applyNumberFormat="1" applyFont="1" applyBorder="1" applyAlignment="1">
      <alignment horizontal="left" indent="3"/>
    </xf>
    <xf numFmtId="164" fontId="1" fillId="0" borderId="5" xfId="4" applyNumberFormat="1" applyFont="1" applyBorder="1" applyAlignment="1">
      <alignment horizontal="right"/>
    </xf>
    <xf numFmtId="3" fontId="1" fillId="0" borderId="6" xfId="4" applyNumberFormat="1" applyFont="1" applyFill="1" applyBorder="1" applyAlignment="1">
      <alignment horizontal="right"/>
    </xf>
    <xf numFmtId="3" fontId="1" fillId="0" borderId="4" xfId="4" applyNumberFormat="1" applyFont="1" applyBorder="1" applyAlignment="1">
      <alignment horizontal="right"/>
    </xf>
    <xf numFmtId="3" fontId="1" fillId="0" borderId="5" xfId="4" applyNumberFormat="1" applyFont="1" applyBorder="1" applyAlignment="1">
      <alignment horizontal="right"/>
    </xf>
    <xf numFmtId="164" fontId="1" fillId="0" borderId="0" xfId="7" applyNumberFormat="1" applyFont="1" applyAlignment="1">
      <alignment vertical="center"/>
    </xf>
    <xf numFmtId="3" fontId="1" fillId="0" borderId="6" xfId="0" applyNumberFormat="1" applyFont="1" applyFill="1" applyBorder="1"/>
    <xf numFmtId="164" fontId="1" fillId="0" borderId="0" xfId="5" applyNumberFormat="1" applyFont="1" applyBorder="1" applyAlignment="1">
      <alignment horizontal="left"/>
    </xf>
    <xf numFmtId="164" fontId="1" fillId="0" borderId="0" xfId="5" applyNumberFormat="1" applyFont="1" applyBorder="1" applyAlignment="1">
      <alignment horizontal="left" indent="1"/>
    </xf>
    <xf numFmtId="164" fontId="1" fillId="0" borderId="0" xfId="2" applyNumberFormat="1" applyFont="1" applyBorder="1" applyAlignment="1">
      <alignment horizontal="left"/>
    </xf>
    <xf numFmtId="164" fontId="1" fillId="0" borderId="0" xfId="2" applyNumberFormat="1" applyFont="1" applyBorder="1" applyAlignment="1">
      <alignment horizontal="left" indent="1"/>
    </xf>
    <xf numFmtId="164" fontId="1" fillId="0" borderId="4" xfId="0" applyNumberFormat="1" applyFont="1" applyBorder="1"/>
    <xf numFmtId="164" fontId="1" fillId="0" borderId="6" xfId="0" applyNumberFormat="1" applyFont="1" applyBorder="1"/>
    <xf numFmtId="3" fontId="1" fillId="0" borderId="6" xfId="0" applyNumberFormat="1" applyFont="1" applyBorder="1"/>
    <xf numFmtId="164" fontId="1" fillId="0" borderId="1" xfId="5" applyNumberFormat="1" applyFont="1" applyBorder="1"/>
    <xf numFmtId="164" fontId="1" fillId="0" borderId="2" xfId="4" applyNumberFormat="1" applyFont="1" applyBorder="1" applyAlignment="1">
      <alignment horizontal="right"/>
    </xf>
    <xf numFmtId="165" fontId="1" fillId="0" borderId="2" xfId="4" applyNumberFormat="1" applyFont="1" applyBorder="1" applyAlignment="1">
      <alignment horizontal="right"/>
    </xf>
    <xf numFmtId="3" fontId="1" fillId="0" borderId="2" xfId="5" applyNumberFormat="1" applyFont="1" applyBorder="1" applyAlignment="1">
      <alignment horizontal="right"/>
    </xf>
    <xf numFmtId="3" fontId="1" fillId="0" borderId="3" xfId="5" applyNumberFormat="1" applyFont="1" applyBorder="1" applyAlignment="1">
      <alignment horizontal="right"/>
    </xf>
    <xf numFmtId="165" fontId="1" fillId="0" borderId="0" xfId="5" applyNumberFormat="1" applyFont="1" applyBorder="1"/>
    <xf numFmtId="165" fontId="1" fillId="0" borderId="0" xfId="5" applyNumberFormat="1" applyFont="1"/>
    <xf numFmtId="164" fontId="1" fillId="0" borderId="0" xfId="0" applyNumberFormat="1" applyFont="1"/>
    <xf numFmtId="0" fontId="1" fillId="0" borderId="0" xfId="12" applyFont="1" applyFill="1" applyBorder="1"/>
    <xf numFmtId="0" fontId="1" fillId="0" borderId="0" xfId="13" applyFont="1" applyFill="1" applyBorder="1" applyAlignment="1">
      <alignment vertical="center"/>
    </xf>
    <xf numFmtId="0" fontId="1" fillId="0" borderId="0" xfId="11" applyFont="1" applyFill="1" applyBorder="1"/>
    <xf numFmtId="3" fontId="4" fillId="0" borderId="0" xfId="12" applyNumberFormat="1" applyFont="1" applyFill="1" applyBorder="1"/>
    <xf numFmtId="3" fontId="1" fillId="0" borderId="0" xfId="12" applyNumberFormat="1" applyFont="1" applyFill="1" applyBorder="1"/>
    <xf numFmtId="164" fontId="11" fillId="0" borderId="0" xfId="3" applyNumberFormat="1" applyFont="1" applyBorder="1" applyAlignment="1"/>
    <xf numFmtId="164" fontId="11" fillId="0" borderId="6" xfId="4" applyNumberFormat="1" applyFont="1" applyBorder="1" applyAlignment="1">
      <alignment horizontal="right"/>
    </xf>
    <xf numFmtId="164" fontId="11" fillId="0" borderId="7" xfId="4" applyNumberFormat="1" applyFont="1" applyBorder="1" applyAlignment="1">
      <alignment horizontal="right"/>
    </xf>
    <xf numFmtId="165" fontId="10" fillId="0" borderId="6" xfId="4" applyNumberFormat="1" applyFont="1" applyBorder="1" applyAlignment="1">
      <alignment horizontal="right"/>
    </xf>
    <xf numFmtId="164" fontId="4" fillId="0" borderId="8" xfId="3" applyNumberFormat="1" applyFont="1" applyBorder="1"/>
    <xf numFmtId="164" fontId="11" fillId="0" borderId="0" xfId="3" applyNumberFormat="1" applyFont="1" applyBorder="1"/>
    <xf numFmtId="164" fontId="11" fillId="0" borderId="0" xfId="6" applyNumberFormat="1" applyFont="1" applyFill="1" applyBorder="1"/>
    <xf numFmtId="164" fontId="11" fillId="0" borderId="0" xfId="2" applyNumberFormat="1" applyFont="1" applyBorder="1"/>
    <xf numFmtId="164" fontId="11" fillId="0" borderId="8" xfId="2" applyNumberFormat="1" applyFont="1" applyBorder="1"/>
    <xf numFmtId="164" fontId="11" fillId="0" borderId="0" xfId="5" applyNumberFormat="1" applyFont="1" applyBorder="1" applyAlignment="1">
      <alignment horizontal="left"/>
    </xf>
    <xf numFmtId="164" fontId="11" fillId="0" borderId="0" xfId="2" applyNumberFormat="1" applyFont="1" applyBorder="1" applyAlignment="1">
      <alignment horizontal="left"/>
    </xf>
    <xf numFmtId="164" fontId="11" fillId="0" borderId="6" xfId="7" applyNumberFormat="1" applyFont="1" applyBorder="1" applyAlignment="1">
      <alignment horizontal="right"/>
    </xf>
    <xf numFmtId="164" fontId="11" fillId="0" borderId="7" xfId="7" applyNumberFormat="1" applyFont="1" applyBorder="1" applyAlignment="1">
      <alignment horizontal="right"/>
    </xf>
    <xf numFmtId="164" fontId="11" fillId="0" borderId="6" xfId="4" applyNumberFormat="1" applyFont="1" applyFill="1" applyBorder="1" applyAlignment="1">
      <alignment horizontal="right"/>
    </xf>
    <xf numFmtId="164" fontId="11" fillId="0" borderId="7" xfId="4" applyNumberFormat="1" applyFont="1" applyFill="1" applyBorder="1" applyAlignment="1">
      <alignment horizontal="right"/>
    </xf>
    <xf numFmtId="164" fontId="11" fillId="2" borderId="2" xfId="5" applyNumberFormat="1" applyFont="1" applyFill="1" applyBorder="1" applyAlignment="1">
      <alignment horizontal="center" vertical="center" wrapText="1"/>
    </xf>
    <xf numFmtId="164" fontId="11" fillId="2" borderId="3" xfId="5" applyNumberFormat="1" applyFont="1" applyFill="1" applyBorder="1" applyAlignment="1">
      <alignment horizontal="center" vertical="center" wrapText="1"/>
    </xf>
    <xf numFmtId="164" fontId="11" fillId="0" borderId="6" xfId="5" applyNumberFormat="1" applyFont="1" applyBorder="1"/>
    <xf numFmtId="164" fontId="11" fillId="0" borderId="7" xfId="5" applyNumberFormat="1" applyFont="1" applyBorder="1"/>
    <xf numFmtId="164" fontId="11" fillId="0" borderId="8" xfId="3" applyNumberFormat="1" applyFont="1" applyBorder="1" applyAlignment="1">
      <alignment vertical="center"/>
    </xf>
    <xf numFmtId="164" fontId="1" fillId="0" borderId="6" xfId="5" applyNumberFormat="1" applyFont="1" applyBorder="1"/>
    <xf numFmtId="3" fontId="1" fillId="0" borderId="6" xfId="0" quotePrefix="1" applyNumberFormat="1" applyFont="1" applyFill="1" applyBorder="1" applyAlignment="1">
      <alignment horizontal="right"/>
    </xf>
    <xf numFmtId="164" fontId="9" fillId="0" borderId="6" xfId="4" applyNumberFormat="1" applyFont="1" applyBorder="1" applyAlignment="1">
      <alignment horizontal="right"/>
    </xf>
    <xf numFmtId="165" fontId="9" fillId="0" borderId="6" xfId="4" applyNumberFormat="1" applyFont="1" applyBorder="1" applyAlignment="1">
      <alignment horizontal="right"/>
    </xf>
    <xf numFmtId="164" fontId="9" fillId="0" borderId="7" xfId="4" applyNumberFormat="1" applyFont="1" applyBorder="1" applyAlignment="1">
      <alignment horizontal="right"/>
    </xf>
    <xf numFmtId="164" fontId="11" fillId="0" borderId="0" xfId="3" applyNumberFormat="1" applyFont="1" applyBorder="1" applyAlignment="1">
      <alignment horizontal="center"/>
    </xf>
    <xf numFmtId="164" fontId="10" fillId="0" borderId="0" xfId="5" applyNumberFormat="1" applyFont="1" applyBorder="1"/>
    <xf numFmtId="164" fontId="10" fillId="0" borderId="0" xfId="5" applyNumberFormat="1" applyFont="1"/>
    <xf numFmtId="164" fontId="12" fillId="0" borderId="6" xfId="4" applyNumberFormat="1" applyFont="1" applyBorder="1" applyAlignment="1">
      <alignment horizontal="right"/>
    </xf>
    <xf numFmtId="3" fontId="12" fillId="0" borderId="6" xfId="0" applyNumberFormat="1" applyFont="1" applyFill="1" applyBorder="1" applyAlignment="1">
      <alignment horizontal="right"/>
    </xf>
    <xf numFmtId="3" fontId="12" fillId="0" borderId="7" xfId="0" applyNumberFormat="1" applyFont="1" applyFill="1" applyBorder="1" applyAlignment="1">
      <alignment horizontal="right"/>
    </xf>
    <xf numFmtId="164" fontId="12" fillId="0" borderId="0" xfId="3" applyNumberFormat="1" applyFont="1" applyBorder="1" applyAlignment="1"/>
    <xf numFmtId="164" fontId="11" fillId="0" borderId="6" xfId="5" applyNumberFormat="1" applyFont="1" applyBorder="1" applyAlignment="1">
      <alignment horizontal="right"/>
    </xf>
    <xf numFmtId="164" fontId="1" fillId="0" borderId="0" xfId="5" quotePrefix="1" applyNumberFormat="1" applyFont="1"/>
    <xf numFmtId="164" fontId="12" fillId="0" borderId="0" xfId="7" quotePrefix="1" applyNumberFormat="1" applyFont="1" applyAlignment="1">
      <alignment horizontal="left"/>
    </xf>
    <xf numFmtId="164" fontId="9" fillId="0" borderId="0" xfId="5" applyNumberFormat="1" applyFont="1" applyAlignment="1">
      <alignment horizontal="center"/>
    </xf>
    <xf numFmtId="164" fontId="11" fillId="2" borderId="9" xfId="5" applyNumberFormat="1" applyFont="1" applyFill="1" applyBorder="1" applyAlignment="1">
      <alignment horizontal="center" vertical="center" wrapText="1"/>
    </xf>
    <xf numFmtId="164" fontId="11" fillId="2" borderId="8" xfId="5" applyNumberFormat="1" applyFont="1" applyFill="1" applyBorder="1" applyAlignment="1">
      <alignment horizontal="center" vertical="center" wrapText="1"/>
    </xf>
    <xf numFmtId="164" fontId="11" fillId="2" borderId="10" xfId="5" applyNumberFormat="1" applyFont="1" applyFill="1" applyBorder="1" applyAlignment="1">
      <alignment horizontal="center" vertical="center" wrapText="1"/>
    </xf>
    <xf numFmtId="164" fontId="11" fillId="2" borderId="11" xfId="5" applyNumberFormat="1" applyFont="1" applyFill="1" applyBorder="1" applyAlignment="1">
      <alignment horizontal="center" vertical="center" wrapText="1"/>
    </xf>
    <xf numFmtId="164" fontId="11" fillId="2" borderId="12" xfId="5" applyNumberFormat="1" applyFont="1" applyFill="1" applyBorder="1" applyAlignment="1">
      <alignment horizontal="center" vertical="center" wrapText="1"/>
    </xf>
    <xf numFmtId="164" fontId="11" fillId="2" borderId="4" xfId="5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165" fontId="11" fillId="2" borderId="4" xfId="5" applyNumberFormat="1" applyFont="1" applyFill="1" applyBorder="1" applyAlignment="1">
      <alignment horizontal="center" vertical="center" wrapText="1"/>
    </xf>
    <xf numFmtId="165" fontId="11" fillId="2" borderId="2" xfId="5" applyNumberFormat="1" applyFont="1" applyFill="1" applyBorder="1" applyAlignment="1">
      <alignment horizontal="center" vertical="center" wrapText="1"/>
    </xf>
    <xf numFmtId="164" fontId="1" fillId="0" borderId="0" xfId="5" applyNumberFormat="1" applyFont="1" applyAlignment="1">
      <alignment horizontal="center"/>
    </xf>
    <xf numFmtId="164" fontId="3" fillId="0" borderId="0" xfId="5" applyNumberFormat="1" applyFont="1" applyAlignment="1">
      <alignment horizontal="center"/>
    </xf>
    <xf numFmtId="164" fontId="3" fillId="0" borderId="9" xfId="5" applyNumberFormat="1" applyFont="1" applyBorder="1" applyAlignment="1">
      <alignment horizontal="center" vertical="center" wrapText="1"/>
    </xf>
    <xf numFmtId="164" fontId="3" fillId="0" borderId="8" xfId="5" applyNumberFormat="1" applyFont="1" applyBorder="1" applyAlignment="1">
      <alignment horizontal="center" vertical="center" wrapText="1"/>
    </xf>
    <xf numFmtId="164" fontId="3" fillId="0" borderId="10" xfId="5" applyNumberFormat="1" applyFont="1" applyBorder="1" applyAlignment="1">
      <alignment horizontal="center" vertical="center" wrapText="1"/>
    </xf>
    <xf numFmtId="164" fontId="3" fillId="0" borderId="11" xfId="5" applyNumberFormat="1" applyFont="1" applyBorder="1" applyAlignment="1">
      <alignment horizontal="center" vertical="center" wrapText="1"/>
    </xf>
    <xf numFmtId="164" fontId="3" fillId="0" borderId="12" xfId="5" applyNumberFormat="1" applyFont="1" applyBorder="1" applyAlignment="1">
      <alignment horizontal="center" vertical="center" wrapText="1"/>
    </xf>
    <xf numFmtId="164" fontId="3" fillId="0" borderId="4" xfId="5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5" fontId="3" fillId="0" borderId="4" xfId="5" applyNumberFormat="1" applyFont="1" applyBorder="1" applyAlignment="1">
      <alignment horizontal="center" vertical="center" wrapText="1"/>
    </xf>
    <xf numFmtId="165" fontId="3" fillId="0" borderId="2" xfId="5" applyNumberFormat="1" applyFont="1" applyBorder="1" applyAlignment="1">
      <alignment horizontal="center" vertical="center" wrapText="1"/>
    </xf>
    <xf numFmtId="164" fontId="1" fillId="0" borderId="11" xfId="5" applyNumberFormat="1" applyFont="1" applyBorder="1" applyAlignment="1">
      <alignment horizontal="center" vertical="center" wrapText="1"/>
    </xf>
    <xf numFmtId="164" fontId="1" fillId="0" borderId="9" xfId="5" applyNumberFormat="1" applyFont="1" applyBorder="1" applyAlignment="1">
      <alignment horizontal="center" vertical="center" wrapText="1"/>
    </xf>
    <xf numFmtId="164" fontId="1" fillId="0" borderId="8" xfId="5" applyNumberFormat="1" applyFont="1" applyBorder="1" applyAlignment="1">
      <alignment horizontal="center" vertical="center" wrapText="1"/>
    </xf>
    <xf numFmtId="164" fontId="1" fillId="0" borderId="10" xfId="5" applyNumberFormat="1" applyFont="1" applyBorder="1" applyAlignment="1">
      <alignment horizontal="center" vertical="center" wrapText="1"/>
    </xf>
    <xf numFmtId="164" fontId="1" fillId="0" borderId="12" xfId="5" applyNumberFormat="1" applyFont="1" applyBorder="1" applyAlignment="1">
      <alignment horizontal="center" vertical="center" wrapText="1"/>
    </xf>
    <xf numFmtId="164" fontId="1" fillId="0" borderId="4" xfId="5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5" fontId="1" fillId="0" borderId="4" xfId="5" applyNumberFormat="1" applyFont="1" applyBorder="1" applyAlignment="1">
      <alignment horizontal="center" vertical="center" wrapText="1"/>
    </xf>
    <xf numFmtId="165" fontId="1" fillId="0" borderId="2" xfId="5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</cellXfs>
  <cellStyles count="14">
    <cellStyle name="Normal" xfId="0" builtinId="0"/>
    <cellStyle name="Normal 2" xfId="9"/>
    <cellStyle name="Normal_221-02 2" xfId="1"/>
    <cellStyle name="Normal_221-04" xfId="2"/>
    <cellStyle name="Normal_221-05" xfId="8"/>
    <cellStyle name="Normal_221-08" xfId="3"/>
    <cellStyle name="Normal_221-12" xfId="13"/>
    <cellStyle name="Normal_97-10" xfId="10"/>
    <cellStyle name="Normal_Boletin Nac V 2002" xfId="4"/>
    <cellStyle name="Normal_BoletínCuadros13a19" xfId="12"/>
    <cellStyle name="Normal_consultoria1" xfId="5"/>
    <cellStyle name="Normal_impares de naci98" xfId="6"/>
    <cellStyle name="Normal_NV2003" xfId="7"/>
    <cellStyle name="Normal_TABUEMILIA01" xfId="11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2"/>
  <sheetViews>
    <sheetView tabSelected="1" view="pageBreakPreview" zoomScaleNormal="110" zoomScaleSheetLayoutView="100" workbookViewId="0">
      <selection activeCell="A128" sqref="A128"/>
    </sheetView>
  </sheetViews>
  <sheetFormatPr baseColWidth="10" defaultColWidth="11.42578125" defaultRowHeight="12.75" customHeight="1" x14ac:dyDescent="0.2"/>
  <cols>
    <col min="1" max="1" width="38.85546875" style="77" customWidth="1"/>
    <col min="2" max="2" width="11.85546875" style="77" customWidth="1"/>
    <col min="3" max="3" width="11.85546875" style="142" customWidth="1"/>
    <col min="4" max="6" width="11.85546875" style="77" customWidth="1"/>
    <col min="7" max="7" width="11.42578125" style="77" customWidth="1"/>
    <col min="8" max="8" width="11.42578125" style="89"/>
    <col min="9" max="16384" width="11.42578125" style="77"/>
  </cols>
  <sheetData>
    <row r="1" spans="1:8" ht="15.95" customHeight="1" x14ac:dyDescent="0.25">
      <c r="A1" s="184" t="s">
        <v>131</v>
      </c>
      <c r="B1" s="184"/>
      <c r="C1" s="184"/>
      <c r="D1" s="184"/>
      <c r="E1" s="184"/>
      <c r="F1" s="184"/>
      <c r="G1" s="184"/>
    </row>
    <row r="2" spans="1:8" ht="15.95" customHeight="1" x14ac:dyDescent="0.25">
      <c r="A2" s="184" t="s">
        <v>130</v>
      </c>
      <c r="B2" s="184"/>
      <c r="C2" s="184"/>
      <c r="D2" s="184"/>
      <c r="E2" s="184"/>
      <c r="F2" s="184"/>
      <c r="G2" s="184"/>
    </row>
    <row r="3" spans="1:8" ht="15.95" customHeight="1" x14ac:dyDescent="0.25">
      <c r="A3" s="184" t="s">
        <v>142</v>
      </c>
      <c r="B3" s="184"/>
      <c r="C3" s="184"/>
      <c r="D3" s="184"/>
      <c r="E3" s="184"/>
      <c r="F3" s="184"/>
      <c r="G3" s="184"/>
    </row>
    <row r="4" spans="1:8" ht="15.95" customHeight="1" x14ac:dyDescent="0.25">
      <c r="A4" s="184" t="s">
        <v>143</v>
      </c>
      <c r="B4" s="184"/>
      <c r="C4" s="184"/>
      <c r="D4" s="184"/>
      <c r="E4" s="184"/>
      <c r="F4" s="184"/>
      <c r="G4" s="184"/>
    </row>
    <row r="5" spans="1:8" ht="11.1" customHeight="1" x14ac:dyDescent="0.2">
      <c r="A5" s="90"/>
      <c r="B5" s="91"/>
      <c r="C5" s="92"/>
      <c r="D5" s="91"/>
      <c r="E5" s="91"/>
      <c r="F5" s="91"/>
      <c r="G5" s="91"/>
      <c r="H5" s="40"/>
    </row>
    <row r="6" spans="1:8" s="176" customFormat="1" ht="27.95" customHeight="1" x14ac:dyDescent="0.2">
      <c r="A6" s="185" t="s">
        <v>159</v>
      </c>
      <c r="B6" s="188" t="s">
        <v>0</v>
      </c>
      <c r="C6" s="189"/>
      <c r="D6" s="189"/>
      <c r="E6" s="189"/>
      <c r="F6" s="189"/>
      <c r="G6" s="189"/>
      <c r="H6" s="175"/>
    </row>
    <row r="7" spans="1:8" s="176" customFormat="1" ht="27.95" customHeight="1" x14ac:dyDescent="0.2">
      <c r="A7" s="186"/>
      <c r="B7" s="190" t="s">
        <v>1</v>
      </c>
      <c r="C7" s="192" t="s">
        <v>78</v>
      </c>
      <c r="D7" s="188" t="s">
        <v>85</v>
      </c>
      <c r="E7" s="189"/>
      <c r="F7" s="189"/>
      <c r="G7" s="189"/>
      <c r="H7" s="175"/>
    </row>
    <row r="8" spans="1:8" s="176" customFormat="1" ht="27.95" customHeight="1" x14ac:dyDescent="0.2">
      <c r="A8" s="187"/>
      <c r="B8" s="191"/>
      <c r="C8" s="193"/>
      <c r="D8" s="164" t="s">
        <v>2</v>
      </c>
      <c r="E8" s="164" t="s">
        <v>81</v>
      </c>
      <c r="F8" s="164" t="s">
        <v>82</v>
      </c>
      <c r="G8" s="165" t="s">
        <v>145</v>
      </c>
      <c r="H8" s="175"/>
    </row>
    <row r="9" spans="1:8" ht="12" customHeight="1" x14ac:dyDescent="0.2">
      <c r="B9" s="94"/>
      <c r="C9" s="94"/>
      <c r="D9" s="94"/>
      <c r="E9" s="94"/>
      <c r="F9" s="94"/>
      <c r="G9" s="95"/>
    </row>
    <row r="10" spans="1:8" s="11" customFormat="1" ht="17.45" customHeight="1" x14ac:dyDescent="0.25">
      <c r="A10" s="174" t="s">
        <v>141</v>
      </c>
      <c r="B10" s="171">
        <f t="shared" ref="B10:G10" si="0">SUM(B11,B16,B22:B29)</f>
        <v>75184</v>
      </c>
      <c r="C10" s="172">
        <f t="shared" si="0"/>
        <v>100</v>
      </c>
      <c r="D10" s="171">
        <f t="shared" si="0"/>
        <v>10167</v>
      </c>
      <c r="E10" s="171">
        <f t="shared" si="0"/>
        <v>10775</v>
      </c>
      <c r="F10" s="171">
        <f t="shared" si="0"/>
        <v>54072</v>
      </c>
      <c r="G10" s="173">
        <f t="shared" si="0"/>
        <v>170</v>
      </c>
      <c r="H10" s="89"/>
    </row>
    <row r="11" spans="1:8" s="11" customFormat="1" ht="18" customHeight="1" x14ac:dyDescent="0.25">
      <c r="A11" s="149" t="s">
        <v>132</v>
      </c>
      <c r="B11" s="150">
        <f t="shared" ref="B11:B16" si="1">SUM(D11:G11)</f>
        <v>506</v>
      </c>
      <c r="C11" s="100">
        <f>B11/$B$10*100</f>
        <v>0.67301553522025959</v>
      </c>
      <c r="D11" s="150">
        <f>SUM(D12:D15)</f>
        <v>252</v>
      </c>
      <c r="E11" s="150" t="s">
        <v>144</v>
      </c>
      <c r="F11" s="150">
        <f>SUM(F12:F15)</f>
        <v>253</v>
      </c>
      <c r="G11" s="151">
        <f>SUM(G12:G15)</f>
        <v>1</v>
      </c>
      <c r="H11" s="89"/>
    </row>
    <row r="12" spans="1:8" s="11" customFormat="1" ht="18" customHeight="1" x14ac:dyDescent="0.25">
      <c r="A12" s="183" t="s">
        <v>147</v>
      </c>
      <c r="B12" s="177">
        <f t="shared" si="1"/>
        <v>7</v>
      </c>
      <c r="C12" s="100">
        <f t="shared" ref="C12:C29" si="2">B12/$B$10*100</f>
        <v>9.3104915939561609E-3</v>
      </c>
      <c r="D12" s="178">
        <v>6</v>
      </c>
      <c r="E12" s="178" t="s">
        <v>144</v>
      </c>
      <c r="F12" s="178">
        <v>1</v>
      </c>
      <c r="G12" s="179" t="s">
        <v>80</v>
      </c>
    </row>
    <row r="13" spans="1:8" s="11" customFormat="1" ht="18" customHeight="1" x14ac:dyDescent="0.25">
      <c r="A13" s="183" t="s">
        <v>148</v>
      </c>
      <c r="B13" s="177">
        <f t="shared" si="1"/>
        <v>18</v>
      </c>
      <c r="C13" s="100">
        <f t="shared" si="2"/>
        <v>2.3941264098744412E-2</v>
      </c>
      <c r="D13" s="178">
        <v>12</v>
      </c>
      <c r="E13" s="178" t="s">
        <v>144</v>
      </c>
      <c r="F13" s="178">
        <v>6</v>
      </c>
      <c r="G13" s="179" t="s">
        <v>80</v>
      </c>
    </row>
    <row r="14" spans="1:8" s="11" customFormat="1" ht="18" customHeight="1" x14ac:dyDescent="0.25">
      <c r="A14" s="183" t="s">
        <v>149</v>
      </c>
      <c r="B14" s="177">
        <f t="shared" si="1"/>
        <v>91</v>
      </c>
      <c r="C14" s="100">
        <f t="shared" si="2"/>
        <v>0.1210363907214301</v>
      </c>
      <c r="D14" s="178">
        <v>49</v>
      </c>
      <c r="E14" s="178" t="s">
        <v>144</v>
      </c>
      <c r="F14" s="178">
        <v>42</v>
      </c>
      <c r="G14" s="179" t="s">
        <v>80</v>
      </c>
    </row>
    <row r="15" spans="1:8" s="11" customFormat="1" ht="18" customHeight="1" x14ac:dyDescent="0.25">
      <c r="A15" s="183" t="s">
        <v>150</v>
      </c>
      <c r="B15" s="177">
        <f t="shared" si="1"/>
        <v>390</v>
      </c>
      <c r="C15" s="100">
        <f t="shared" si="2"/>
        <v>0.5187273888061289</v>
      </c>
      <c r="D15" s="178">
        <v>185</v>
      </c>
      <c r="E15" s="178" t="s">
        <v>144</v>
      </c>
      <c r="F15" s="178">
        <v>204</v>
      </c>
      <c r="G15" s="179">
        <v>1</v>
      </c>
    </row>
    <row r="16" spans="1:8" s="11" customFormat="1" ht="18" customHeight="1" x14ac:dyDescent="0.25">
      <c r="A16" s="149" t="s">
        <v>113</v>
      </c>
      <c r="B16" s="150">
        <f t="shared" si="1"/>
        <v>13519</v>
      </c>
      <c r="C16" s="100">
        <f t="shared" si="2"/>
        <v>17.981219408384764</v>
      </c>
      <c r="D16" s="150">
        <f>SUM(D17:D21)</f>
        <v>3478</v>
      </c>
      <c r="E16" s="150">
        <f>SUM(E17:E21)</f>
        <v>203</v>
      </c>
      <c r="F16" s="150">
        <f>SUM(F17:F21)</f>
        <v>9815</v>
      </c>
      <c r="G16" s="151">
        <f>SUM(G17:G21)</f>
        <v>23</v>
      </c>
    </row>
    <row r="17" spans="1:8" s="11" customFormat="1" ht="18" customHeight="1" x14ac:dyDescent="0.25">
      <c r="A17" s="183" t="s">
        <v>151</v>
      </c>
      <c r="B17" s="177">
        <f>SUM(D17:G17)</f>
        <v>1007</v>
      </c>
      <c r="C17" s="100">
        <f t="shared" si="2"/>
        <v>1.3393807193019791</v>
      </c>
      <c r="D17" s="178">
        <v>446</v>
      </c>
      <c r="E17" s="178" t="s">
        <v>144</v>
      </c>
      <c r="F17" s="178">
        <v>560</v>
      </c>
      <c r="G17" s="179">
        <v>1</v>
      </c>
      <c r="H17" s="41"/>
    </row>
    <row r="18" spans="1:8" s="11" customFormat="1" ht="18" customHeight="1" x14ac:dyDescent="0.25">
      <c r="A18" s="183" t="s">
        <v>152</v>
      </c>
      <c r="B18" s="177">
        <f>SUM(D18:G18)</f>
        <v>1886</v>
      </c>
      <c r="C18" s="100">
        <f t="shared" si="2"/>
        <v>2.5085124494573314</v>
      </c>
      <c r="D18" s="178">
        <v>676</v>
      </c>
      <c r="E18" s="178" t="s">
        <v>144</v>
      </c>
      <c r="F18" s="178">
        <v>1206</v>
      </c>
      <c r="G18" s="179">
        <v>4</v>
      </c>
      <c r="H18" s="41"/>
    </row>
    <row r="19" spans="1:8" s="11" customFormat="1" ht="18" customHeight="1" x14ac:dyDescent="0.25">
      <c r="A19" s="183" t="s">
        <v>153</v>
      </c>
      <c r="B19" s="177">
        <f>SUM(D19:G19)</f>
        <v>2650</v>
      </c>
      <c r="C19" s="100">
        <f t="shared" si="2"/>
        <v>3.5246861034262613</v>
      </c>
      <c r="D19" s="178">
        <v>841</v>
      </c>
      <c r="E19" s="178" t="s">
        <v>144</v>
      </c>
      <c r="F19" s="178">
        <v>1807</v>
      </c>
      <c r="G19" s="179">
        <v>2</v>
      </c>
      <c r="H19" s="41"/>
    </row>
    <row r="20" spans="1:8" s="11" customFormat="1" ht="18" customHeight="1" x14ac:dyDescent="0.25">
      <c r="A20" s="183" t="s">
        <v>154</v>
      </c>
      <c r="B20" s="177">
        <f>SUM(D20:G20)</f>
        <v>3467</v>
      </c>
      <c r="C20" s="100">
        <f t="shared" si="2"/>
        <v>4.6113534794637161</v>
      </c>
      <c r="D20" s="178">
        <v>692</v>
      </c>
      <c r="E20" s="178">
        <v>66</v>
      </c>
      <c r="F20" s="178">
        <v>2701</v>
      </c>
      <c r="G20" s="179">
        <v>8</v>
      </c>
      <c r="H20" s="41"/>
    </row>
    <row r="21" spans="1:8" s="11" customFormat="1" ht="18" customHeight="1" x14ac:dyDescent="0.25">
      <c r="A21" s="183" t="s">
        <v>155</v>
      </c>
      <c r="B21" s="177">
        <f>SUM(D21:G21)</f>
        <v>4509</v>
      </c>
      <c r="C21" s="100">
        <f t="shared" si="2"/>
        <v>5.9972866567354757</v>
      </c>
      <c r="D21" s="178">
        <v>823</v>
      </c>
      <c r="E21" s="178">
        <v>137</v>
      </c>
      <c r="F21" s="178">
        <v>3541</v>
      </c>
      <c r="G21" s="179">
        <v>8</v>
      </c>
      <c r="H21" s="41"/>
    </row>
    <row r="22" spans="1:8" ht="18" customHeight="1" x14ac:dyDescent="0.25">
      <c r="A22" s="180" t="s">
        <v>138</v>
      </c>
      <c r="B22" s="177">
        <f t="shared" ref="B22:B47" si="3">SUM(D22:G22)</f>
        <v>21113</v>
      </c>
      <c r="C22" s="100">
        <f t="shared" si="2"/>
        <v>28.081772717599492</v>
      </c>
      <c r="D22" s="178">
        <v>2886</v>
      </c>
      <c r="E22" s="178">
        <v>1598</v>
      </c>
      <c r="F22" s="178">
        <v>16585</v>
      </c>
      <c r="G22" s="179">
        <v>44</v>
      </c>
    </row>
    <row r="23" spans="1:8" ht="18" customHeight="1" x14ac:dyDescent="0.25">
      <c r="A23" s="180" t="s">
        <v>133</v>
      </c>
      <c r="B23" s="177">
        <f t="shared" si="3"/>
        <v>17942</v>
      </c>
      <c r="C23" s="100">
        <f t="shared" si="2"/>
        <v>23.864120025537346</v>
      </c>
      <c r="D23" s="178">
        <v>1749</v>
      </c>
      <c r="E23" s="178">
        <v>3055</v>
      </c>
      <c r="F23" s="178">
        <v>13103</v>
      </c>
      <c r="G23" s="179">
        <v>35</v>
      </c>
    </row>
    <row r="24" spans="1:8" ht="18" customHeight="1" x14ac:dyDescent="0.25">
      <c r="A24" s="180" t="s">
        <v>134</v>
      </c>
      <c r="B24" s="177">
        <f t="shared" si="3"/>
        <v>13263</v>
      </c>
      <c r="C24" s="100">
        <f t="shared" si="2"/>
        <v>17.640721430091507</v>
      </c>
      <c r="D24" s="178">
        <v>1024</v>
      </c>
      <c r="E24" s="178">
        <v>3426</v>
      </c>
      <c r="F24" s="178">
        <v>8786</v>
      </c>
      <c r="G24" s="179">
        <v>27</v>
      </c>
    </row>
    <row r="25" spans="1:8" ht="18" customHeight="1" x14ac:dyDescent="0.25">
      <c r="A25" s="180" t="s">
        <v>135</v>
      </c>
      <c r="B25" s="177">
        <f t="shared" si="3"/>
        <v>6968</v>
      </c>
      <c r="C25" s="100">
        <f t="shared" si="2"/>
        <v>9.2679293466695043</v>
      </c>
      <c r="D25" s="178">
        <v>596</v>
      </c>
      <c r="E25" s="178">
        <v>1997</v>
      </c>
      <c r="F25" s="178">
        <v>4344</v>
      </c>
      <c r="G25" s="179">
        <v>31</v>
      </c>
    </row>
    <row r="26" spans="1:8" ht="18" customHeight="1" x14ac:dyDescent="0.25">
      <c r="A26" s="180" t="s">
        <v>136</v>
      </c>
      <c r="B26" s="177">
        <f t="shared" si="3"/>
        <v>1752</v>
      </c>
      <c r="C26" s="100">
        <f t="shared" si="2"/>
        <v>2.3302830389444562</v>
      </c>
      <c r="D26" s="178">
        <v>169</v>
      </c>
      <c r="E26" s="178">
        <v>474</v>
      </c>
      <c r="F26" s="178">
        <v>1100</v>
      </c>
      <c r="G26" s="179">
        <v>9</v>
      </c>
    </row>
    <row r="27" spans="1:8" ht="18" customHeight="1" x14ac:dyDescent="0.25">
      <c r="A27" s="180" t="s">
        <v>137</v>
      </c>
      <c r="B27" s="177">
        <f t="shared" si="3"/>
        <v>94</v>
      </c>
      <c r="C27" s="100">
        <f t="shared" si="2"/>
        <v>0.12502660140455416</v>
      </c>
      <c r="D27" s="178">
        <v>11</v>
      </c>
      <c r="E27" s="178">
        <v>18</v>
      </c>
      <c r="F27" s="178">
        <v>65</v>
      </c>
      <c r="G27" s="179" t="s">
        <v>80</v>
      </c>
    </row>
    <row r="28" spans="1:8" ht="18" customHeight="1" x14ac:dyDescent="0.25">
      <c r="A28" s="180" t="s">
        <v>139</v>
      </c>
      <c r="B28" s="177">
        <f t="shared" si="3"/>
        <v>11</v>
      </c>
      <c r="C28" s="100">
        <f t="shared" si="2"/>
        <v>1.4630772504788253E-2</v>
      </c>
      <c r="D28" s="178">
        <v>2</v>
      </c>
      <c r="E28" s="178">
        <v>4</v>
      </c>
      <c r="F28" s="178">
        <v>5</v>
      </c>
      <c r="G28" s="179" t="s">
        <v>80</v>
      </c>
    </row>
    <row r="29" spans="1:8" ht="18" customHeight="1" x14ac:dyDescent="0.25">
      <c r="A29" s="180" t="s">
        <v>140</v>
      </c>
      <c r="B29" s="177">
        <f t="shared" si="3"/>
        <v>16</v>
      </c>
      <c r="C29" s="100">
        <f t="shared" si="2"/>
        <v>2.1281123643328369E-2</v>
      </c>
      <c r="D29" s="178" t="s">
        <v>80</v>
      </c>
      <c r="E29" s="178" t="s">
        <v>80</v>
      </c>
      <c r="F29" s="178">
        <v>16</v>
      </c>
      <c r="G29" s="179" t="s">
        <v>80</v>
      </c>
      <c r="H29" s="41"/>
    </row>
    <row r="30" spans="1:8" ht="18" customHeight="1" x14ac:dyDescent="0.25">
      <c r="A30" s="168" t="s">
        <v>115</v>
      </c>
      <c r="B30" s="150">
        <f t="shared" si="3"/>
        <v>7786</v>
      </c>
      <c r="C30" s="100">
        <f>B30/$B$10*100</f>
        <v>10.355926792934667</v>
      </c>
      <c r="D30" s="160">
        <f>SUM(D31,D35,D41:D47)</f>
        <v>1159</v>
      </c>
      <c r="E30" s="160">
        <f>SUM(E31,E35,E41:E47)</f>
        <v>2677</v>
      </c>
      <c r="F30" s="160">
        <f>SUM(F31,F35,F41:F47)</f>
        <v>3933</v>
      </c>
      <c r="G30" s="161">
        <f>SUM(G31,G35,G41:G47)</f>
        <v>17</v>
      </c>
      <c r="H30" s="41"/>
    </row>
    <row r="31" spans="1:8" s="11" customFormat="1" ht="18" customHeight="1" x14ac:dyDescent="0.25">
      <c r="A31" s="149" t="s">
        <v>132</v>
      </c>
      <c r="B31" s="150">
        <f t="shared" si="3"/>
        <v>13</v>
      </c>
      <c r="C31" s="100">
        <f t="shared" ref="C31:C79" si="4">B31/$B$10*100</f>
        <v>1.72909129602043E-2</v>
      </c>
      <c r="D31" s="150">
        <f>SUM(D32:D34)</f>
        <v>7</v>
      </c>
      <c r="E31" s="150" t="s">
        <v>144</v>
      </c>
      <c r="F31" s="150">
        <f>SUM(F32:F34)</f>
        <v>6</v>
      </c>
      <c r="G31" s="151">
        <f>SUM(G32:G34)</f>
        <v>0</v>
      </c>
      <c r="H31" s="41"/>
    </row>
    <row r="32" spans="1:8" s="11" customFormat="1" ht="18" customHeight="1" x14ac:dyDescent="0.25">
      <c r="A32" s="183" t="s">
        <v>148</v>
      </c>
      <c r="B32" s="177">
        <f t="shared" si="3"/>
        <v>1</v>
      </c>
      <c r="C32" s="100">
        <f t="shared" si="4"/>
        <v>1.330070227708023E-3</v>
      </c>
      <c r="D32" s="101">
        <v>1</v>
      </c>
      <c r="E32" s="101" t="s">
        <v>144</v>
      </c>
      <c r="F32" s="101" t="s">
        <v>80</v>
      </c>
      <c r="G32" s="85" t="s">
        <v>80</v>
      </c>
      <c r="H32" s="41"/>
    </row>
    <row r="33" spans="1:8" s="11" customFormat="1" ht="18" customHeight="1" x14ac:dyDescent="0.25">
      <c r="A33" s="183" t="s">
        <v>149</v>
      </c>
      <c r="B33" s="177">
        <f t="shared" si="3"/>
        <v>4</v>
      </c>
      <c r="C33" s="100">
        <f t="shared" si="4"/>
        <v>5.3202809108320922E-3</v>
      </c>
      <c r="D33" s="101">
        <v>2</v>
      </c>
      <c r="E33" s="101" t="s">
        <v>144</v>
      </c>
      <c r="F33" s="101">
        <v>2</v>
      </c>
      <c r="G33" s="85" t="s">
        <v>80</v>
      </c>
      <c r="H33" s="41"/>
    </row>
    <row r="34" spans="1:8" s="11" customFormat="1" ht="18" customHeight="1" x14ac:dyDescent="0.25">
      <c r="A34" s="183" t="s">
        <v>150</v>
      </c>
      <c r="B34" s="177">
        <f t="shared" si="3"/>
        <v>8</v>
      </c>
      <c r="C34" s="100">
        <f t="shared" si="4"/>
        <v>1.0640561821664184E-2</v>
      </c>
      <c r="D34" s="101">
        <v>4</v>
      </c>
      <c r="E34" s="101" t="s">
        <v>144</v>
      </c>
      <c r="F34" s="101">
        <v>4</v>
      </c>
      <c r="G34" s="85" t="s">
        <v>80</v>
      </c>
      <c r="H34" s="41"/>
    </row>
    <row r="35" spans="1:8" s="11" customFormat="1" ht="18" customHeight="1" x14ac:dyDescent="0.25">
      <c r="A35" s="149" t="s">
        <v>113</v>
      </c>
      <c r="B35" s="150">
        <f t="shared" si="3"/>
        <v>795</v>
      </c>
      <c r="C35" s="100">
        <f t="shared" si="4"/>
        <v>1.0574058310278782</v>
      </c>
      <c r="D35" s="150">
        <f>SUM(D36:D40)</f>
        <v>289</v>
      </c>
      <c r="E35" s="150">
        <f>SUM(E36:E40)</f>
        <v>19</v>
      </c>
      <c r="F35" s="150">
        <f>SUM(F36:F40)</f>
        <v>486</v>
      </c>
      <c r="G35" s="151">
        <f>SUM(G36:G40)</f>
        <v>1</v>
      </c>
      <c r="H35" s="41"/>
    </row>
    <row r="36" spans="1:8" s="11" customFormat="1" ht="18" customHeight="1" x14ac:dyDescent="0.25">
      <c r="A36" s="183" t="s">
        <v>151</v>
      </c>
      <c r="B36" s="177">
        <f t="shared" si="3"/>
        <v>60</v>
      </c>
      <c r="C36" s="100">
        <f t="shared" si="4"/>
        <v>7.9804213662481374E-2</v>
      </c>
      <c r="D36" s="101">
        <v>36</v>
      </c>
      <c r="E36" s="101" t="s">
        <v>144</v>
      </c>
      <c r="F36" s="101">
        <v>24</v>
      </c>
      <c r="G36" s="85" t="s">
        <v>80</v>
      </c>
      <c r="H36" s="41"/>
    </row>
    <row r="37" spans="1:8" s="11" customFormat="1" ht="18" customHeight="1" x14ac:dyDescent="0.25">
      <c r="A37" s="183" t="s">
        <v>152</v>
      </c>
      <c r="B37" s="177">
        <f t="shared" si="3"/>
        <v>87</v>
      </c>
      <c r="C37" s="100">
        <f t="shared" si="4"/>
        <v>0.115716109810598</v>
      </c>
      <c r="D37" s="101">
        <v>47</v>
      </c>
      <c r="E37" s="101" t="s">
        <v>144</v>
      </c>
      <c r="F37" s="101">
        <v>40</v>
      </c>
      <c r="G37" s="85" t="s">
        <v>80</v>
      </c>
      <c r="H37" s="41"/>
    </row>
    <row r="38" spans="1:8" s="11" customFormat="1" ht="18" customHeight="1" x14ac:dyDescent="0.25">
      <c r="A38" s="183" t="s">
        <v>153</v>
      </c>
      <c r="B38" s="177">
        <f t="shared" si="3"/>
        <v>145</v>
      </c>
      <c r="C38" s="100">
        <f t="shared" si="4"/>
        <v>0.19286018301766333</v>
      </c>
      <c r="D38" s="101">
        <v>68</v>
      </c>
      <c r="E38" s="101" t="s">
        <v>144</v>
      </c>
      <c r="F38" s="101">
        <v>76</v>
      </c>
      <c r="G38" s="85">
        <v>1</v>
      </c>
      <c r="H38" s="41"/>
    </row>
    <row r="39" spans="1:8" s="11" customFormat="1" ht="18" customHeight="1" x14ac:dyDescent="0.25">
      <c r="A39" s="183" t="s">
        <v>154</v>
      </c>
      <c r="B39" s="177">
        <f t="shared" si="3"/>
        <v>200</v>
      </c>
      <c r="C39" s="100">
        <f t="shared" si="4"/>
        <v>0.26601404554160463</v>
      </c>
      <c r="D39" s="101">
        <v>55</v>
      </c>
      <c r="E39" s="101">
        <v>6</v>
      </c>
      <c r="F39" s="101">
        <v>139</v>
      </c>
      <c r="G39" s="85" t="s">
        <v>80</v>
      </c>
      <c r="H39" s="41"/>
    </row>
    <row r="40" spans="1:8" s="11" customFormat="1" ht="18" customHeight="1" x14ac:dyDescent="0.25">
      <c r="A40" s="183" t="s">
        <v>155</v>
      </c>
      <c r="B40" s="177">
        <f t="shared" si="3"/>
        <v>303</v>
      </c>
      <c r="C40" s="100">
        <f t="shared" si="4"/>
        <v>0.40301127899553091</v>
      </c>
      <c r="D40" s="101">
        <v>83</v>
      </c>
      <c r="E40" s="101">
        <v>13</v>
      </c>
      <c r="F40" s="101">
        <v>207</v>
      </c>
      <c r="G40" s="85" t="s">
        <v>80</v>
      </c>
      <c r="H40" s="41"/>
    </row>
    <row r="41" spans="1:8" ht="18" customHeight="1" x14ac:dyDescent="0.25">
      <c r="A41" s="180" t="s">
        <v>138</v>
      </c>
      <c r="B41" s="177">
        <f t="shared" si="3"/>
        <v>1708</v>
      </c>
      <c r="C41" s="100">
        <f t="shared" si="4"/>
        <v>2.2717599489253031</v>
      </c>
      <c r="D41" s="101">
        <v>317</v>
      </c>
      <c r="E41" s="101">
        <v>283</v>
      </c>
      <c r="F41" s="101">
        <v>1104</v>
      </c>
      <c r="G41" s="85">
        <v>4</v>
      </c>
      <c r="H41" s="41"/>
    </row>
    <row r="42" spans="1:8" ht="18" customHeight="1" x14ac:dyDescent="0.25">
      <c r="A42" s="180" t="s">
        <v>133</v>
      </c>
      <c r="B42" s="177">
        <f t="shared" si="3"/>
        <v>1935</v>
      </c>
      <c r="C42" s="100">
        <f t="shared" si="4"/>
        <v>2.5736858906150246</v>
      </c>
      <c r="D42" s="101">
        <v>234</v>
      </c>
      <c r="E42" s="101">
        <v>647</v>
      </c>
      <c r="F42" s="101">
        <v>1051</v>
      </c>
      <c r="G42" s="85">
        <v>3</v>
      </c>
      <c r="H42" s="41"/>
    </row>
    <row r="43" spans="1:8" ht="18" customHeight="1" x14ac:dyDescent="0.25">
      <c r="A43" s="180" t="s">
        <v>134</v>
      </c>
      <c r="B43" s="177">
        <f t="shared" si="3"/>
        <v>1913</v>
      </c>
      <c r="C43" s="100">
        <f t="shared" si="4"/>
        <v>2.5444243456054481</v>
      </c>
      <c r="D43" s="101">
        <v>159</v>
      </c>
      <c r="E43" s="101">
        <v>975</v>
      </c>
      <c r="F43" s="101">
        <v>775</v>
      </c>
      <c r="G43" s="85">
        <v>4</v>
      </c>
      <c r="H43" s="41"/>
    </row>
    <row r="44" spans="1:8" ht="18" customHeight="1" x14ac:dyDescent="0.25">
      <c r="A44" s="180" t="s">
        <v>135</v>
      </c>
      <c r="B44" s="177">
        <f t="shared" si="3"/>
        <v>1147</v>
      </c>
      <c r="C44" s="100">
        <f t="shared" si="4"/>
        <v>1.5255905511811023</v>
      </c>
      <c r="D44" s="101">
        <v>122</v>
      </c>
      <c r="E44" s="101">
        <v>612</v>
      </c>
      <c r="F44" s="101">
        <v>411</v>
      </c>
      <c r="G44" s="85">
        <v>2</v>
      </c>
      <c r="H44" s="41"/>
    </row>
    <row r="45" spans="1:8" ht="18" customHeight="1" x14ac:dyDescent="0.25">
      <c r="A45" s="180" t="s">
        <v>136</v>
      </c>
      <c r="B45" s="177">
        <f t="shared" si="3"/>
        <v>257</v>
      </c>
      <c r="C45" s="100">
        <f t="shared" si="4"/>
        <v>0.34182804852096194</v>
      </c>
      <c r="D45" s="101">
        <v>28</v>
      </c>
      <c r="E45" s="101">
        <v>134</v>
      </c>
      <c r="F45" s="101">
        <v>92</v>
      </c>
      <c r="G45" s="85">
        <v>3</v>
      </c>
      <c r="H45" s="41"/>
    </row>
    <row r="46" spans="1:8" ht="18" customHeight="1" x14ac:dyDescent="0.25">
      <c r="A46" s="180" t="s">
        <v>137</v>
      </c>
      <c r="B46" s="177">
        <f t="shared" si="3"/>
        <v>17</v>
      </c>
      <c r="C46" s="100">
        <f t="shared" si="4"/>
        <v>2.2611193871036391E-2</v>
      </c>
      <c r="D46" s="101">
        <v>3</v>
      </c>
      <c r="E46" s="101">
        <v>7</v>
      </c>
      <c r="F46" s="101">
        <v>7</v>
      </c>
      <c r="G46" s="85" t="s">
        <v>80</v>
      </c>
      <c r="H46" s="41"/>
    </row>
    <row r="47" spans="1:8" ht="18" customHeight="1" x14ac:dyDescent="0.25">
      <c r="A47" s="180" t="s">
        <v>140</v>
      </c>
      <c r="B47" s="177">
        <f t="shared" si="3"/>
        <v>1</v>
      </c>
      <c r="C47" s="100">
        <f t="shared" si="4"/>
        <v>1.330070227708023E-3</v>
      </c>
      <c r="D47" s="101" t="s">
        <v>80</v>
      </c>
      <c r="E47" s="101" t="s">
        <v>80</v>
      </c>
      <c r="F47" s="101">
        <v>1</v>
      </c>
      <c r="G47" s="85" t="s">
        <v>80</v>
      </c>
      <c r="H47" s="41"/>
    </row>
    <row r="48" spans="1:8" ht="18.600000000000001" customHeight="1" x14ac:dyDescent="0.25">
      <c r="A48" s="154" t="s">
        <v>116</v>
      </c>
      <c r="B48" s="150">
        <f>SUM(D48:G48)</f>
        <v>830</v>
      </c>
      <c r="C48" s="100">
        <f t="shared" si="4"/>
        <v>1.1039582889976591</v>
      </c>
      <c r="D48" s="150">
        <f>SUM(D49,D51,D57:D62)</f>
        <v>216</v>
      </c>
      <c r="E48" s="150">
        <f>SUM(E49,E51,E57:E62)</f>
        <v>110</v>
      </c>
      <c r="F48" s="150">
        <f>SUM(F49,F51,F57:F62)</f>
        <v>504</v>
      </c>
      <c r="G48" s="151">
        <f>SUM(G49,G51,G57:G61)</f>
        <v>0</v>
      </c>
      <c r="H48" s="41"/>
    </row>
    <row r="49" spans="1:8" s="11" customFormat="1" ht="18.600000000000001" customHeight="1" x14ac:dyDescent="0.25">
      <c r="A49" s="149" t="s">
        <v>132</v>
      </c>
      <c r="B49" s="9">
        <f t="shared" ref="B49:B79" si="5">SUM(D49:G49)</f>
        <v>2</v>
      </c>
      <c r="C49" s="100">
        <f t="shared" si="4"/>
        <v>2.6601404554160461E-3</v>
      </c>
      <c r="D49" s="9">
        <f>SUM(D50:D50)</f>
        <v>1</v>
      </c>
      <c r="E49" s="150" t="s">
        <v>144</v>
      </c>
      <c r="F49" s="9">
        <f>SUM(F50:F50)</f>
        <v>1</v>
      </c>
      <c r="G49" s="151">
        <f>SUM(G50:G50)</f>
        <v>0</v>
      </c>
      <c r="H49" s="41"/>
    </row>
    <row r="50" spans="1:8" s="11" customFormat="1" ht="18.600000000000001" customHeight="1" x14ac:dyDescent="0.25">
      <c r="A50" s="183" t="s">
        <v>150</v>
      </c>
      <c r="B50" s="177">
        <f t="shared" si="5"/>
        <v>2</v>
      </c>
      <c r="C50" s="100">
        <f t="shared" si="4"/>
        <v>2.6601404554160461E-3</v>
      </c>
      <c r="D50" s="101">
        <v>1</v>
      </c>
      <c r="E50" s="101" t="s">
        <v>144</v>
      </c>
      <c r="F50" s="101">
        <v>1</v>
      </c>
      <c r="G50" s="85" t="s">
        <v>80</v>
      </c>
      <c r="H50" s="41"/>
    </row>
    <row r="51" spans="1:8" s="11" customFormat="1" ht="18.600000000000001" customHeight="1" x14ac:dyDescent="0.25">
      <c r="A51" s="149" t="s">
        <v>113</v>
      </c>
      <c r="B51" s="150">
        <f t="shared" si="5"/>
        <v>152</v>
      </c>
      <c r="C51" s="100">
        <f t="shared" si="4"/>
        <v>0.20217067461161947</v>
      </c>
      <c r="D51" s="150">
        <f>SUM(D52:D56)</f>
        <v>47</v>
      </c>
      <c r="E51" s="150">
        <f>SUM(E52:E56)</f>
        <v>2</v>
      </c>
      <c r="F51" s="150">
        <f>SUM(F52:F56)</f>
        <v>103</v>
      </c>
      <c r="G51" s="151">
        <f>SUM(G52:G56)</f>
        <v>0</v>
      </c>
      <c r="H51" s="41"/>
    </row>
    <row r="52" spans="1:8" s="11" customFormat="1" ht="18.600000000000001" customHeight="1" x14ac:dyDescent="0.25">
      <c r="A52" s="183" t="s">
        <v>151</v>
      </c>
      <c r="B52" s="177">
        <f t="shared" si="5"/>
        <v>10</v>
      </c>
      <c r="C52" s="100">
        <f t="shared" si="4"/>
        <v>1.330070227708023E-2</v>
      </c>
      <c r="D52" s="101">
        <v>4</v>
      </c>
      <c r="E52" s="101" t="s">
        <v>144</v>
      </c>
      <c r="F52" s="101">
        <v>6</v>
      </c>
      <c r="G52" s="85" t="s">
        <v>80</v>
      </c>
      <c r="H52" s="41"/>
    </row>
    <row r="53" spans="1:8" s="11" customFormat="1" ht="18.600000000000001" customHeight="1" x14ac:dyDescent="0.25">
      <c r="A53" s="183" t="s">
        <v>152</v>
      </c>
      <c r="B53" s="177">
        <f t="shared" si="5"/>
        <v>21</v>
      </c>
      <c r="C53" s="100">
        <f t="shared" si="4"/>
        <v>2.7931474781868481E-2</v>
      </c>
      <c r="D53" s="101">
        <v>11</v>
      </c>
      <c r="E53" s="101" t="s">
        <v>144</v>
      </c>
      <c r="F53" s="101">
        <v>10</v>
      </c>
      <c r="G53" s="85" t="s">
        <v>80</v>
      </c>
      <c r="H53" s="41"/>
    </row>
    <row r="54" spans="1:8" s="11" customFormat="1" ht="18.600000000000001" customHeight="1" x14ac:dyDescent="0.25">
      <c r="A54" s="183" t="s">
        <v>153</v>
      </c>
      <c r="B54" s="177">
        <f t="shared" si="5"/>
        <v>28</v>
      </c>
      <c r="C54" s="100">
        <f t="shared" si="4"/>
        <v>3.7241966375824644E-2</v>
      </c>
      <c r="D54" s="101">
        <v>10</v>
      </c>
      <c r="E54" s="101" t="s">
        <v>144</v>
      </c>
      <c r="F54" s="101">
        <v>18</v>
      </c>
      <c r="G54" s="85" t="s">
        <v>80</v>
      </c>
      <c r="H54" s="41"/>
    </row>
    <row r="55" spans="1:8" s="11" customFormat="1" ht="18.600000000000001" customHeight="1" x14ac:dyDescent="0.25">
      <c r="A55" s="183" t="s">
        <v>154</v>
      </c>
      <c r="B55" s="177">
        <f t="shared" si="5"/>
        <v>33</v>
      </c>
      <c r="C55" s="100">
        <f t="shared" si="4"/>
        <v>4.3892317514364759E-2</v>
      </c>
      <c r="D55" s="101">
        <v>7</v>
      </c>
      <c r="E55" s="101" t="s">
        <v>80</v>
      </c>
      <c r="F55" s="101">
        <v>26</v>
      </c>
      <c r="G55" s="85" t="s">
        <v>80</v>
      </c>
      <c r="H55" s="41"/>
    </row>
    <row r="56" spans="1:8" s="11" customFormat="1" ht="18.600000000000001" customHeight="1" x14ac:dyDescent="0.25">
      <c r="A56" s="183" t="s">
        <v>155</v>
      </c>
      <c r="B56" s="177">
        <f t="shared" si="5"/>
        <v>60</v>
      </c>
      <c r="C56" s="100">
        <f t="shared" si="4"/>
        <v>7.9804213662481374E-2</v>
      </c>
      <c r="D56" s="101">
        <v>15</v>
      </c>
      <c r="E56" s="101">
        <v>2</v>
      </c>
      <c r="F56" s="101">
        <v>43</v>
      </c>
      <c r="G56" s="85" t="s">
        <v>80</v>
      </c>
      <c r="H56" s="41"/>
    </row>
    <row r="57" spans="1:8" ht="18.600000000000001" customHeight="1" x14ac:dyDescent="0.25">
      <c r="A57" s="180" t="s">
        <v>138</v>
      </c>
      <c r="B57" s="177">
        <f t="shared" si="5"/>
        <v>259</v>
      </c>
      <c r="C57" s="100">
        <f t="shared" si="4"/>
        <v>0.34448818897637795</v>
      </c>
      <c r="D57" s="101">
        <v>75</v>
      </c>
      <c r="E57" s="101">
        <v>27</v>
      </c>
      <c r="F57" s="101">
        <v>157</v>
      </c>
      <c r="G57" s="85" t="s">
        <v>80</v>
      </c>
      <c r="H57" s="41"/>
    </row>
    <row r="58" spans="1:8" ht="18.600000000000001" customHeight="1" x14ac:dyDescent="0.25">
      <c r="A58" s="180" t="s">
        <v>133</v>
      </c>
      <c r="B58" s="177">
        <f t="shared" si="5"/>
        <v>203</v>
      </c>
      <c r="C58" s="100">
        <f t="shared" si="4"/>
        <v>0.27000425622472868</v>
      </c>
      <c r="D58" s="101">
        <v>43</v>
      </c>
      <c r="E58" s="101">
        <v>40</v>
      </c>
      <c r="F58" s="101">
        <v>120</v>
      </c>
      <c r="G58" s="85" t="s">
        <v>80</v>
      </c>
      <c r="H58" s="41"/>
    </row>
    <row r="59" spans="1:8" ht="18.600000000000001" customHeight="1" x14ac:dyDescent="0.25">
      <c r="A59" s="180" t="s">
        <v>134</v>
      </c>
      <c r="B59" s="177">
        <f t="shared" si="5"/>
        <v>134</v>
      </c>
      <c r="C59" s="100">
        <f t="shared" si="4"/>
        <v>0.17822941051287508</v>
      </c>
      <c r="D59" s="101">
        <v>31</v>
      </c>
      <c r="E59" s="101">
        <v>24</v>
      </c>
      <c r="F59" s="101">
        <v>79</v>
      </c>
      <c r="G59" s="85" t="s">
        <v>80</v>
      </c>
      <c r="H59" s="41"/>
    </row>
    <row r="60" spans="1:8" ht="18.600000000000001" customHeight="1" x14ac:dyDescent="0.25">
      <c r="A60" s="180" t="s">
        <v>135</v>
      </c>
      <c r="B60" s="177">
        <f t="shared" si="5"/>
        <v>64</v>
      </c>
      <c r="C60" s="100">
        <f t="shared" si="4"/>
        <v>8.5124494573313475E-2</v>
      </c>
      <c r="D60" s="101">
        <v>15</v>
      </c>
      <c r="E60" s="101">
        <v>15</v>
      </c>
      <c r="F60" s="101">
        <v>34</v>
      </c>
      <c r="G60" s="85" t="s">
        <v>80</v>
      </c>
      <c r="H60" s="41"/>
    </row>
    <row r="61" spans="1:8" ht="18.600000000000001" customHeight="1" x14ac:dyDescent="0.25">
      <c r="A61" s="180" t="s">
        <v>136</v>
      </c>
      <c r="B61" s="177">
        <f t="shared" si="5"/>
        <v>15</v>
      </c>
      <c r="C61" s="100">
        <f t="shared" si="4"/>
        <v>1.9951053415620344E-2</v>
      </c>
      <c r="D61" s="101">
        <v>4</v>
      </c>
      <c r="E61" s="101">
        <v>2</v>
      </c>
      <c r="F61" s="101">
        <v>9</v>
      </c>
      <c r="G61" s="85" t="s">
        <v>80</v>
      </c>
      <c r="H61" s="41"/>
    </row>
    <row r="62" spans="1:8" ht="18.600000000000001" customHeight="1" x14ac:dyDescent="0.25">
      <c r="A62" s="180" t="s">
        <v>137</v>
      </c>
      <c r="B62" s="177">
        <f t="shared" si="5"/>
        <v>1</v>
      </c>
      <c r="C62" s="100">
        <f t="shared" si="4"/>
        <v>1.330070227708023E-3</v>
      </c>
      <c r="D62" s="101" t="s">
        <v>80</v>
      </c>
      <c r="E62" s="101" t="s">
        <v>80</v>
      </c>
      <c r="F62" s="101">
        <v>1</v>
      </c>
      <c r="G62" s="85" t="s">
        <v>80</v>
      </c>
      <c r="H62" s="41"/>
    </row>
    <row r="63" spans="1:8" ht="18.600000000000001" customHeight="1" x14ac:dyDescent="0.25">
      <c r="A63" s="155" t="s">
        <v>117</v>
      </c>
      <c r="B63" s="150">
        <f t="shared" si="5"/>
        <v>4235</v>
      </c>
      <c r="C63" s="100">
        <f t="shared" si="4"/>
        <v>5.6328474143434777</v>
      </c>
      <c r="D63" s="150">
        <f>SUM(D64,D68,D74:D79)</f>
        <v>685</v>
      </c>
      <c r="E63" s="150">
        <f>SUM(E64,E68,E74:E79)</f>
        <v>198</v>
      </c>
      <c r="F63" s="150">
        <f>SUM(F64,F68,F74:F79)</f>
        <v>3331</v>
      </c>
      <c r="G63" s="151">
        <f>SUM(G64,G68,G74:G79)</f>
        <v>21</v>
      </c>
    </row>
    <row r="64" spans="1:8" s="11" customFormat="1" ht="18.600000000000001" customHeight="1" x14ac:dyDescent="0.25">
      <c r="A64" s="149" t="s">
        <v>132</v>
      </c>
      <c r="B64" s="150">
        <f t="shared" si="5"/>
        <v>83</v>
      </c>
      <c r="C64" s="100">
        <f t="shared" si="4"/>
        <v>0.1103958288997659</v>
      </c>
      <c r="D64" s="150">
        <f>SUM(D65:D67)</f>
        <v>36</v>
      </c>
      <c r="E64" s="150" t="s">
        <v>144</v>
      </c>
      <c r="F64" s="166">
        <f>SUM(F65:F67)</f>
        <v>47</v>
      </c>
      <c r="G64" s="151">
        <f>SUM(G65:G67)</f>
        <v>0</v>
      </c>
    </row>
    <row r="65" spans="1:8" s="11" customFormat="1" ht="18.600000000000001" customHeight="1" x14ac:dyDescent="0.25">
      <c r="A65" s="183" t="s">
        <v>148</v>
      </c>
      <c r="B65" s="177">
        <f t="shared" si="5"/>
        <v>4</v>
      </c>
      <c r="C65" s="100">
        <f t="shared" si="4"/>
        <v>5.3202809108320922E-3</v>
      </c>
      <c r="D65" s="101">
        <v>3</v>
      </c>
      <c r="E65" s="101" t="s">
        <v>144</v>
      </c>
      <c r="F65" s="101">
        <v>1</v>
      </c>
      <c r="G65" s="85" t="s">
        <v>80</v>
      </c>
    </row>
    <row r="66" spans="1:8" s="11" customFormat="1" ht="18.600000000000001" customHeight="1" x14ac:dyDescent="0.25">
      <c r="A66" s="183" t="s">
        <v>149</v>
      </c>
      <c r="B66" s="177">
        <f t="shared" si="5"/>
        <v>20</v>
      </c>
      <c r="C66" s="100">
        <f t="shared" si="4"/>
        <v>2.6601404554160459E-2</v>
      </c>
      <c r="D66" s="101">
        <v>12</v>
      </c>
      <c r="E66" s="101" t="s">
        <v>144</v>
      </c>
      <c r="F66" s="101">
        <v>8</v>
      </c>
      <c r="G66" s="85" t="s">
        <v>80</v>
      </c>
    </row>
    <row r="67" spans="1:8" s="11" customFormat="1" ht="18.600000000000001" customHeight="1" x14ac:dyDescent="0.25">
      <c r="A67" s="183" t="s">
        <v>150</v>
      </c>
      <c r="B67" s="177">
        <f t="shared" si="5"/>
        <v>59</v>
      </c>
      <c r="C67" s="100">
        <f t="shared" si="4"/>
        <v>7.8474143434773366E-2</v>
      </c>
      <c r="D67" s="101">
        <v>21</v>
      </c>
      <c r="E67" s="101" t="s">
        <v>144</v>
      </c>
      <c r="F67" s="101">
        <v>38</v>
      </c>
      <c r="G67" s="85" t="s">
        <v>80</v>
      </c>
    </row>
    <row r="68" spans="1:8" s="11" customFormat="1" ht="18.600000000000001" customHeight="1" x14ac:dyDescent="0.25">
      <c r="A68" s="149" t="s">
        <v>113</v>
      </c>
      <c r="B68" s="150">
        <f t="shared" si="5"/>
        <v>1074</v>
      </c>
      <c r="C68" s="100">
        <f t="shared" si="4"/>
        <v>1.4284954245584167</v>
      </c>
      <c r="D68" s="150">
        <f>SUM(D69:D73)</f>
        <v>246</v>
      </c>
      <c r="E68" s="150">
        <f>SUM(E69:E73)</f>
        <v>10</v>
      </c>
      <c r="F68" s="150">
        <f>SUM(F69:F73)</f>
        <v>813</v>
      </c>
      <c r="G68" s="151">
        <f>SUM(G69:G73)</f>
        <v>5</v>
      </c>
      <c r="H68" s="41"/>
    </row>
    <row r="69" spans="1:8" s="11" customFormat="1" ht="18.600000000000001" customHeight="1" x14ac:dyDescent="0.25">
      <c r="A69" s="183" t="s">
        <v>151</v>
      </c>
      <c r="B69" s="177">
        <f t="shared" si="5"/>
        <v>102</v>
      </c>
      <c r="C69" s="100">
        <f t="shared" si="4"/>
        <v>0.13566716322621833</v>
      </c>
      <c r="D69" s="101">
        <v>37</v>
      </c>
      <c r="E69" s="101" t="s">
        <v>144</v>
      </c>
      <c r="F69" s="101">
        <v>64</v>
      </c>
      <c r="G69" s="85">
        <v>1</v>
      </c>
      <c r="H69" s="41"/>
    </row>
    <row r="70" spans="1:8" s="11" customFormat="1" ht="18.600000000000001" customHeight="1" x14ac:dyDescent="0.25">
      <c r="A70" s="183" t="s">
        <v>152</v>
      </c>
      <c r="B70" s="177">
        <f t="shared" si="5"/>
        <v>172</v>
      </c>
      <c r="C70" s="100">
        <f t="shared" si="4"/>
        <v>0.22877207916577996</v>
      </c>
      <c r="D70" s="101">
        <v>41</v>
      </c>
      <c r="E70" s="101" t="s">
        <v>144</v>
      </c>
      <c r="F70" s="101">
        <v>130</v>
      </c>
      <c r="G70" s="85">
        <v>1</v>
      </c>
      <c r="H70" s="41"/>
    </row>
    <row r="71" spans="1:8" s="11" customFormat="1" ht="18.600000000000001" customHeight="1" x14ac:dyDescent="0.25">
      <c r="A71" s="183" t="s">
        <v>153</v>
      </c>
      <c r="B71" s="177">
        <f t="shared" si="5"/>
        <v>248</v>
      </c>
      <c r="C71" s="100">
        <f t="shared" si="4"/>
        <v>0.32985741647158973</v>
      </c>
      <c r="D71" s="101">
        <v>76</v>
      </c>
      <c r="E71" s="101" t="s">
        <v>144</v>
      </c>
      <c r="F71" s="101">
        <v>172</v>
      </c>
      <c r="G71" s="85" t="s">
        <v>80</v>
      </c>
      <c r="H71" s="41"/>
    </row>
    <row r="72" spans="1:8" s="11" customFormat="1" ht="18.600000000000001" customHeight="1" x14ac:dyDescent="0.25">
      <c r="A72" s="183" t="s">
        <v>154</v>
      </c>
      <c r="B72" s="177">
        <f t="shared" si="5"/>
        <v>250</v>
      </c>
      <c r="C72" s="100">
        <f t="shared" si="4"/>
        <v>0.33251755692700574</v>
      </c>
      <c r="D72" s="101">
        <v>42</v>
      </c>
      <c r="E72" s="101">
        <v>2</v>
      </c>
      <c r="F72" s="101">
        <v>205</v>
      </c>
      <c r="G72" s="85">
        <v>1</v>
      </c>
      <c r="H72" s="41"/>
    </row>
    <row r="73" spans="1:8" s="11" customFormat="1" ht="18.600000000000001" customHeight="1" x14ac:dyDescent="0.25">
      <c r="A73" s="183" t="s">
        <v>155</v>
      </c>
      <c r="B73" s="177">
        <f t="shared" si="5"/>
        <v>302</v>
      </c>
      <c r="C73" s="100">
        <f t="shared" si="4"/>
        <v>0.40168120876782293</v>
      </c>
      <c r="D73" s="101">
        <v>50</v>
      </c>
      <c r="E73" s="101">
        <v>8</v>
      </c>
      <c r="F73" s="101">
        <v>242</v>
      </c>
      <c r="G73" s="85">
        <v>2</v>
      </c>
      <c r="H73" s="41"/>
    </row>
    <row r="74" spans="1:8" ht="18.600000000000001" customHeight="1" x14ac:dyDescent="0.25">
      <c r="A74" s="180" t="s">
        <v>138</v>
      </c>
      <c r="B74" s="177">
        <f t="shared" si="5"/>
        <v>1264</v>
      </c>
      <c r="C74" s="100">
        <f t="shared" si="4"/>
        <v>1.681208767822941</v>
      </c>
      <c r="D74" s="101">
        <v>191</v>
      </c>
      <c r="E74" s="101">
        <v>41</v>
      </c>
      <c r="F74" s="101">
        <v>1028</v>
      </c>
      <c r="G74" s="85">
        <v>4</v>
      </c>
      <c r="H74" s="41"/>
    </row>
    <row r="75" spans="1:8" ht="18.600000000000001" customHeight="1" x14ac:dyDescent="0.25">
      <c r="A75" s="180" t="s">
        <v>133</v>
      </c>
      <c r="B75" s="177">
        <f t="shared" si="5"/>
        <v>894</v>
      </c>
      <c r="C75" s="100">
        <f t="shared" si="4"/>
        <v>1.1890827835709725</v>
      </c>
      <c r="D75" s="101">
        <v>106</v>
      </c>
      <c r="E75" s="101">
        <v>59</v>
      </c>
      <c r="F75" s="101">
        <v>724</v>
      </c>
      <c r="G75" s="85">
        <v>5</v>
      </c>
      <c r="H75" s="41"/>
    </row>
    <row r="76" spans="1:8" ht="18.600000000000001" customHeight="1" x14ac:dyDescent="0.25">
      <c r="A76" s="180" t="s">
        <v>134</v>
      </c>
      <c r="B76" s="177">
        <f t="shared" si="5"/>
        <v>584</v>
      </c>
      <c r="C76" s="100">
        <f t="shared" si="4"/>
        <v>0.77676101298148548</v>
      </c>
      <c r="D76" s="101">
        <v>68</v>
      </c>
      <c r="E76" s="101">
        <v>51</v>
      </c>
      <c r="F76" s="101">
        <v>462</v>
      </c>
      <c r="G76" s="85">
        <v>3</v>
      </c>
      <c r="H76" s="41"/>
    </row>
    <row r="77" spans="1:8" ht="18.600000000000001" customHeight="1" x14ac:dyDescent="0.25">
      <c r="A77" s="180" t="s">
        <v>135</v>
      </c>
      <c r="B77" s="177">
        <f t="shared" si="5"/>
        <v>269</v>
      </c>
      <c r="C77" s="100">
        <f t="shared" si="4"/>
        <v>0.3577888912534582</v>
      </c>
      <c r="D77" s="101">
        <v>30</v>
      </c>
      <c r="E77" s="101">
        <v>32</v>
      </c>
      <c r="F77" s="101">
        <v>203</v>
      </c>
      <c r="G77" s="85">
        <v>4</v>
      </c>
      <c r="H77" s="41"/>
    </row>
    <row r="78" spans="1:8" ht="18.600000000000001" customHeight="1" x14ac:dyDescent="0.25">
      <c r="A78" s="180" t="s">
        <v>136</v>
      </c>
      <c r="B78" s="177">
        <f t="shared" si="5"/>
        <v>61</v>
      </c>
      <c r="C78" s="100">
        <f t="shared" si="4"/>
        <v>8.1134283890189396E-2</v>
      </c>
      <c r="D78" s="101">
        <v>8</v>
      </c>
      <c r="E78" s="101">
        <v>5</v>
      </c>
      <c r="F78" s="101">
        <v>48</v>
      </c>
      <c r="G78" s="85" t="s">
        <v>80</v>
      </c>
      <c r="H78" s="41"/>
    </row>
    <row r="79" spans="1:8" ht="18.600000000000001" customHeight="1" x14ac:dyDescent="0.25">
      <c r="A79" s="180" t="s">
        <v>137</v>
      </c>
      <c r="B79" s="177">
        <f t="shared" si="5"/>
        <v>6</v>
      </c>
      <c r="C79" s="100">
        <f t="shared" si="4"/>
        <v>7.9804213662481374E-3</v>
      </c>
      <c r="D79" s="101" t="s">
        <v>80</v>
      </c>
      <c r="E79" s="101" t="s">
        <v>80</v>
      </c>
      <c r="F79" s="101">
        <v>6</v>
      </c>
      <c r="G79" s="85" t="s">
        <v>80</v>
      </c>
      <c r="H79" s="41"/>
    </row>
    <row r="80" spans="1:8" ht="18.600000000000001" customHeight="1" x14ac:dyDescent="0.25">
      <c r="A80" s="155" t="s">
        <v>118</v>
      </c>
      <c r="B80" s="162">
        <f>SUM(D80:G80)</f>
        <v>4194</v>
      </c>
      <c r="C80" s="100">
        <f>B80/$B$10*100</f>
        <v>5.5783145350074479</v>
      </c>
      <c r="D80" s="162">
        <f>SUM(D81,D86,D92:D97)</f>
        <v>691</v>
      </c>
      <c r="E80" s="162">
        <f>SUM(E81,E86,E92:E97)</f>
        <v>414</v>
      </c>
      <c r="F80" s="162">
        <f>SUM(F81,F86,F92:F98)</f>
        <v>3073</v>
      </c>
      <c r="G80" s="163">
        <f>SUM(G81,G86,G92:G98)</f>
        <v>16</v>
      </c>
      <c r="H80" s="41"/>
    </row>
    <row r="81" spans="1:8" s="11" customFormat="1" ht="18.600000000000001" customHeight="1" x14ac:dyDescent="0.25">
      <c r="A81" s="149" t="s">
        <v>132</v>
      </c>
      <c r="B81" s="150">
        <f>SUM(D81:G81)</f>
        <v>26</v>
      </c>
      <c r="C81" s="100">
        <f>B81/$B$10*100</f>
        <v>3.45818259204086E-2</v>
      </c>
      <c r="D81" s="150">
        <f>SUM(D82:D84)</f>
        <v>23</v>
      </c>
      <c r="E81" s="150" t="s">
        <v>144</v>
      </c>
      <c r="F81" s="166">
        <f>SUM(F82:F84)</f>
        <v>3</v>
      </c>
      <c r="G81" s="163">
        <f>SUM(G82:G84)</f>
        <v>0</v>
      </c>
      <c r="H81" s="41"/>
    </row>
    <row r="82" spans="1:8" s="11" customFormat="1" ht="18.600000000000001" customHeight="1" x14ac:dyDescent="0.25">
      <c r="A82" s="183" t="s">
        <v>148</v>
      </c>
      <c r="B82" s="177">
        <f>SUM(D82:G82)</f>
        <v>1</v>
      </c>
      <c r="C82" s="100">
        <f>B82/$B$10*100</f>
        <v>1.330070227708023E-3</v>
      </c>
      <c r="D82" s="101">
        <v>1</v>
      </c>
      <c r="E82" s="101" t="s">
        <v>144</v>
      </c>
      <c r="F82" s="101" t="s">
        <v>80</v>
      </c>
      <c r="G82" s="85" t="s">
        <v>80</v>
      </c>
      <c r="H82" s="41"/>
    </row>
    <row r="83" spans="1:8" s="11" customFormat="1" ht="18.600000000000001" customHeight="1" x14ac:dyDescent="0.25">
      <c r="A83" s="183" t="s">
        <v>149</v>
      </c>
      <c r="B83" s="177">
        <f>SUM(D83:G83)</f>
        <v>5</v>
      </c>
      <c r="C83" s="100">
        <f>B83/$B$10*100</f>
        <v>6.6503511385401148E-3</v>
      </c>
      <c r="D83" s="101">
        <v>5</v>
      </c>
      <c r="E83" s="170" t="s">
        <v>144</v>
      </c>
      <c r="F83" s="101" t="s">
        <v>80</v>
      </c>
      <c r="G83" s="85" t="s">
        <v>80</v>
      </c>
      <c r="H83" s="41"/>
    </row>
    <row r="84" spans="1:8" s="11" customFormat="1" ht="18.600000000000001" customHeight="1" x14ac:dyDescent="0.25">
      <c r="A84" s="183" t="s">
        <v>150</v>
      </c>
      <c r="B84" s="177">
        <f>SUM(D84:G84)</f>
        <v>20</v>
      </c>
      <c r="C84" s="100">
        <f>B84/$B$10*100</f>
        <v>2.6601404554160459E-2</v>
      </c>
      <c r="D84" s="101">
        <v>17</v>
      </c>
      <c r="E84" s="101" t="s">
        <v>144</v>
      </c>
      <c r="F84" s="101">
        <v>3</v>
      </c>
      <c r="G84" s="85" t="s">
        <v>80</v>
      </c>
      <c r="H84" s="41"/>
    </row>
    <row r="85" spans="1:8" ht="15.95" customHeight="1" x14ac:dyDescent="0.25">
      <c r="A85" s="115" t="s">
        <v>156</v>
      </c>
      <c r="B85" s="162"/>
      <c r="C85" s="152"/>
      <c r="D85" s="162"/>
      <c r="E85" s="162"/>
      <c r="F85" s="162"/>
      <c r="G85" s="163"/>
      <c r="H85" s="41"/>
    </row>
    <row r="86" spans="1:8" s="11" customFormat="1" ht="15.95" customHeight="1" x14ac:dyDescent="0.25">
      <c r="A86" s="149" t="s">
        <v>113</v>
      </c>
      <c r="B86" s="150">
        <f t="shared" ref="B86:B91" si="6">SUM(D86:G86)</f>
        <v>741</v>
      </c>
      <c r="C86" s="100">
        <f t="shared" ref="C86:C124" si="7">B86/$B$10*100</f>
        <v>0.98558203873164507</v>
      </c>
      <c r="D86" s="150">
        <f>SUM(D87:D91)</f>
        <v>292</v>
      </c>
      <c r="E86" s="150">
        <f>SUM(E87:E91)</f>
        <v>8</v>
      </c>
      <c r="F86" s="150">
        <f>SUM(F87:F91)</f>
        <v>441</v>
      </c>
      <c r="G86" s="151">
        <f>SUM(G87:G91)</f>
        <v>0</v>
      </c>
      <c r="H86" s="41"/>
    </row>
    <row r="87" spans="1:8" s="11" customFormat="1" ht="15.95" customHeight="1" x14ac:dyDescent="0.25">
      <c r="A87" s="183" t="s">
        <v>151</v>
      </c>
      <c r="B87" s="177">
        <f t="shared" si="6"/>
        <v>50</v>
      </c>
      <c r="C87" s="100">
        <f t="shared" si="7"/>
        <v>6.6503511385401157E-2</v>
      </c>
      <c r="D87" s="101">
        <v>39</v>
      </c>
      <c r="E87" s="101" t="s">
        <v>144</v>
      </c>
      <c r="F87" s="101">
        <v>11</v>
      </c>
      <c r="G87" s="85" t="s">
        <v>80</v>
      </c>
      <c r="H87" s="41"/>
    </row>
    <row r="88" spans="1:8" s="11" customFormat="1" ht="15.95" customHeight="1" x14ac:dyDescent="0.25">
      <c r="A88" s="183" t="s">
        <v>152</v>
      </c>
      <c r="B88" s="177">
        <f t="shared" si="6"/>
        <v>100</v>
      </c>
      <c r="C88" s="100">
        <f t="shared" si="7"/>
        <v>0.13300702277080231</v>
      </c>
      <c r="D88" s="101">
        <v>59</v>
      </c>
      <c r="E88" s="101" t="s">
        <v>144</v>
      </c>
      <c r="F88" s="101">
        <v>41</v>
      </c>
      <c r="G88" s="85" t="s">
        <v>80</v>
      </c>
      <c r="H88" s="41"/>
    </row>
    <row r="89" spans="1:8" s="11" customFormat="1" ht="15.95" customHeight="1" x14ac:dyDescent="0.25">
      <c r="A89" s="183" t="s">
        <v>153</v>
      </c>
      <c r="B89" s="177">
        <f t="shared" si="6"/>
        <v>139</v>
      </c>
      <c r="C89" s="100">
        <f t="shared" si="7"/>
        <v>0.1848797616514152</v>
      </c>
      <c r="D89" s="101">
        <v>78</v>
      </c>
      <c r="E89" s="101" t="s">
        <v>144</v>
      </c>
      <c r="F89" s="101">
        <v>61</v>
      </c>
      <c r="G89" s="85" t="s">
        <v>80</v>
      </c>
      <c r="H89" s="41"/>
    </row>
    <row r="90" spans="1:8" s="11" customFormat="1" ht="15.95" customHeight="1" x14ac:dyDescent="0.25">
      <c r="A90" s="183" t="s">
        <v>154</v>
      </c>
      <c r="B90" s="177">
        <f t="shared" si="6"/>
        <v>196</v>
      </c>
      <c r="C90" s="100">
        <f t="shared" si="7"/>
        <v>0.26069376463077248</v>
      </c>
      <c r="D90" s="101">
        <v>53</v>
      </c>
      <c r="E90" s="101">
        <v>3</v>
      </c>
      <c r="F90" s="101">
        <v>140</v>
      </c>
      <c r="G90" s="85" t="s">
        <v>80</v>
      </c>
      <c r="H90" s="41"/>
    </row>
    <row r="91" spans="1:8" s="11" customFormat="1" ht="15.95" customHeight="1" x14ac:dyDescent="0.25">
      <c r="A91" s="183" t="s">
        <v>155</v>
      </c>
      <c r="B91" s="177">
        <f t="shared" si="6"/>
        <v>256</v>
      </c>
      <c r="C91" s="100">
        <f t="shared" si="7"/>
        <v>0.3404979782932539</v>
      </c>
      <c r="D91" s="101">
        <v>63</v>
      </c>
      <c r="E91" s="101">
        <v>5</v>
      </c>
      <c r="F91" s="101">
        <v>188</v>
      </c>
      <c r="G91" s="85" t="s">
        <v>80</v>
      </c>
      <c r="H91" s="41"/>
    </row>
    <row r="92" spans="1:8" ht="15.95" customHeight="1" x14ac:dyDescent="0.25">
      <c r="A92" s="180" t="s">
        <v>138</v>
      </c>
      <c r="B92" s="177">
        <f t="shared" ref="B92:B124" si="8">SUM(D92:G92)</f>
        <v>1271</v>
      </c>
      <c r="C92" s="100">
        <f t="shared" si="7"/>
        <v>1.690519259416897</v>
      </c>
      <c r="D92" s="101">
        <v>179</v>
      </c>
      <c r="E92" s="101">
        <v>76</v>
      </c>
      <c r="F92" s="101">
        <v>1016</v>
      </c>
      <c r="G92" s="85" t="s">
        <v>80</v>
      </c>
      <c r="H92" s="41"/>
    </row>
    <row r="93" spans="1:8" ht="15.95" customHeight="1" x14ac:dyDescent="0.25">
      <c r="A93" s="180" t="s">
        <v>133</v>
      </c>
      <c r="B93" s="177">
        <f t="shared" si="8"/>
        <v>1009</v>
      </c>
      <c r="C93" s="100">
        <f t="shared" si="7"/>
        <v>1.3420408597573952</v>
      </c>
      <c r="D93" s="101">
        <v>95</v>
      </c>
      <c r="E93" s="101">
        <v>132</v>
      </c>
      <c r="F93" s="101">
        <v>776</v>
      </c>
      <c r="G93" s="85">
        <v>6</v>
      </c>
      <c r="H93" s="41"/>
    </row>
    <row r="94" spans="1:8" ht="15.95" customHeight="1" x14ac:dyDescent="0.25">
      <c r="A94" s="180" t="s">
        <v>134</v>
      </c>
      <c r="B94" s="177">
        <f t="shared" si="8"/>
        <v>701</v>
      </c>
      <c r="C94" s="100">
        <f t="shared" si="7"/>
        <v>0.9323792296233242</v>
      </c>
      <c r="D94" s="101">
        <v>52</v>
      </c>
      <c r="E94" s="101">
        <v>116</v>
      </c>
      <c r="F94" s="101">
        <v>530</v>
      </c>
      <c r="G94" s="85">
        <v>3</v>
      </c>
      <c r="H94" s="41"/>
    </row>
    <row r="95" spans="1:8" ht="15.95" customHeight="1" x14ac:dyDescent="0.25">
      <c r="A95" s="180" t="s">
        <v>135</v>
      </c>
      <c r="B95" s="177">
        <f t="shared" si="8"/>
        <v>331</v>
      </c>
      <c r="C95" s="100">
        <f t="shared" si="7"/>
        <v>0.44025324537135563</v>
      </c>
      <c r="D95" s="101">
        <v>38</v>
      </c>
      <c r="E95" s="101">
        <v>63</v>
      </c>
      <c r="F95" s="101">
        <v>225</v>
      </c>
      <c r="G95" s="85">
        <v>5</v>
      </c>
      <c r="H95" s="41"/>
    </row>
    <row r="96" spans="1:8" ht="15.95" customHeight="1" x14ac:dyDescent="0.25">
      <c r="A96" s="180" t="s">
        <v>136</v>
      </c>
      <c r="B96" s="177">
        <f t="shared" si="8"/>
        <v>110</v>
      </c>
      <c r="C96" s="100">
        <f t="shared" si="7"/>
        <v>0.14630772504788253</v>
      </c>
      <c r="D96" s="101">
        <v>11</v>
      </c>
      <c r="E96" s="101">
        <v>19</v>
      </c>
      <c r="F96" s="101">
        <v>78</v>
      </c>
      <c r="G96" s="85">
        <v>2</v>
      </c>
      <c r="H96" s="41"/>
    </row>
    <row r="97" spans="1:8" ht="15.95" customHeight="1" x14ac:dyDescent="0.25">
      <c r="A97" s="180" t="s">
        <v>137</v>
      </c>
      <c r="B97" s="177">
        <f t="shared" si="8"/>
        <v>4</v>
      </c>
      <c r="C97" s="100">
        <f t="shared" si="7"/>
        <v>5.3202809108320922E-3</v>
      </c>
      <c r="D97" s="101">
        <v>1</v>
      </c>
      <c r="E97" s="101" t="s">
        <v>80</v>
      </c>
      <c r="F97" s="101">
        <v>3</v>
      </c>
      <c r="G97" s="85" t="s">
        <v>80</v>
      </c>
      <c r="H97" s="41"/>
    </row>
    <row r="98" spans="1:8" ht="15.95" customHeight="1" x14ac:dyDescent="0.25">
      <c r="A98" s="180" t="s">
        <v>139</v>
      </c>
      <c r="B98" s="177">
        <f t="shared" si="8"/>
        <v>1</v>
      </c>
      <c r="C98" s="100">
        <f t="shared" si="7"/>
        <v>1.330070227708023E-3</v>
      </c>
      <c r="D98" s="101" t="s">
        <v>80</v>
      </c>
      <c r="E98" s="101" t="s">
        <v>80</v>
      </c>
      <c r="F98" s="101">
        <v>1</v>
      </c>
      <c r="G98" s="85" t="s">
        <v>80</v>
      </c>
      <c r="H98" s="41"/>
    </row>
    <row r="99" spans="1:8" s="11" customFormat="1" ht="15.95" customHeight="1" x14ac:dyDescent="0.25">
      <c r="A99" s="156" t="s">
        <v>119</v>
      </c>
      <c r="B99" s="150">
        <f t="shared" si="8"/>
        <v>5560</v>
      </c>
      <c r="C99" s="100">
        <f t="shared" si="7"/>
        <v>7.395190466056607</v>
      </c>
      <c r="D99" s="150">
        <f>SUM(D100,D104,D110:D115)</f>
        <v>1139</v>
      </c>
      <c r="E99" s="150">
        <f>SUM(E100,E104,E110:E115)</f>
        <v>787</v>
      </c>
      <c r="F99" s="150">
        <f>SUM(F100,F104,F110:F115)</f>
        <v>3630</v>
      </c>
      <c r="G99" s="151">
        <f>SUM(G100,G104,G110:G115)</f>
        <v>4</v>
      </c>
      <c r="H99" s="41"/>
    </row>
    <row r="100" spans="1:8" s="11" customFormat="1" ht="15.95" customHeight="1" x14ac:dyDescent="0.25">
      <c r="A100" s="149" t="s">
        <v>132</v>
      </c>
      <c r="B100" s="150">
        <f t="shared" si="8"/>
        <v>22</v>
      </c>
      <c r="C100" s="100">
        <f t="shared" si="7"/>
        <v>2.9261545009576506E-2</v>
      </c>
      <c r="D100" s="150">
        <f>SUM(D101:D103)</f>
        <v>11</v>
      </c>
      <c r="E100" s="150" t="s">
        <v>144</v>
      </c>
      <c r="F100" s="150">
        <f>SUM(F101:F103)</f>
        <v>11</v>
      </c>
      <c r="G100" s="151">
        <f>SUM(G101:G103)</f>
        <v>0</v>
      </c>
      <c r="H100" s="41"/>
    </row>
    <row r="101" spans="1:8" s="11" customFormat="1" ht="15.95" customHeight="1" x14ac:dyDescent="0.25">
      <c r="A101" s="183" t="s">
        <v>148</v>
      </c>
      <c r="B101" s="177">
        <f t="shared" si="8"/>
        <v>2</v>
      </c>
      <c r="C101" s="100">
        <f t="shared" si="7"/>
        <v>2.6601404554160461E-3</v>
      </c>
      <c r="D101" s="101">
        <v>2</v>
      </c>
      <c r="E101" s="101" t="s">
        <v>144</v>
      </c>
      <c r="F101" s="101" t="s">
        <v>80</v>
      </c>
      <c r="G101" s="85" t="s">
        <v>80</v>
      </c>
      <c r="H101" s="41"/>
    </row>
    <row r="102" spans="1:8" s="11" customFormat="1" ht="15.95" customHeight="1" x14ac:dyDescent="0.25">
      <c r="A102" s="183" t="s">
        <v>149</v>
      </c>
      <c r="B102" s="177">
        <f t="shared" si="8"/>
        <v>1</v>
      </c>
      <c r="C102" s="100">
        <f t="shared" si="7"/>
        <v>1.330070227708023E-3</v>
      </c>
      <c r="D102" s="101">
        <v>1</v>
      </c>
      <c r="E102" s="101" t="s">
        <v>144</v>
      </c>
      <c r="F102" s="101" t="s">
        <v>80</v>
      </c>
      <c r="G102" s="85" t="s">
        <v>80</v>
      </c>
      <c r="H102" s="41"/>
    </row>
    <row r="103" spans="1:8" s="11" customFormat="1" ht="15.95" customHeight="1" x14ac:dyDescent="0.25">
      <c r="A103" s="183" t="s">
        <v>150</v>
      </c>
      <c r="B103" s="177">
        <f t="shared" si="8"/>
        <v>19</v>
      </c>
      <c r="C103" s="100">
        <f t="shared" si="7"/>
        <v>2.5271334326452434E-2</v>
      </c>
      <c r="D103" s="101">
        <v>8</v>
      </c>
      <c r="E103" s="101" t="s">
        <v>144</v>
      </c>
      <c r="F103" s="101">
        <v>11</v>
      </c>
      <c r="G103" s="85" t="s">
        <v>80</v>
      </c>
      <c r="H103" s="41"/>
    </row>
    <row r="104" spans="1:8" s="11" customFormat="1" ht="15.95" customHeight="1" x14ac:dyDescent="0.25">
      <c r="A104" s="149" t="s">
        <v>113</v>
      </c>
      <c r="B104" s="150">
        <f t="shared" si="8"/>
        <v>1105</v>
      </c>
      <c r="C104" s="100">
        <f t="shared" si="7"/>
        <v>1.4697276016173653</v>
      </c>
      <c r="D104" s="150">
        <f>SUM(D105:D109)</f>
        <v>307</v>
      </c>
      <c r="E104" s="150">
        <f>SUM(E105:E109)</f>
        <v>16</v>
      </c>
      <c r="F104" s="150">
        <f>SUM(F105:F109)</f>
        <v>781</v>
      </c>
      <c r="G104" s="151">
        <f>SUM(G105:G109)</f>
        <v>1</v>
      </c>
      <c r="H104" s="41"/>
    </row>
    <row r="105" spans="1:8" s="11" customFormat="1" ht="15.75" customHeight="1" x14ac:dyDescent="0.25">
      <c r="A105" s="183" t="s">
        <v>151</v>
      </c>
      <c r="B105" s="177">
        <f t="shared" si="8"/>
        <v>67</v>
      </c>
      <c r="C105" s="100">
        <f t="shared" si="7"/>
        <v>8.911470525643754E-2</v>
      </c>
      <c r="D105" s="101">
        <v>25</v>
      </c>
      <c r="E105" s="101" t="s">
        <v>144</v>
      </c>
      <c r="F105" s="101">
        <v>42</v>
      </c>
      <c r="G105" s="85" t="s">
        <v>80</v>
      </c>
      <c r="H105" s="41"/>
    </row>
    <row r="106" spans="1:8" s="11" customFormat="1" ht="15.95" customHeight="1" x14ac:dyDescent="0.25">
      <c r="A106" s="183" t="s">
        <v>152</v>
      </c>
      <c r="B106" s="177">
        <f t="shared" si="8"/>
        <v>128</v>
      </c>
      <c r="C106" s="100">
        <f t="shared" si="7"/>
        <v>0.17024898914662695</v>
      </c>
      <c r="D106" s="101">
        <v>44</v>
      </c>
      <c r="E106" s="101" t="s">
        <v>144</v>
      </c>
      <c r="F106" s="101">
        <v>84</v>
      </c>
      <c r="G106" s="85" t="s">
        <v>80</v>
      </c>
      <c r="H106" s="41"/>
    </row>
    <row r="107" spans="1:8" s="11" customFormat="1" ht="15.95" customHeight="1" x14ac:dyDescent="0.25">
      <c r="A107" s="183" t="s">
        <v>153</v>
      </c>
      <c r="B107" s="177">
        <f t="shared" si="8"/>
        <v>218</v>
      </c>
      <c r="C107" s="100">
        <f t="shared" si="7"/>
        <v>0.28995530964034905</v>
      </c>
      <c r="D107" s="101">
        <v>68</v>
      </c>
      <c r="E107" s="101" t="s">
        <v>144</v>
      </c>
      <c r="F107" s="101">
        <v>150</v>
      </c>
      <c r="G107" s="85" t="s">
        <v>80</v>
      </c>
      <c r="H107" s="41"/>
    </row>
    <row r="108" spans="1:8" s="11" customFormat="1" ht="15.95" customHeight="1" x14ac:dyDescent="0.25">
      <c r="A108" s="183" t="s">
        <v>154</v>
      </c>
      <c r="B108" s="177">
        <f t="shared" si="8"/>
        <v>291</v>
      </c>
      <c r="C108" s="100">
        <f t="shared" si="7"/>
        <v>0.3870504362630347</v>
      </c>
      <c r="D108" s="101">
        <v>74</v>
      </c>
      <c r="E108" s="101">
        <v>5</v>
      </c>
      <c r="F108" s="101">
        <v>212</v>
      </c>
      <c r="G108" s="85" t="s">
        <v>80</v>
      </c>
      <c r="H108" s="41"/>
    </row>
    <row r="109" spans="1:8" s="11" customFormat="1" ht="15.95" customHeight="1" x14ac:dyDescent="0.25">
      <c r="A109" s="183" t="s">
        <v>155</v>
      </c>
      <c r="B109" s="177">
        <f t="shared" si="8"/>
        <v>401</v>
      </c>
      <c r="C109" s="100">
        <f t="shared" si="7"/>
        <v>0.53335816131091729</v>
      </c>
      <c r="D109" s="101">
        <v>96</v>
      </c>
      <c r="E109" s="101">
        <v>11</v>
      </c>
      <c r="F109" s="101">
        <v>293</v>
      </c>
      <c r="G109" s="85">
        <v>1</v>
      </c>
      <c r="H109" s="41"/>
    </row>
    <row r="110" spans="1:8" ht="15.95" customHeight="1" x14ac:dyDescent="0.25">
      <c r="A110" s="180" t="s">
        <v>138</v>
      </c>
      <c r="B110" s="177">
        <f t="shared" si="8"/>
        <v>1655</v>
      </c>
      <c r="C110" s="100">
        <f t="shared" si="7"/>
        <v>2.2012662268567782</v>
      </c>
      <c r="D110" s="101">
        <v>343</v>
      </c>
      <c r="E110" s="101">
        <v>143</v>
      </c>
      <c r="F110" s="101">
        <v>1167</v>
      </c>
      <c r="G110" s="85">
        <v>2</v>
      </c>
      <c r="H110" s="41"/>
    </row>
    <row r="111" spans="1:8" ht="15.95" customHeight="1" x14ac:dyDescent="0.25">
      <c r="A111" s="180" t="s">
        <v>133</v>
      </c>
      <c r="B111" s="177">
        <f t="shared" si="8"/>
        <v>1343</v>
      </c>
      <c r="C111" s="100">
        <f t="shared" si="7"/>
        <v>1.7862843158118746</v>
      </c>
      <c r="D111" s="101">
        <v>241</v>
      </c>
      <c r="E111" s="101">
        <v>243</v>
      </c>
      <c r="F111" s="101">
        <v>859</v>
      </c>
      <c r="G111" s="85" t="s">
        <v>80</v>
      </c>
      <c r="H111" s="41"/>
    </row>
    <row r="112" spans="1:8" ht="15.95" customHeight="1" x14ac:dyDescent="0.25">
      <c r="A112" s="180" t="s">
        <v>134</v>
      </c>
      <c r="B112" s="177">
        <f t="shared" si="8"/>
        <v>893</v>
      </c>
      <c r="C112" s="100">
        <f t="shared" si="7"/>
        <v>1.1877527133432646</v>
      </c>
      <c r="D112" s="101">
        <v>145</v>
      </c>
      <c r="E112" s="101">
        <v>247</v>
      </c>
      <c r="F112" s="101">
        <v>501</v>
      </c>
      <c r="G112" s="85" t="s">
        <v>80</v>
      </c>
      <c r="H112" s="41"/>
    </row>
    <row r="113" spans="1:8" ht="15.95" customHeight="1" x14ac:dyDescent="0.25">
      <c r="A113" s="180" t="s">
        <v>135</v>
      </c>
      <c r="B113" s="177">
        <f t="shared" si="8"/>
        <v>423</v>
      </c>
      <c r="C113" s="100">
        <f t="shared" si="7"/>
        <v>0.56261970632049374</v>
      </c>
      <c r="D113" s="101">
        <v>71</v>
      </c>
      <c r="E113" s="101">
        <v>111</v>
      </c>
      <c r="F113" s="101">
        <v>240</v>
      </c>
      <c r="G113" s="85">
        <v>1</v>
      </c>
      <c r="H113" s="41"/>
    </row>
    <row r="114" spans="1:8" ht="15.95" customHeight="1" x14ac:dyDescent="0.25">
      <c r="A114" s="180" t="s">
        <v>136</v>
      </c>
      <c r="B114" s="177">
        <f t="shared" si="8"/>
        <v>115</v>
      </c>
      <c r="C114" s="100">
        <f t="shared" si="7"/>
        <v>0.15295807618642265</v>
      </c>
      <c r="D114" s="101">
        <v>20</v>
      </c>
      <c r="E114" s="101">
        <v>27</v>
      </c>
      <c r="F114" s="101">
        <v>68</v>
      </c>
      <c r="G114" s="85" t="s">
        <v>80</v>
      </c>
      <c r="H114" s="41"/>
    </row>
    <row r="115" spans="1:8" ht="15.95" customHeight="1" x14ac:dyDescent="0.25">
      <c r="A115" s="180" t="s">
        <v>137</v>
      </c>
      <c r="B115" s="177">
        <f t="shared" si="8"/>
        <v>4</v>
      </c>
      <c r="C115" s="100">
        <f t="shared" si="7"/>
        <v>5.3202809108320922E-3</v>
      </c>
      <c r="D115" s="101">
        <v>1</v>
      </c>
      <c r="E115" s="101" t="s">
        <v>80</v>
      </c>
      <c r="F115" s="101">
        <v>3</v>
      </c>
      <c r="G115" s="85" t="s">
        <v>80</v>
      </c>
      <c r="H115" s="41"/>
    </row>
    <row r="116" spans="1:8" ht="15.95" customHeight="1" x14ac:dyDescent="0.25">
      <c r="A116" s="157" t="s">
        <v>120</v>
      </c>
      <c r="B116" s="150">
        <f t="shared" si="8"/>
        <v>8153</v>
      </c>
      <c r="C116" s="100">
        <f t="shared" si="7"/>
        <v>10.844062566503512</v>
      </c>
      <c r="D116" s="150">
        <f>SUM(D117,D122,D129:D136)</f>
        <v>502</v>
      </c>
      <c r="E116" s="150">
        <f>SUM(E117,E122,E129:E136)</f>
        <v>547</v>
      </c>
      <c r="F116" s="150">
        <f>SUM(F117,F122,F129:F136)</f>
        <v>7089</v>
      </c>
      <c r="G116" s="151">
        <f>SUM(G117,G122,G129:G136)</f>
        <v>15</v>
      </c>
      <c r="H116" s="41"/>
    </row>
    <row r="117" spans="1:8" s="11" customFormat="1" ht="15.95" customHeight="1" x14ac:dyDescent="0.25">
      <c r="A117" s="149" t="s">
        <v>132</v>
      </c>
      <c r="B117" s="150">
        <f t="shared" si="8"/>
        <v>69</v>
      </c>
      <c r="C117" s="100">
        <f t="shared" si="7"/>
        <v>9.1774845711853584E-2</v>
      </c>
      <c r="D117" s="150">
        <f>SUM(D118:D121)</f>
        <v>15</v>
      </c>
      <c r="E117" s="150" t="s">
        <v>144</v>
      </c>
      <c r="F117" s="166">
        <f>SUM(F118:F121)</f>
        <v>54</v>
      </c>
      <c r="G117" s="151">
        <f>SUM(G118:G121)</f>
        <v>0</v>
      </c>
      <c r="H117" s="41"/>
    </row>
    <row r="118" spans="1:8" s="11" customFormat="1" ht="15.95" customHeight="1" x14ac:dyDescent="0.25">
      <c r="A118" s="183" t="s">
        <v>147</v>
      </c>
      <c r="B118" s="177">
        <f t="shared" si="8"/>
        <v>1</v>
      </c>
      <c r="C118" s="100">
        <f t="shared" si="7"/>
        <v>1.330070227708023E-3</v>
      </c>
      <c r="D118" s="101" t="s">
        <v>80</v>
      </c>
      <c r="E118" s="101" t="s">
        <v>144</v>
      </c>
      <c r="F118" s="101">
        <v>1</v>
      </c>
      <c r="G118" s="85" t="s">
        <v>80</v>
      </c>
      <c r="H118" s="41"/>
    </row>
    <row r="119" spans="1:8" s="11" customFormat="1" ht="15.95" customHeight="1" x14ac:dyDescent="0.25">
      <c r="A119" s="183" t="s">
        <v>148</v>
      </c>
      <c r="B119" s="177">
        <f t="shared" si="8"/>
        <v>1</v>
      </c>
      <c r="C119" s="100">
        <f t="shared" si="7"/>
        <v>1.330070227708023E-3</v>
      </c>
      <c r="D119" s="101">
        <v>1</v>
      </c>
      <c r="E119" s="101" t="s">
        <v>144</v>
      </c>
      <c r="F119" s="101" t="s">
        <v>80</v>
      </c>
      <c r="G119" s="85" t="s">
        <v>80</v>
      </c>
      <c r="H119" s="41"/>
    </row>
    <row r="120" spans="1:8" s="11" customFormat="1" ht="15.95" customHeight="1" x14ac:dyDescent="0.25">
      <c r="A120" s="183" t="s">
        <v>149</v>
      </c>
      <c r="B120" s="177">
        <f t="shared" si="8"/>
        <v>15</v>
      </c>
      <c r="C120" s="100">
        <f t="shared" si="7"/>
        <v>1.9951053415620344E-2</v>
      </c>
      <c r="D120" s="101">
        <v>2</v>
      </c>
      <c r="E120" s="101" t="s">
        <v>144</v>
      </c>
      <c r="F120" s="101">
        <v>13</v>
      </c>
      <c r="G120" s="85" t="s">
        <v>80</v>
      </c>
      <c r="H120" s="41"/>
    </row>
    <row r="121" spans="1:8" s="11" customFormat="1" ht="15.95" customHeight="1" x14ac:dyDescent="0.25">
      <c r="A121" s="183" t="s">
        <v>150</v>
      </c>
      <c r="B121" s="177">
        <f t="shared" si="8"/>
        <v>52</v>
      </c>
      <c r="C121" s="100">
        <f t="shared" si="7"/>
        <v>6.91636518408172E-2</v>
      </c>
      <c r="D121" s="101">
        <v>12</v>
      </c>
      <c r="E121" s="101" t="s">
        <v>144</v>
      </c>
      <c r="F121" s="101">
        <v>40</v>
      </c>
      <c r="G121" s="85" t="s">
        <v>80</v>
      </c>
      <c r="H121" s="41"/>
    </row>
    <row r="122" spans="1:8" s="11" customFormat="1" ht="15.95" customHeight="1" x14ac:dyDescent="0.25">
      <c r="A122" s="149" t="s">
        <v>113</v>
      </c>
      <c r="B122" s="150">
        <f t="shared" si="8"/>
        <v>1561</v>
      </c>
      <c r="C122" s="100">
        <f t="shared" si="7"/>
        <v>2.076239625452224</v>
      </c>
      <c r="D122" s="150">
        <f>SUM(D123:D128)</f>
        <v>173</v>
      </c>
      <c r="E122" s="150">
        <f>SUM(E123:E128)</f>
        <v>11</v>
      </c>
      <c r="F122" s="150">
        <f>SUM(F123:F128)</f>
        <v>1377</v>
      </c>
      <c r="G122" s="151">
        <f>SUM(G123:G128)</f>
        <v>0</v>
      </c>
      <c r="H122" s="41"/>
    </row>
    <row r="123" spans="1:8" s="11" customFormat="1" ht="15.95" customHeight="1" x14ac:dyDescent="0.25">
      <c r="A123" s="183" t="s">
        <v>151</v>
      </c>
      <c r="B123" s="177">
        <f t="shared" si="8"/>
        <v>127</v>
      </c>
      <c r="C123" s="100">
        <f t="shared" si="7"/>
        <v>0.16891891891891891</v>
      </c>
      <c r="D123" s="101">
        <v>22</v>
      </c>
      <c r="E123" s="101" t="s">
        <v>144</v>
      </c>
      <c r="F123" s="101">
        <v>105</v>
      </c>
      <c r="G123" s="85" t="s">
        <v>80</v>
      </c>
      <c r="H123" s="41"/>
    </row>
    <row r="124" spans="1:8" s="11" customFormat="1" ht="15.95" customHeight="1" x14ac:dyDescent="0.25">
      <c r="A124" s="183" t="s">
        <v>152</v>
      </c>
      <c r="B124" s="177">
        <f t="shared" si="8"/>
        <v>231</v>
      </c>
      <c r="C124" s="100">
        <f t="shared" si="7"/>
        <v>0.30724622260055329</v>
      </c>
      <c r="D124" s="101">
        <v>35</v>
      </c>
      <c r="E124" s="101" t="s">
        <v>144</v>
      </c>
      <c r="F124" s="101">
        <v>196</v>
      </c>
      <c r="G124" s="85" t="s">
        <v>80</v>
      </c>
      <c r="H124" s="41"/>
    </row>
    <row r="125" spans="1:8" s="11" customFormat="1" ht="15.95" customHeight="1" x14ac:dyDescent="0.25">
      <c r="A125" s="183" t="s">
        <v>153</v>
      </c>
      <c r="B125" s="177">
        <f>SUM(D125:G125)</f>
        <v>303</v>
      </c>
      <c r="C125" s="100">
        <f>B125/$B$10*100</f>
        <v>0.40301127899553091</v>
      </c>
      <c r="D125" s="101">
        <v>42</v>
      </c>
      <c r="E125" s="101" t="s">
        <v>144</v>
      </c>
      <c r="F125" s="101">
        <v>261</v>
      </c>
      <c r="G125" s="85" t="s">
        <v>80</v>
      </c>
      <c r="H125" s="41"/>
    </row>
    <row r="126" spans="1:8" s="11" customFormat="1" ht="15.95" customHeight="1" x14ac:dyDescent="0.25">
      <c r="A126" s="183" t="s">
        <v>154</v>
      </c>
      <c r="B126" s="177">
        <f>SUM(D126:G126)</f>
        <v>418</v>
      </c>
      <c r="C126" s="100">
        <f>B126/$B$10*100</f>
        <v>0.55596935518195367</v>
      </c>
      <c r="D126" s="101">
        <v>33</v>
      </c>
      <c r="E126" s="101">
        <v>5</v>
      </c>
      <c r="F126" s="101">
        <v>380</v>
      </c>
      <c r="G126" s="85" t="s">
        <v>80</v>
      </c>
      <c r="H126" s="41"/>
    </row>
    <row r="127" spans="1:8" s="11" customFormat="1" ht="15.95" customHeight="1" x14ac:dyDescent="0.25">
      <c r="A127" s="183" t="s">
        <v>155</v>
      </c>
      <c r="B127" s="177">
        <f>SUM(D127:G127)</f>
        <v>482</v>
      </c>
      <c r="C127" s="100">
        <f>B127/$B$10*100</f>
        <v>0.64109384975526706</v>
      </c>
      <c r="D127" s="101">
        <v>41</v>
      </c>
      <c r="E127" s="101">
        <v>6</v>
      </c>
      <c r="F127" s="101">
        <v>435</v>
      </c>
      <c r="G127" s="85" t="s">
        <v>80</v>
      </c>
      <c r="H127" s="41"/>
    </row>
    <row r="128" spans="1:8" ht="16.350000000000001" customHeight="1" x14ac:dyDescent="0.25">
      <c r="A128" s="120" t="s">
        <v>157</v>
      </c>
      <c r="B128" s="98"/>
      <c r="C128" s="100"/>
      <c r="D128" s="214"/>
      <c r="E128" s="214"/>
      <c r="F128" s="214"/>
      <c r="G128" s="215"/>
      <c r="H128" s="41"/>
    </row>
    <row r="129" spans="1:8" ht="16.350000000000001" customHeight="1" x14ac:dyDescent="0.25">
      <c r="A129" s="180" t="s">
        <v>138</v>
      </c>
      <c r="B129" s="177">
        <f t="shared" ref="B129:B192" si="9">SUM(D129:G129)</f>
        <v>2421</v>
      </c>
      <c r="C129" s="100">
        <f t="shared" ref="C129:C165" si="10">B129/$B$10*100</f>
        <v>3.2201000212811235</v>
      </c>
      <c r="D129" s="101">
        <v>138</v>
      </c>
      <c r="E129" s="101">
        <v>116</v>
      </c>
      <c r="F129" s="101">
        <v>2161</v>
      </c>
      <c r="G129" s="85">
        <v>6</v>
      </c>
      <c r="H129" s="41"/>
    </row>
    <row r="130" spans="1:8" ht="16.350000000000001" customHeight="1" x14ac:dyDescent="0.25">
      <c r="A130" s="180" t="s">
        <v>133</v>
      </c>
      <c r="B130" s="177">
        <f t="shared" si="9"/>
        <v>1880</v>
      </c>
      <c r="C130" s="100">
        <f t="shared" si="10"/>
        <v>2.5005320280910834</v>
      </c>
      <c r="D130" s="101">
        <v>85</v>
      </c>
      <c r="E130" s="101">
        <v>149</v>
      </c>
      <c r="F130" s="101">
        <v>1643</v>
      </c>
      <c r="G130" s="85">
        <v>3</v>
      </c>
      <c r="H130" s="41"/>
    </row>
    <row r="131" spans="1:8" ht="16.350000000000001" customHeight="1" x14ac:dyDescent="0.25">
      <c r="A131" s="180" t="s">
        <v>134</v>
      </c>
      <c r="B131" s="177">
        <f t="shared" si="9"/>
        <v>1315</v>
      </c>
      <c r="C131" s="100">
        <f t="shared" si="10"/>
        <v>1.7490423494360501</v>
      </c>
      <c r="D131" s="101">
        <v>44</v>
      </c>
      <c r="E131" s="101">
        <v>147</v>
      </c>
      <c r="F131" s="101">
        <v>1121</v>
      </c>
      <c r="G131" s="85">
        <v>3</v>
      </c>
      <c r="H131" s="41"/>
    </row>
    <row r="132" spans="1:8" ht="16.350000000000001" customHeight="1" x14ac:dyDescent="0.25">
      <c r="A132" s="180" t="s">
        <v>135</v>
      </c>
      <c r="B132" s="177">
        <f t="shared" si="9"/>
        <v>733</v>
      </c>
      <c r="C132" s="100">
        <f t="shared" si="10"/>
        <v>0.97494147690998079</v>
      </c>
      <c r="D132" s="101">
        <v>38</v>
      </c>
      <c r="E132" s="101">
        <v>106</v>
      </c>
      <c r="F132" s="101">
        <v>586</v>
      </c>
      <c r="G132" s="85">
        <v>3</v>
      </c>
      <c r="H132" s="41"/>
    </row>
    <row r="133" spans="1:8" ht="16.350000000000001" customHeight="1" x14ac:dyDescent="0.25">
      <c r="A133" s="180" t="s">
        <v>136</v>
      </c>
      <c r="B133" s="177">
        <f t="shared" si="9"/>
        <v>161</v>
      </c>
      <c r="C133" s="100">
        <f t="shared" si="10"/>
        <v>0.21414130666099168</v>
      </c>
      <c r="D133" s="101">
        <v>7</v>
      </c>
      <c r="E133" s="101">
        <v>18</v>
      </c>
      <c r="F133" s="101">
        <v>136</v>
      </c>
      <c r="G133" s="85" t="s">
        <v>80</v>
      </c>
      <c r="H133" s="41"/>
    </row>
    <row r="134" spans="1:8" ht="16.350000000000001" customHeight="1" x14ac:dyDescent="0.25">
      <c r="A134" s="180" t="s">
        <v>137</v>
      </c>
      <c r="B134" s="177">
        <f t="shared" si="9"/>
        <v>8</v>
      </c>
      <c r="C134" s="100">
        <f t="shared" si="10"/>
        <v>1.0640561821664184E-2</v>
      </c>
      <c r="D134" s="101" t="s">
        <v>80</v>
      </c>
      <c r="E134" s="101" t="s">
        <v>80</v>
      </c>
      <c r="F134" s="101">
        <v>8</v>
      </c>
      <c r="G134" s="85" t="s">
        <v>80</v>
      </c>
      <c r="H134" s="41"/>
    </row>
    <row r="135" spans="1:8" ht="16.350000000000001" customHeight="1" x14ac:dyDescent="0.25">
      <c r="A135" s="180" t="s">
        <v>139</v>
      </c>
      <c r="B135" s="177">
        <f t="shared" si="9"/>
        <v>3</v>
      </c>
      <c r="C135" s="100">
        <f t="shared" si="10"/>
        <v>3.9902106831240687E-3</v>
      </c>
      <c r="D135" s="101">
        <v>2</v>
      </c>
      <c r="E135" s="101" t="s">
        <v>80</v>
      </c>
      <c r="F135" s="101">
        <v>1</v>
      </c>
      <c r="G135" s="85" t="s">
        <v>80</v>
      </c>
      <c r="H135" s="41"/>
    </row>
    <row r="136" spans="1:8" ht="16.350000000000001" customHeight="1" x14ac:dyDescent="0.25">
      <c r="A136" s="180" t="s">
        <v>140</v>
      </c>
      <c r="B136" s="177">
        <f t="shared" si="9"/>
        <v>2</v>
      </c>
      <c r="C136" s="100">
        <f t="shared" si="10"/>
        <v>2.6601404554160461E-3</v>
      </c>
      <c r="D136" s="101" t="s">
        <v>80</v>
      </c>
      <c r="E136" s="101" t="s">
        <v>80</v>
      </c>
      <c r="F136" s="101">
        <v>2</v>
      </c>
      <c r="G136" s="85" t="s">
        <v>80</v>
      </c>
      <c r="H136" s="41"/>
    </row>
    <row r="137" spans="1:8" ht="16.350000000000001" customHeight="1" x14ac:dyDescent="0.25">
      <c r="A137" s="157" t="s">
        <v>121</v>
      </c>
      <c r="B137" s="150">
        <f t="shared" si="9"/>
        <v>970</v>
      </c>
      <c r="C137" s="100">
        <f t="shared" si="10"/>
        <v>1.2901681208767823</v>
      </c>
      <c r="D137" s="150">
        <f>SUM(D138,D141,D147:D153)</f>
        <v>155</v>
      </c>
      <c r="E137" s="162">
        <f>SUM(E138,E141,E147:E153)</f>
        <v>64</v>
      </c>
      <c r="F137" s="162">
        <f>SUM(F138,F141,F147:F153)</f>
        <v>746</v>
      </c>
      <c r="G137" s="151">
        <f>SUM(G138,G141,G147:G153)</f>
        <v>5</v>
      </c>
      <c r="H137" s="41"/>
    </row>
    <row r="138" spans="1:8" s="11" customFormat="1" ht="16.350000000000001" customHeight="1" x14ac:dyDescent="0.25">
      <c r="A138" s="149" t="s">
        <v>132</v>
      </c>
      <c r="B138" s="150">
        <f t="shared" si="9"/>
        <v>12</v>
      </c>
      <c r="C138" s="100">
        <f t="shared" si="10"/>
        <v>1.5960842732496275E-2</v>
      </c>
      <c r="D138" s="150">
        <f>SUM(D139:D140)</f>
        <v>5</v>
      </c>
      <c r="E138" s="150" t="s">
        <v>144</v>
      </c>
      <c r="F138" s="166">
        <f>SUM(F139:F140)</f>
        <v>7</v>
      </c>
      <c r="G138" s="151">
        <f>SUM(G139:G140)</f>
        <v>0</v>
      </c>
      <c r="H138" s="41"/>
    </row>
    <row r="139" spans="1:8" s="11" customFormat="1" ht="16.350000000000001" customHeight="1" x14ac:dyDescent="0.25">
      <c r="A139" s="183" t="s">
        <v>149</v>
      </c>
      <c r="B139" s="177">
        <f t="shared" si="9"/>
        <v>1</v>
      </c>
      <c r="C139" s="100">
        <f t="shared" si="10"/>
        <v>1.330070227708023E-3</v>
      </c>
      <c r="D139" s="101" t="s">
        <v>80</v>
      </c>
      <c r="E139" s="101" t="s">
        <v>144</v>
      </c>
      <c r="F139" s="101">
        <v>1</v>
      </c>
      <c r="G139" s="85" t="s">
        <v>80</v>
      </c>
      <c r="H139" s="41"/>
    </row>
    <row r="140" spans="1:8" s="11" customFormat="1" ht="16.350000000000001" customHeight="1" x14ac:dyDescent="0.25">
      <c r="A140" s="183" t="s">
        <v>150</v>
      </c>
      <c r="B140" s="177">
        <f t="shared" si="9"/>
        <v>11</v>
      </c>
      <c r="C140" s="100">
        <f t="shared" si="10"/>
        <v>1.4630772504788253E-2</v>
      </c>
      <c r="D140" s="101">
        <v>5</v>
      </c>
      <c r="E140" s="101" t="s">
        <v>144</v>
      </c>
      <c r="F140" s="101">
        <v>6</v>
      </c>
      <c r="G140" s="85" t="s">
        <v>80</v>
      </c>
      <c r="H140" s="41"/>
    </row>
    <row r="141" spans="1:8" s="11" customFormat="1" ht="16.350000000000001" customHeight="1" x14ac:dyDescent="0.25">
      <c r="A141" s="149" t="s">
        <v>113</v>
      </c>
      <c r="B141" s="150">
        <f t="shared" si="9"/>
        <v>250</v>
      </c>
      <c r="C141" s="100">
        <f t="shared" si="10"/>
        <v>0.33251755692700574</v>
      </c>
      <c r="D141" s="150">
        <f>SUM(D142:D146)</f>
        <v>69</v>
      </c>
      <c r="E141" s="150">
        <f>SUM(E142:E146)</f>
        <v>3</v>
      </c>
      <c r="F141" s="150">
        <f>SUM(F142:F146)</f>
        <v>177</v>
      </c>
      <c r="G141" s="151">
        <f>SUM(G142:G146)</f>
        <v>1</v>
      </c>
      <c r="H141" s="41"/>
    </row>
    <row r="142" spans="1:8" s="11" customFormat="1" ht="16.350000000000001" customHeight="1" x14ac:dyDescent="0.25">
      <c r="A142" s="183" t="s">
        <v>151</v>
      </c>
      <c r="B142" s="177">
        <f t="shared" si="9"/>
        <v>15</v>
      </c>
      <c r="C142" s="100">
        <f t="shared" si="10"/>
        <v>1.9951053415620344E-2</v>
      </c>
      <c r="D142" s="101">
        <v>9</v>
      </c>
      <c r="E142" s="101" t="s">
        <v>144</v>
      </c>
      <c r="F142" s="101">
        <v>6</v>
      </c>
      <c r="G142" s="85" t="s">
        <v>80</v>
      </c>
      <c r="H142" s="41"/>
    </row>
    <row r="143" spans="1:8" s="11" customFormat="1" ht="16.350000000000001" customHeight="1" x14ac:dyDescent="0.25">
      <c r="A143" s="183" t="s">
        <v>152</v>
      </c>
      <c r="B143" s="177">
        <f t="shared" si="9"/>
        <v>50</v>
      </c>
      <c r="C143" s="100">
        <f>B143/$B$10*100</f>
        <v>6.6503511385401157E-2</v>
      </c>
      <c r="D143" s="101">
        <v>19</v>
      </c>
      <c r="E143" s="101" t="s">
        <v>144</v>
      </c>
      <c r="F143" s="101">
        <v>31</v>
      </c>
      <c r="G143" s="85" t="s">
        <v>80</v>
      </c>
      <c r="H143" s="41"/>
    </row>
    <row r="144" spans="1:8" s="11" customFormat="1" ht="16.350000000000001" customHeight="1" x14ac:dyDescent="0.25">
      <c r="A144" s="183" t="s">
        <v>153</v>
      </c>
      <c r="B144" s="177">
        <f t="shared" si="9"/>
        <v>57</v>
      </c>
      <c r="C144" s="100">
        <f t="shared" si="10"/>
        <v>7.5814002979357309E-2</v>
      </c>
      <c r="D144" s="101">
        <v>18</v>
      </c>
      <c r="E144" s="101" t="s">
        <v>144</v>
      </c>
      <c r="F144" s="101">
        <v>39</v>
      </c>
      <c r="G144" s="85" t="s">
        <v>80</v>
      </c>
      <c r="H144" s="41"/>
    </row>
    <row r="145" spans="1:8" s="11" customFormat="1" ht="16.350000000000001" customHeight="1" x14ac:dyDescent="0.25">
      <c r="A145" s="183" t="s">
        <v>154</v>
      </c>
      <c r="B145" s="177">
        <f t="shared" si="9"/>
        <v>66</v>
      </c>
      <c r="C145" s="100">
        <f t="shared" si="10"/>
        <v>8.7784635028729519E-2</v>
      </c>
      <c r="D145" s="101">
        <v>10</v>
      </c>
      <c r="E145" s="101">
        <v>2</v>
      </c>
      <c r="F145" s="101">
        <v>54</v>
      </c>
      <c r="G145" s="85" t="s">
        <v>80</v>
      </c>
      <c r="H145" s="41"/>
    </row>
    <row r="146" spans="1:8" s="11" customFormat="1" ht="16.350000000000001" customHeight="1" x14ac:dyDescent="0.25">
      <c r="A146" s="183" t="s">
        <v>155</v>
      </c>
      <c r="B146" s="177">
        <f t="shared" si="9"/>
        <v>62</v>
      </c>
      <c r="C146" s="100">
        <f t="shared" si="10"/>
        <v>8.2464354117897432E-2</v>
      </c>
      <c r="D146" s="101">
        <v>13</v>
      </c>
      <c r="E146" s="101">
        <v>1</v>
      </c>
      <c r="F146" s="101">
        <v>47</v>
      </c>
      <c r="G146" s="85">
        <v>1</v>
      </c>
      <c r="H146" s="41"/>
    </row>
    <row r="147" spans="1:8" ht="16.350000000000001" customHeight="1" x14ac:dyDescent="0.25">
      <c r="A147" s="180" t="s">
        <v>138</v>
      </c>
      <c r="B147" s="177">
        <f t="shared" si="9"/>
        <v>284</v>
      </c>
      <c r="C147" s="100">
        <f t="shared" si="10"/>
        <v>0.37773994466907851</v>
      </c>
      <c r="D147" s="101">
        <v>40</v>
      </c>
      <c r="E147" s="101">
        <v>20</v>
      </c>
      <c r="F147" s="101">
        <v>223</v>
      </c>
      <c r="G147" s="85">
        <v>1</v>
      </c>
      <c r="H147" s="41"/>
    </row>
    <row r="148" spans="1:8" ht="16.350000000000001" customHeight="1" x14ac:dyDescent="0.25">
      <c r="A148" s="180" t="s">
        <v>133</v>
      </c>
      <c r="B148" s="177">
        <f t="shared" si="9"/>
        <v>192</v>
      </c>
      <c r="C148" s="100">
        <f t="shared" si="10"/>
        <v>0.2553734837199404</v>
      </c>
      <c r="D148" s="101">
        <v>24</v>
      </c>
      <c r="E148" s="101">
        <v>21</v>
      </c>
      <c r="F148" s="101">
        <v>147</v>
      </c>
      <c r="G148" s="85" t="s">
        <v>80</v>
      </c>
      <c r="H148" s="41"/>
    </row>
    <row r="149" spans="1:8" ht="16.350000000000001" customHeight="1" x14ac:dyDescent="0.25">
      <c r="A149" s="180" t="s">
        <v>134</v>
      </c>
      <c r="B149" s="177">
        <f t="shared" si="9"/>
        <v>130</v>
      </c>
      <c r="C149" s="100">
        <f t="shared" si="10"/>
        <v>0.17290912960204299</v>
      </c>
      <c r="D149" s="101">
        <v>10</v>
      </c>
      <c r="E149" s="101">
        <v>12</v>
      </c>
      <c r="F149" s="101">
        <v>106</v>
      </c>
      <c r="G149" s="85">
        <v>2</v>
      </c>
      <c r="H149" s="41"/>
    </row>
    <row r="150" spans="1:8" ht="16.350000000000001" customHeight="1" x14ac:dyDescent="0.25">
      <c r="A150" s="180" t="s">
        <v>135</v>
      </c>
      <c r="B150" s="177">
        <f t="shared" si="9"/>
        <v>73</v>
      </c>
      <c r="C150" s="100">
        <f t="shared" si="10"/>
        <v>9.7095126622685685E-2</v>
      </c>
      <c r="D150" s="101">
        <v>4</v>
      </c>
      <c r="E150" s="101">
        <v>7</v>
      </c>
      <c r="F150" s="101">
        <v>61</v>
      </c>
      <c r="G150" s="85">
        <v>1</v>
      </c>
      <c r="H150" s="41"/>
    </row>
    <row r="151" spans="1:8" ht="16.350000000000001" customHeight="1" x14ac:dyDescent="0.25">
      <c r="A151" s="180" t="s">
        <v>136</v>
      </c>
      <c r="B151" s="177">
        <f t="shared" si="9"/>
        <v>24</v>
      </c>
      <c r="C151" s="100">
        <f t="shared" si="10"/>
        <v>3.192168546499255E-2</v>
      </c>
      <c r="D151" s="101">
        <v>2</v>
      </c>
      <c r="E151" s="101">
        <v>1</v>
      </c>
      <c r="F151" s="101">
        <v>21</v>
      </c>
      <c r="G151" s="85" t="s">
        <v>80</v>
      </c>
      <c r="H151" s="41"/>
    </row>
    <row r="152" spans="1:8" ht="16.350000000000001" customHeight="1" x14ac:dyDescent="0.25">
      <c r="A152" s="180" t="s">
        <v>137</v>
      </c>
      <c r="B152" s="177">
        <f t="shared" si="9"/>
        <v>3</v>
      </c>
      <c r="C152" s="100">
        <f t="shared" si="10"/>
        <v>3.9902106831240687E-3</v>
      </c>
      <c r="D152" s="101">
        <v>1</v>
      </c>
      <c r="E152" s="101" t="s">
        <v>80</v>
      </c>
      <c r="F152" s="101">
        <v>2</v>
      </c>
      <c r="G152" s="85" t="s">
        <v>80</v>
      </c>
      <c r="H152" s="41"/>
    </row>
    <row r="153" spans="1:8" ht="16.350000000000001" customHeight="1" x14ac:dyDescent="0.25">
      <c r="A153" s="180" t="s">
        <v>140</v>
      </c>
      <c r="B153" s="177">
        <f t="shared" si="9"/>
        <v>2</v>
      </c>
      <c r="C153" s="100">
        <f t="shared" si="10"/>
        <v>2.6601404554160461E-3</v>
      </c>
      <c r="D153" s="101" t="s">
        <v>80</v>
      </c>
      <c r="E153" s="101" t="s">
        <v>80</v>
      </c>
      <c r="F153" s="101">
        <v>2</v>
      </c>
      <c r="G153" s="85" t="s">
        <v>80</v>
      </c>
      <c r="H153" s="41"/>
    </row>
    <row r="154" spans="1:8" ht="16.350000000000001" customHeight="1" x14ac:dyDescent="0.25">
      <c r="A154" s="157" t="s">
        <v>122</v>
      </c>
      <c r="B154" s="150">
        <f t="shared" si="9"/>
        <v>1611</v>
      </c>
      <c r="C154" s="100">
        <f t="shared" si="10"/>
        <v>2.1427431368376251</v>
      </c>
      <c r="D154" s="150">
        <f>SUM(D155,D158,D166:D169,D164:D165)</f>
        <v>231</v>
      </c>
      <c r="E154" s="150">
        <f>SUM(E155,E158,E166:E169,E164:E165)</f>
        <v>307</v>
      </c>
      <c r="F154" s="150">
        <f>SUM(F155,F158,F166:F169,F164:F165)</f>
        <v>1066</v>
      </c>
      <c r="G154" s="151">
        <f>SUM(G155,G158,G166:G169,G164:G165)</f>
        <v>7</v>
      </c>
      <c r="H154" s="41"/>
    </row>
    <row r="155" spans="1:8" s="11" customFormat="1" ht="16.350000000000001" customHeight="1" x14ac:dyDescent="0.25">
      <c r="A155" s="149" t="s">
        <v>132</v>
      </c>
      <c r="B155" s="150">
        <f t="shared" si="9"/>
        <v>3</v>
      </c>
      <c r="C155" s="100">
        <f t="shared" si="10"/>
        <v>3.9902106831240687E-3</v>
      </c>
      <c r="D155" s="150">
        <f>SUM(D156:D157)</f>
        <v>3</v>
      </c>
      <c r="E155" s="150" t="s">
        <v>144</v>
      </c>
      <c r="F155" s="166">
        <f>SUM(F156:F157)</f>
        <v>0</v>
      </c>
      <c r="G155" s="151">
        <f>SUM(G156:G157)</f>
        <v>0</v>
      </c>
      <c r="H155" s="41"/>
    </row>
    <row r="156" spans="1:8" s="11" customFormat="1" ht="16.350000000000001" customHeight="1" x14ac:dyDescent="0.25">
      <c r="A156" s="183" t="s">
        <v>149</v>
      </c>
      <c r="B156" s="177">
        <f t="shared" si="9"/>
        <v>1</v>
      </c>
      <c r="C156" s="100">
        <f t="shared" si="10"/>
        <v>1.330070227708023E-3</v>
      </c>
      <c r="D156" s="101">
        <v>1</v>
      </c>
      <c r="E156" s="101" t="s">
        <v>144</v>
      </c>
      <c r="F156" s="101" t="s">
        <v>80</v>
      </c>
      <c r="G156" s="85" t="s">
        <v>80</v>
      </c>
      <c r="H156" s="41"/>
    </row>
    <row r="157" spans="1:8" s="11" customFormat="1" ht="16.350000000000001" customHeight="1" x14ac:dyDescent="0.25">
      <c r="A157" s="183" t="s">
        <v>150</v>
      </c>
      <c r="B157" s="177">
        <f t="shared" si="9"/>
        <v>2</v>
      </c>
      <c r="C157" s="100">
        <f t="shared" si="10"/>
        <v>2.6601404554160461E-3</v>
      </c>
      <c r="D157" s="101">
        <v>2</v>
      </c>
      <c r="E157" s="101" t="s">
        <v>144</v>
      </c>
      <c r="F157" s="101" t="s">
        <v>80</v>
      </c>
      <c r="G157" s="85" t="s">
        <v>80</v>
      </c>
      <c r="H157" s="41"/>
    </row>
    <row r="158" spans="1:8" s="11" customFormat="1" ht="16.350000000000001" customHeight="1" x14ac:dyDescent="0.25">
      <c r="A158" s="149" t="s">
        <v>113</v>
      </c>
      <c r="B158" s="150">
        <f t="shared" si="9"/>
        <v>238</v>
      </c>
      <c r="C158" s="100">
        <f t="shared" si="10"/>
        <v>0.31655671419450948</v>
      </c>
      <c r="D158" s="150">
        <f>SUM(D159:D163)</f>
        <v>57</v>
      </c>
      <c r="E158" s="150">
        <f>SUM(E159:E163)</f>
        <v>3</v>
      </c>
      <c r="F158" s="150">
        <f>SUM(F159:F163)</f>
        <v>178</v>
      </c>
      <c r="G158" s="151">
        <f>SUM(G159:G163)</f>
        <v>0</v>
      </c>
      <c r="H158" s="41"/>
    </row>
    <row r="159" spans="1:8" s="11" customFormat="1" ht="16.350000000000001" customHeight="1" x14ac:dyDescent="0.25">
      <c r="A159" s="183" t="s">
        <v>151</v>
      </c>
      <c r="B159" s="177">
        <f t="shared" si="9"/>
        <v>15</v>
      </c>
      <c r="C159" s="100">
        <f t="shared" si="10"/>
        <v>1.9951053415620344E-2</v>
      </c>
      <c r="D159" s="101">
        <v>8</v>
      </c>
      <c r="E159" s="101" t="s">
        <v>144</v>
      </c>
      <c r="F159" s="101">
        <v>7</v>
      </c>
      <c r="G159" s="85" t="s">
        <v>80</v>
      </c>
      <c r="H159" s="41"/>
    </row>
    <row r="160" spans="1:8" s="11" customFormat="1" ht="16.350000000000001" customHeight="1" x14ac:dyDescent="0.25">
      <c r="A160" s="183" t="s">
        <v>152</v>
      </c>
      <c r="B160" s="177">
        <f t="shared" si="9"/>
        <v>31</v>
      </c>
      <c r="C160" s="100">
        <f t="shared" si="10"/>
        <v>4.1232177058948716E-2</v>
      </c>
      <c r="D160" s="101">
        <v>11</v>
      </c>
      <c r="E160" s="101" t="s">
        <v>144</v>
      </c>
      <c r="F160" s="101">
        <v>20</v>
      </c>
      <c r="G160" s="85" t="s">
        <v>80</v>
      </c>
      <c r="H160" s="41"/>
    </row>
    <row r="161" spans="1:8" s="11" customFormat="1" ht="16.350000000000001" customHeight="1" x14ac:dyDescent="0.25">
      <c r="A161" s="183" t="s">
        <v>153</v>
      </c>
      <c r="B161" s="177">
        <f t="shared" si="9"/>
        <v>44</v>
      </c>
      <c r="C161" s="100">
        <f t="shared" si="10"/>
        <v>5.8523090019153012E-2</v>
      </c>
      <c r="D161" s="101">
        <v>12</v>
      </c>
      <c r="E161" s="101" t="s">
        <v>144</v>
      </c>
      <c r="F161" s="101">
        <v>32</v>
      </c>
      <c r="G161" s="85" t="s">
        <v>80</v>
      </c>
      <c r="H161" s="41"/>
    </row>
    <row r="162" spans="1:8" s="11" customFormat="1" ht="16.350000000000001" customHeight="1" x14ac:dyDescent="0.25">
      <c r="A162" s="183" t="s">
        <v>154</v>
      </c>
      <c r="B162" s="177">
        <f t="shared" si="9"/>
        <v>60</v>
      </c>
      <c r="C162" s="100">
        <f t="shared" si="10"/>
        <v>7.9804213662481374E-2</v>
      </c>
      <c r="D162" s="101">
        <v>13</v>
      </c>
      <c r="E162" s="101" t="s">
        <v>80</v>
      </c>
      <c r="F162" s="101">
        <v>47</v>
      </c>
      <c r="G162" s="85" t="s">
        <v>80</v>
      </c>
      <c r="H162" s="41"/>
    </row>
    <row r="163" spans="1:8" s="11" customFormat="1" ht="16.350000000000001" customHeight="1" x14ac:dyDescent="0.25">
      <c r="A163" s="183" t="s">
        <v>155</v>
      </c>
      <c r="B163" s="177">
        <f t="shared" si="9"/>
        <v>88</v>
      </c>
      <c r="C163" s="100">
        <f t="shared" si="10"/>
        <v>0.11704618003830602</v>
      </c>
      <c r="D163" s="101">
        <v>13</v>
      </c>
      <c r="E163" s="101">
        <v>3</v>
      </c>
      <c r="F163" s="101">
        <v>72</v>
      </c>
      <c r="G163" s="85" t="s">
        <v>80</v>
      </c>
      <c r="H163" s="41"/>
    </row>
    <row r="164" spans="1:8" ht="16.350000000000001" customHeight="1" x14ac:dyDescent="0.25">
      <c r="A164" s="180" t="s">
        <v>138</v>
      </c>
      <c r="B164" s="177">
        <f t="shared" si="9"/>
        <v>490</v>
      </c>
      <c r="C164" s="100">
        <f t="shared" si="10"/>
        <v>0.65173441157693135</v>
      </c>
      <c r="D164" s="101">
        <v>81</v>
      </c>
      <c r="E164" s="101">
        <v>46</v>
      </c>
      <c r="F164" s="101">
        <v>361</v>
      </c>
      <c r="G164" s="85">
        <v>2</v>
      </c>
      <c r="H164" s="41"/>
    </row>
    <row r="165" spans="1:8" ht="16.350000000000001" customHeight="1" x14ac:dyDescent="0.25">
      <c r="A165" s="180" t="s">
        <v>133</v>
      </c>
      <c r="B165" s="177">
        <f t="shared" si="9"/>
        <v>425</v>
      </c>
      <c r="C165" s="100">
        <f t="shared" si="10"/>
        <v>0.56527984677590981</v>
      </c>
      <c r="D165" s="101">
        <v>45</v>
      </c>
      <c r="E165" s="101">
        <v>104</v>
      </c>
      <c r="F165" s="101">
        <v>275</v>
      </c>
      <c r="G165" s="85">
        <v>1</v>
      </c>
      <c r="H165" s="41"/>
    </row>
    <row r="166" spans="1:8" ht="16.350000000000001" customHeight="1" x14ac:dyDescent="0.25">
      <c r="A166" s="180" t="s">
        <v>134</v>
      </c>
      <c r="B166" s="177">
        <f t="shared" si="9"/>
        <v>285</v>
      </c>
      <c r="C166" s="100">
        <f>B166/$B$10*100</f>
        <v>0.37907001489678654</v>
      </c>
      <c r="D166" s="101">
        <v>26</v>
      </c>
      <c r="E166" s="101">
        <v>93</v>
      </c>
      <c r="F166" s="101">
        <v>166</v>
      </c>
      <c r="G166" s="85" t="s">
        <v>80</v>
      </c>
      <c r="H166" s="41"/>
    </row>
    <row r="167" spans="1:8" ht="16.350000000000001" customHeight="1" x14ac:dyDescent="0.25">
      <c r="A167" s="180" t="s">
        <v>135</v>
      </c>
      <c r="B167" s="177">
        <f t="shared" si="9"/>
        <v>133</v>
      </c>
      <c r="C167" s="100">
        <f>B167/$B$10*100</f>
        <v>0.17689934028516707</v>
      </c>
      <c r="D167" s="101">
        <v>14</v>
      </c>
      <c r="E167" s="101">
        <v>45</v>
      </c>
      <c r="F167" s="101">
        <v>70</v>
      </c>
      <c r="G167" s="85">
        <v>4</v>
      </c>
      <c r="H167" s="41"/>
    </row>
    <row r="168" spans="1:8" ht="16.350000000000001" customHeight="1" x14ac:dyDescent="0.25">
      <c r="A168" s="180" t="s">
        <v>136</v>
      </c>
      <c r="B168" s="177">
        <f t="shared" si="9"/>
        <v>36</v>
      </c>
      <c r="C168" s="100">
        <f>B168/$B$10*100</f>
        <v>4.7882528197488824E-2</v>
      </c>
      <c r="D168" s="101">
        <v>5</v>
      </c>
      <c r="E168" s="101">
        <v>15</v>
      </c>
      <c r="F168" s="101">
        <v>16</v>
      </c>
      <c r="G168" s="85" t="s">
        <v>80</v>
      </c>
      <c r="H168" s="41"/>
    </row>
    <row r="169" spans="1:8" ht="16.350000000000001" customHeight="1" x14ac:dyDescent="0.25">
      <c r="A169" s="180" t="s">
        <v>137</v>
      </c>
      <c r="B169" s="177">
        <f t="shared" si="9"/>
        <v>1</v>
      </c>
      <c r="C169" s="100">
        <f>B169/$B$10*100</f>
        <v>1.330070227708023E-3</v>
      </c>
      <c r="D169" s="101" t="s">
        <v>80</v>
      </c>
      <c r="E169" s="101">
        <v>1</v>
      </c>
      <c r="F169" s="101" t="s">
        <v>80</v>
      </c>
      <c r="G169" s="85" t="s">
        <v>80</v>
      </c>
      <c r="H169" s="41"/>
    </row>
    <row r="170" spans="1:8" ht="19.5" customHeight="1" x14ac:dyDescent="0.25">
      <c r="A170" s="156" t="s">
        <v>123</v>
      </c>
      <c r="B170" s="150">
        <f t="shared" si="9"/>
        <v>1068</v>
      </c>
      <c r="C170" s="100">
        <f t="shared" ref="C170:C233" si="11">B170/$B$10*100</f>
        <v>1.4205150031921685</v>
      </c>
      <c r="D170" s="150">
        <f>SUM(D171,D173,D179:D184)</f>
        <v>120</v>
      </c>
      <c r="E170" s="150">
        <f>SUM(E171,E173,E179:E184)</f>
        <v>167</v>
      </c>
      <c r="F170" s="150">
        <f>SUM(F171,F173,F179:F184)</f>
        <v>779</v>
      </c>
      <c r="G170" s="151">
        <f>SUM(G171,G173,G179:G184)</f>
        <v>2</v>
      </c>
      <c r="H170" s="41"/>
    </row>
    <row r="171" spans="1:8" s="11" customFormat="1" ht="19.5" customHeight="1" x14ac:dyDescent="0.25">
      <c r="A171" s="149" t="s">
        <v>132</v>
      </c>
      <c r="B171" s="150">
        <f t="shared" si="9"/>
        <v>8</v>
      </c>
      <c r="C171" s="100">
        <f t="shared" si="11"/>
        <v>1.0640561821664184E-2</v>
      </c>
      <c r="D171" s="166">
        <f>SUM(D172:D172)</f>
        <v>5</v>
      </c>
      <c r="E171" s="181" t="s">
        <v>144</v>
      </c>
      <c r="F171" s="166">
        <f>SUM(F172:F172)</f>
        <v>3</v>
      </c>
      <c r="G171" s="167">
        <f>SUM(G172:G172)</f>
        <v>0</v>
      </c>
      <c r="H171" s="41"/>
    </row>
    <row r="172" spans="1:8" s="11" customFormat="1" ht="19.5" customHeight="1" x14ac:dyDescent="0.25">
      <c r="A172" s="183" t="s">
        <v>150</v>
      </c>
      <c r="B172" s="177">
        <f t="shared" si="9"/>
        <v>8</v>
      </c>
      <c r="C172" s="100">
        <f t="shared" si="11"/>
        <v>1.0640561821664184E-2</v>
      </c>
      <c r="D172" s="101">
        <v>5</v>
      </c>
      <c r="E172" s="101" t="s">
        <v>144</v>
      </c>
      <c r="F172" s="101">
        <v>3</v>
      </c>
      <c r="G172" s="85"/>
      <c r="H172" s="41"/>
    </row>
    <row r="173" spans="1:8" s="11" customFormat="1" ht="19.5" customHeight="1" x14ac:dyDescent="0.25">
      <c r="A173" s="149" t="s">
        <v>113</v>
      </c>
      <c r="B173" s="150">
        <f t="shared" si="9"/>
        <v>170</v>
      </c>
      <c r="C173" s="100">
        <f t="shared" si="11"/>
        <v>0.22611193871036389</v>
      </c>
      <c r="D173" s="150">
        <f>SUM(D174:D178)</f>
        <v>39</v>
      </c>
      <c r="E173" s="150">
        <f>SUM(E174:E178)</f>
        <v>2</v>
      </c>
      <c r="F173" s="150">
        <f>SUM(F174:F178)</f>
        <v>129</v>
      </c>
      <c r="G173" s="151">
        <f>SUM(G174:G178)</f>
        <v>0</v>
      </c>
      <c r="H173" s="41"/>
    </row>
    <row r="174" spans="1:8" s="11" customFormat="1" ht="19.5" customHeight="1" x14ac:dyDescent="0.25">
      <c r="A174" s="183" t="s">
        <v>151</v>
      </c>
      <c r="B174" s="177">
        <f t="shared" si="9"/>
        <v>14</v>
      </c>
      <c r="C174" s="100">
        <f t="shared" si="11"/>
        <v>1.8620983187912322E-2</v>
      </c>
      <c r="D174" s="101">
        <v>2</v>
      </c>
      <c r="E174" s="101" t="s">
        <v>144</v>
      </c>
      <c r="F174" s="101">
        <v>12</v>
      </c>
      <c r="G174" s="85" t="s">
        <v>80</v>
      </c>
      <c r="H174" s="41"/>
    </row>
    <row r="175" spans="1:8" s="11" customFormat="1" ht="19.5" customHeight="1" x14ac:dyDescent="0.25">
      <c r="A175" s="183" t="s">
        <v>152</v>
      </c>
      <c r="B175" s="177">
        <f t="shared" si="9"/>
        <v>29</v>
      </c>
      <c r="C175" s="100">
        <f t="shared" si="11"/>
        <v>3.8572036603532665E-2</v>
      </c>
      <c r="D175" s="101">
        <v>10</v>
      </c>
      <c r="E175" s="101" t="s">
        <v>144</v>
      </c>
      <c r="F175" s="101">
        <v>19</v>
      </c>
      <c r="G175" s="85" t="s">
        <v>80</v>
      </c>
      <c r="H175" s="41"/>
    </row>
    <row r="176" spans="1:8" s="11" customFormat="1" ht="19.5" customHeight="1" x14ac:dyDescent="0.25">
      <c r="A176" s="183" t="s">
        <v>153</v>
      </c>
      <c r="B176" s="177">
        <f t="shared" si="9"/>
        <v>41</v>
      </c>
      <c r="C176" s="100">
        <f t="shared" si="11"/>
        <v>5.4532879336028947E-2</v>
      </c>
      <c r="D176" s="101">
        <v>10</v>
      </c>
      <c r="E176" s="101" t="s">
        <v>144</v>
      </c>
      <c r="F176" s="101">
        <v>31</v>
      </c>
      <c r="G176" s="85" t="s">
        <v>80</v>
      </c>
      <c r="H176" s="41"/>
    </row>
    <row r="177" spans="1:8" s="11" customFormat="1" ht="19.5" customHeight="1" x14ac:dyDescent="0.25">
      <c r="A177" s="183" t="s">
        <v>154</v>
      </c>
      <c r="B177" s="177">
        <f t="shared" si="9"/>
        <v>37</v>
      </c>
      <c r="C177" s="100">
        <f t="shared" si="11"/>
        <v>4.9212598425196846E-2</v>
      </c>
      <c r="D177" s="101">
        <v>6</v>
      </c>
      <c r="E177" s="101" t="s">
        <v>80</v>
      </c>
      <c r="F177" s="101">
        <v>31</v>
      </c>
      <c r="G177" s="85" t="s">
        <v>80</v>
      </c>
      <c r="H177" s="41"/>
    </row>
    <row r="178" spans="1:8" s="11" customFormat="1" ht="19.5" customHeight="1" x14ac:dyDescent="0.25">
      <c r="A178" s="183" t="s">
        <v>155</v>
      </c>
      <c r="B178" s="177">
        <f t="shared" si="9"/>
        <v>49</v>
      </c>
      <c r="C178" s="100">
        <f t="shared" si="11"/>
        <v>6.5173441157693121E-2</v>
      </c>
      <c r="D178" s="101">
        <v>11</v>
      </c>
      <c r="E178" s="101">
        <v>2</v>
      </c>
      <c r="F178" s="101">
        <v>36</v>
      </c>
      <c r="G178" s="85" t="s">
        <v>80</v>
      </c>
      <c r="H178" s="41"/>
    </row>
    <row r="179" spans="1:8" ht="19.5" customHeight="1" x14ac:dyDescent="0.25">
      <c r="A179" s="180" t="s">
        <v>138</v>
      </c>
      <c r="B179" s="177">
        <f t="shared" si="9"/>
        <v>285</v>
      </c>
      <c r="C179" s="100">
        <f t="shared" si="11"/>
        <v>0.37907001489678654</v>
      </c>
      <c r="D179" s="101">
        <v>33</v>
      </c>
      <c r="E179" s="101">
        <v>26</v>
      </c>
      <c r="F179" s="101">
        <v>226</v>
      </c>
      <c r="G179" s="85" t="s">
        <v>80</v>
      </c>
      <c r="H179" s="41"/>
    </row>
    <row r="180" spans="1:8" ht="19.5" customHeight="1" x14ac:dyDescent="0.25">
      <c r="A180" s="180" t="s">
        <v>133</v>
      </c>
      <c r="B180" s="177">
        <f t="shared" si="9"/>
        <v>270</v>
      </c>
      <c r="C180" s="100">
        <f t="shared" si="11"/>
        <v>0.35911896148116618</v>
      </c>
      <c r="D180" s="101">
        <v>21</v>
      </c>
      <c r="E180" s="101">
        <v>47</v>
      </c>
      <c r="F180" s="101">
        <v>202</v>
      </c>
      <c r="G180" s="85" t="s">
        <v>80</v>
      </c>
      <c r="H180" s="41"/>
    </row>
    <row r="181" spans="1:8" ht="19.5" customHeight="1" x14ac:dyDescent="0.25">
      <c r="A181" s="180" t="s">
        <v>134</v>
      </c>
      <c r="B181" s="177">
        <f t="shared" si="9"/>
        <v>212</v>
      </c>
      <c r="C181" s="100">
        <f t="shared" si="11"/>
        <v>0.28197488827410089</v>
      </c>
      <c r="D181" s="101">
        <v>7</v>
      </c>
      <c r="E181" s="101">
        <v>59</v>
      </c>
      <c r="F181" s="101">
        <v>145</v>
      </c>
      <c r="G181" s="85">
        <v>1</v>
      </c>
      <c r="H181" s="41"/>
    </row>
    <row r="182" spans="1:8" ht="19.5" customHeight="1" x14ac:dyDescent="0.25">
      <c r="A182" s="180" t="s">
        <v>135</v>
      </c>
      <c r="B182" s="177">
        <f t="shared" si="9"/>
        <v>99</v>
      </c>
      <c r="C182" s="100">
        <f t="shared" si="11"/>
        <v>0.13167695254309428</v>
      </c>
      <c r="D182" s="101">
        <v>11</v>
      </c>
      <c r="E182" s="101">
        <v>26</v>
      </c>
      <c r="F182" s="101">
        <v>61</v>
      </c>
      <c r="G182" s="85">
        <v>1</v>
      </c>
      <c r="H182" s="41"/>
    </row>
    <row r="183" spans="1:8" ht="19.5" customHeight="1" x14ac:dyDescent="0.25">
      <c r="A183" s="180" t="s">
        <v>136</v>
      </c>
      <c r="B183" s="177">
        <f t="shared" si="9"/>
        <v>23</v>
      </c>
      <c r="C183" s="100">
        <f t="shared" si="11"/>
        <v>3.0591615237284528E-2</v>
      </c>
      <c r="D183" s="101">
        <v>3</v>
      </c>
      <c r="E183" s="101">
        <v>7</v>
      </c>
      <c r="F183" s="101">
        <v>13</v>
      </c>
      <c r="G183" s="85" t="s">
        <v>80</v>
      </c>
      <c r="H183" s="41"/>
    </row>
    <row r="184" spans="1:8" ht="19.5" customHeight="1" x14ac:dyDescent="0.25">
      <c r="A184" s="180" t="s">
        <v>137</v>
      </c>
      <c r="B184" s="177">
        <f t="shared" si="9"/>
        <v>1</v>
      </c>
      <c r="C184" s="100">
        <f t="shared" si="11"/>
        <v>1.330070227708023E-3</v>
      </c>
      <c r="D184" s="101">
        <v>1</v>
      </c>
      <c r="E184" s="101" t="s">
        <v>80</v>
      </c>
      <c r="F184" s="101" t="s">
        <v>80</v>
      </c>
      <c r="G184" s="85" t="s">
        <v>80</v>
      </c>
      <c r="H184" s="41"/>
    </row>
    <row r="185" spans="1:8" ht="19.5" customHeight="1" x14ac:dyDescent="0.25">
      <c r="A185" s="156" t="s">
        <v>124</v>
      </c>
      <c r="B185" s="150">
        <f t="shared" si="9"/>
        <v>27003</v>
      </c>
      <c r="C185" s="100">
        <f t="shared" si="11"/>
        <v>35.915886358799739</v>
      </c>
      <c r="D185" s="150">
        <f>SUM(D186,D191,D197:D203,D204)</f>
        <v>3953</v>
      </c>
      <c r="E185" s="150">
        <f>SUM(E186,E191,E197:E203,E204)</f>
        <v>5731</v>
      </c>
      <c r="F185" s="150">
        <f>SUM(F186,F191,F197:F203,F204)</f>
        <v>17273</v>
      </c>
      <c r="G185" s="151">
        <f>SUM(G186,G191,G197:G203,G204)</f>
        <v>46</v>
      </c>
      <c r="H185" s="41"/>
    </row>
    <row r="186" spans="1:8" s="11" customFormat="1" ht="19.5" customHeight="1" x14ac:dyDescent="0.25">
      <c r="A186" s="149" t="s">
        <v>132</v>
      </c>
      <c r="B186" s="150">
        <f t="shared" si="9"/>
        <v>120</v>
      </c>
      <c r="C186" s="100">
        <f t="shared" si="11"/>
        <v>0.15960842732496275</v>
      </c>
      <c r="D186" s="150">
        <f>SUM(D187:D190)</f>
        <v>81</v>
      </c>
      <c r="E186" s="150" t="s">
        <v>144</v>
      </c>
      <c r="F186" s="166">
        <f>SUM(F187:F190)</f>
        <v>39</v>
      </c>
      <c r="G186" s="151">
        <f>SUM(G187:G190)</f>
        <v>0</v>
      </c>
      <c r="H186" s="41"/>
    </row>
    <row r="187" spans="1:8" s="11" customFormat="1" ht="19.5" customHeight="1" x14ac:dyDescent="0.25">
      <c r="A187" s="183" t="s">
        <v>147</v>
      </c>
      <c r="B187" s="177">
        <f t="shared" si="9"/>
        <v>3</v>
      </c>
      <c r="C187" s="100">
        <f t="shared" si="11"/>
        <v>3.9902106831240687E-3</v>
      </c>
      <c r="D187" s="101">
        <v>3</v>
      </c>
      <c r="E187" s="101" t="s">
        <v>144</v>
      </c>
      <c r="F187" s="101" t="s">
        <v>80</v>
      </c>
      <c r="G187" s="85" t="s">
        <v>80</v>
      </c>
      <c r="H187" s="41"/>
    </row>
    <row r="188" spans="1:8" s="11" customFormat="1" ht="19.5" customHeight="1" x14ac:dyDescent="0.25">
      <c r="A188" s="183" t="s">
        <v>148</v>
      </c>
      <c r="B188" s="177">
        <f t="shared" si="9"/>
        <v>4</v>
      </c>
      <c r="C188" s="100">
        <f t="shared" si="11"/>
        <v>5.3202809108320922E-3</v>
      </c>
      <c r="D188" s="101">
        <v>3</v>
      </c>
      <c r="E188" s="101" t="s">
        <v>144</v>
      </c>
      <c r="F188" s="101">
        <v>1</v>
      </c>
      <c r="G188" s="85" t="s">
        <v>80</v>
      </c>
      <c r="H188" s="41"/>
    </row>
    <row r="189" spans="1:8" s="11" customFormat="1" ht="19.5" customHeight="1" x14ac:dyDescent="0.25">
      <c r="A189" s="183" t="s">
        <v>149</v>
      </c>
      <c r="B189" s="177">
        <f t="shared" si="9"/>
        <v>21</v>
      </c>
      <c r="C189" s="100">
        <f t="shared" si="11"/>
        <v>2.7931474781868481E-2</v>
      </c>
      <c r="D189" s="101">
        <v>14</v>
      </c>
      <c r="E189" s="101" t="s">
        <v>144</v>
      </c>
      <c r="F189" s="101">
        <v>7</v>
      </c>
      <c r="G189" s="85" t="s">
        <v>80</v>
      </c>
      <c r="H189" s="41"/>
    </row>
    <row r="190" spans="1:8" s="11" customFormat="1" ht="19.5" customHeight="1" x14ac:dyDescent="0.25">
      <c r="A190" s="183" t="s">
        <v>150</v>
      </c>
      <c r="B190" s="177">
        <f t="shared" si="9"/>
        <v>92</v>
      </c>
      <c r="C190" s="100">
        <f t="shared" si="11"/>
        <v>0.12236646094913811</v>
      </c>
      <c r="D190" s="101">
        <v>61</v>
      </c>
      <c r="E190" s="101" t="s">
        <v>144</v>
      </c>
      <c r="F190" s="101">
        <v>31</v>
      </c>
      <c r="G190" s="85" t="s">
        <v>80</v>
      </c>
      <c r="H190" s="41"/>
    </row>
    <row r="191" spans="1:8" s="11" customFormat="1" ht="19.5" customHeight="1" x14ac:dyDescent="0.25">
      <c r="A191" s="149" t="s">
        <v>113</v>
      </c>
      <c r="B191" s="150">
        <f t="shared" si="9"/>
        <v>4033</v>
      </c>
      <c r="C191" s="100">
        <f t="shared" si="11"/>
        <v>5.3641732283464565</v>
      </c>
      <c r="D191" s="150">
        <f>SUM(D192:D196)</f>
        <v>1334</v>
      </c>
      <c r="E191" s="150">
        <f>SUM(E192:E196)</f>
        <v>80</v>
      </c>
      <c r="F191" s="150">
        <f>SUM(F192:F196)</f>
        <v>2614</v>
      </c>
      <c r="G191" s="151">
        <f>SUM(G192:G196)</f>
        <v>5</v>
      </c>
      <c r="H191" s="41"/>
    </row>
    <row r="192" spans="1:8" s="11" customFormat="1" ht="19.5" customHeight="1" x14ac:dyDescent="0.25">
      <c r="A192" s="183" t="s">
        <v>151</v>
      </c>
      <c r="B192" s="177">
        <f t="shared" si="9"/>
        <v>279</v>
      </c>
      <c r="C192" s="100">
        <f t="shared" si="11"/>
        <v>0.37108959353053839</v>
      </c>
      <c r="D192" s="101">
        <v>174</v>
      </c>
      <c r="E192" s="101" t="s">
        <v>144</v>
      </c>
      <c r="F192" s="101">
        <v>105</v>
      </c>
      <c r="G192" s="85" t="s">
        <v>80</v>
      </c>
      <c r="H192" s="41"/>
    </row>
    <row r="193" spans="1:8" s="11" customFormat="1" ht="19.5" customHeight="1" x14ac:dyDescent="0.25">
      <c r="A193" s="183" t="s">
        <v>152</v>
      </c>
      <c r="B193" s="177">
        <f t="shared" ref="B193:B226" si="12">SUM(D193:G193)</f>
        <v>478</v>
      </c>
      <c r="C193" s="100">
        <f t="shared" si="11"/>
        <v>0.63577356884443503</v>
      </c>
      <c r="D193" s="101">
        <v>251</v>
      </c>
      <c r="E193" s="101" t="s">
        <v>144</v>
      </c>
      <c r="F193" s="101">
        <v>227</v>
      </c>
      <c r="G193" s="85" t="s">
        <v>80</v>
      </c>
      <c r="H193" s="41"/>
    </row>
    <row r="194" spans="1:8" s="11" customFormat="1" ht="19.5" customHeight="1" x14ac:dyDescent="0.25">
      <c r="A194" s="183" t="s">
        <v>153</v>
      </c>
      <c r="B194" s="177">
        <f t="shared" si="12"/>
        <v>736</v>
      </c>
      <c r="C194" s="100">
        <f t="shared" si="11"/>
        <v>0.97893168759310489</v>
      </c>
      <c r="D194" s="101">
        <v>323</v>
      </c>
      <c r="E194" s="101" t="s">
        <v>144</v>
      </c>
      <c r="F194" s="101">
        <v>412</v>
      </c>
      <c r="G194" s="85">
        <v>1</v>
      </c>
      <c r="H194" s="41"/>
    </row>
    <row r="195" spans="1:8" s="11" customFormat="1" ht="19.5" customHeight="1" x14ac:dyDescent="0.25">
      <c r="A195" s="183" t="s">
        <v>154</v>
      </c>
      <c r="B195" s="177">
        <f t="shared" si="12"/>
        <v>1062</v>
      </c>
      <c r="C195" s="100">
        <f t="shared" si="11"/>
        <v>1.4125345818259205</v>
      </c>
      <c r="D195" s="101">
        <v>263</v>
      </c>
      <c r="E195" s="101">
        <v>26</v>
      </c>
      <c r="F195" s="101">
        <v>772</v>
      </c>
      <c r="G195" s="85">
        <v>1</v>
      </c>
      <c r="H195" s="41"/>
    </row>
    <row r="196" spans="1:8" s="11" customFormat="1" ht="19.5" customHeight="1" x14ac:dyDescent="0.25">
      <c r="A196" s="183" t="s">
        <v>155</v>
      </c>
      <c r="B196" s="177">
        <f t="shared" si="12"/>
        <v>1478</v>
      </c>
      <c r="C196" s="100">
        <f t="shared" si="11"/>
        <v>1.9658437965524582</v>
      </c>
      <c r="D196" s="101">
        <v>323</v>
      </c>
      <c r="E196" s="101">
        <v>54</v>
      </c>
      <c r="F196" s="101">
        <v>1098</v>
      </c>
      <c r="G196" s="85">
        <v>3</v>
      </c>
      <c r="H196" s="41"/>
    </row>
    <row r="197" spans="1:8" ht="19.5" customHeight="1" x14ac:dyDescent="0.25">
      <c r="A197" s="180" t="s">
        <v>138</v>
      </c>
      <c r="B197" s="177">
        <f t="shared" si="12"/>
        <v>7235</v>
      </c>
      <c r="C197" s="100">
        <f t="shared" si="11"/>
        <v>9.6230580974675455</v>
      </c>
      <c r="D197" s="101">
        <v>1102</v>
      </c>
      <c r="E197" s="101">
        <v>720</v>
      </c>
      <c r="F197" s="101">
        <v>5399</v>
      </c>
      <c r="G197" s="85">
        <v>14</v>
      </c>
      <c r="H197" s="41"/>
    </row>
    <row r="198" spans="1:8" ht="19.5" customHeight="1" x14ac:dyDescent="0.25">
      <c r="A198" s="180" t="s">
        <v>133</v>
      </c>
      <c r="B198" s="177">
        <f t="shared" si="12"/>
        <v>6780</v>
      </c>
      <c r="C198" s="100">
        <f t="shared" si="11"/>
        <v>9.0178761438603949</v>
      </c>
      <c r="D198" s="101">
        <v>696</v>
      </c>
      <c r="E198" s="101">
        <v>1545</v>
      </c>
      <c r="F198" s="101">
        <v>4531</v>
      </c>
      <c r="G198" s="85">
        <v>8</v>
      </c>
      <c r="H198" s="41"/>
    </row>
    <row r="199" spans="1:8" ht="19.5" customHeight="1" x14ac:dyDescent="0.25">
      <c r="A199" s="180" t="s">
        <v>134</v>
      </c>
      <c r="B199" s="177">
        <f t="shared" si="12"/>
        <v>5278</v>
      </c>
      <c r="C199" s="100">
        <f t="shared" si="11"/>
        <v>7.0201106618429456</v>
      </c>
      <c r="D199" s="101">
        <v>408</v>
      </c>
      <c r="E199" s="101">
        <v>1921</v>
      </c>
      <c r="F199" s="101">
        <v>2940</v>
      </c>
      <c r="G199" s="85">
        <v>9</v>
      </c>
      <c r="H199" s="41"/>
    </row>
    <row r="200" spans="1:8" ht="19.5" customHeight="1" x14ac:dyDescent="0.25">
      <c r="A200" s="180" t="s">
        <v>135</v>
      </c>
      <c r="B200" s="177">
        <f t="shared" si="12"/>
        <v>2859</v>
      </c>
      <c r="C200" s="100">
        <f t="shared" si="11"/>
        <v>3.802670781017238</v>
      </c>
      <c r="D200" s="101">
        <v>258</v>
      </c>
      <c r="E200" s="101">
        <v>1188</v>
      </c>
      <c r="F200" s="101">
        <v>1407</v>
      </c>
      <c r="G200" s="85">
        <v>6</v>
      </c>
      <c r="H200" s="41"/>
    </row>
    <row r="201" spans="1:8" ht="19.5" customHeight="1" x14ac:dyDescent="0.25">
      <c r="A201" s="180" t="s">
        <v>136</v>
      </c>
      <c r="B201" s="177">
        <f t="shared" si="12"/>
        <v>659</v>
      </c>
      <c r="C201" s="100">
        <f t="shared" si="11"/>
        <v>0.87651628005958704</v>
      </c>
      <c r="D201" s="101">
        <v>69</v>
      </c>
      <c r="E201" s="101">
        <v>262</v>
      </c>
      <c r="F201" s="101">
        <v>324</v>
      </c>
      <c r="G201" s="85">
        <v>4</v>
      </c>
      <c r="H201" s="41"/>
    </row>
    <row r="202" spans="1:8" ht="19.5" customHeight="1" x14ac:dyDescent="0.25">
      <c r="A202" s="180" t="s">
        <v>137</v>
      </c>
      <c r="B202" s="177">
        <f t="shared" si="12"/>
        <v>34</v>
      </c>
      <c r="C202" s="100">
        <f t="shared" si="11"/>
        <v>4.5222387742072781E-2</v>
      </c>
      <c r="D202" s="101">
        <v>5</v>
      </c>
      <c r="E202" s="101">
        <v>12</v>
      </c>
      <c r="F202" s="101">
        <v>17</v>
      </c>
      <c r="G202" s="85" t="s">
        <v>80</v>
      </c>
      <c r="H202" s="41"/>
    </row>
    <row r="203" spans="1:8" ht="19.5" customHeight="1" x14ac:dyDescent="0.25">
      <c r="A203" s="180" t="s">
        <v>139</v>
      </c>
      <c r="B203" s="177">
        <f t="shared" si="12"/>
        <v>4</v>
      </c>
      <c r="C203" s="100">
        <f t="shared" si="11"/>
        <v>5.3202809108320922E-3</v>
      </c>
      <c r="D203" s="101" t="s">
        <v>80</v>
      </c>
      <c r="E203" s="101">
        <v>3</v>
      </c>
      <c r="F203" s="101">
        <v>1</v>
      </c>
      <c r="G203" s="85" t="s">
        <v>80</v>
      </c>
      <c r="H203" s="41"/>
    </row>
    <row r="204" spans="1:8" ht="19.5" customHeight="1" x14ac:dyDescent="0.25">
      <c r="A204" s="180" t="s">
        <v>114</v>
      </c>
      <c r="B204" s="177">
        <f>SUM(D204:G204)</f>
        <v>1</v>
      </c>
      <c r="C204" s="100">
        <f>B204/$B$10*100</f>
        <v>1.330070227708023E-3</v>
      </c>
      <c r="D204" s="101" t="s">
        <v>80</v>
      </c>
      <c r="E204" s="101" t="s">
        <v>80</v>
      </c>
      <c r="F204" s="101">
        <v>1</v>
      </c>
      <c r="G204" s="85" t="s">
        <v>80</v>
      </c>
      <c r="H204" s="41"/>
    </row>
    <row r="205" spans="1:8" ht="20.100000000000001" customHeight="1" x14ac:dyDescent="0.25">
      <c r="A205" s="149" t="s">
        <v>129</v>
      </c>
      <c r="B205" s="150">
        <f t="shared" ref="B205:B215" si="13">SUM(D205:G205)</f>
        <v>10840</v>
      </c>
      <c r="C205" s="100">
        <f t="shared" si="11"/>
        <v>14.41796126835497</v>
      </c>
      <c r="D205" s="150">
        <f>SUM(D206,D210,D216:D221)</f>
        <v>1594</v>
      </c>
      <c r="E205" s="150">
        <f>SUM(E206,E210,E216:E221)</f>
        <v>1854</v>
      </c>
      <c r="F205" s="150">
        <f>SUM(F206,F210,F216:F221)</f>
        <v>7377</v>
      </c>
      <c r="G205" s="151">
        <f>SUM(G206,G210,G216:G221)</f>
        <v>15</v>
      </c>
      <c r="H205" s="41"/>
    </row>
    <row r="206" spans="1:8" s="11" customFormat="1" ht="20.100000000000001" customHeight="1" x14ac:dyDescent="0.25">
      <c r="A206" s="149" t="s">
        <v>132</v>
      </c>
      <c r="B206" s="150">
        <f t="shared" si="13"/>
        <v>46</v>
      </c>
      <c r="C206" s="100">
        <f t="shared" si="11"/>
        <v>6.1183230474569056E-2</v>
      </c>
      <c r="D206" s="150">
        <f>SUM(D207:D209)</f>
        <v>29</v>
      </c>
      <c r="E206" s="150" t="s">
        <v>144</v>
      </c>
      <c r="F206" s="166">
        <f>SUM(F207:F209)</f>
        <v>17</v>
      </c>
      <c r="G206" s="151">
        <f>SUM(G208:G209)</f>
        <v>0</v>
      </c>
      <c r="H206" s="41"/>
    </row>
    <row r="207" spans="1:8" s="11" customFormat="1" ht="20.100000000000001" customHeight="1" x14ac:dyDescent="0.25">
      <c r="A207" s="183" t="s">
        <v>148</v>
      </c>
      <c r="B207" s="177">
        <f t="shared" si="13"/>
        <v>2</v>
      </c>
      <c r="C207" s="100">
        <f t="shared" si="11"/>
        <v>2.6601404554160461E-3</v>
      </c>
      <c r="D207" s="98">
        <v>1</v>
      </c>
      <c r="E207" s="98" t="s">
        <v>144</v>
      </c>
      <c r="F207" s="169">
        <v>1</v>
      </c>
      <c r="G207" s="99" t="s">
        <v>80</v>
      </c>
      <c r="H207" s="41"/>
    </row>
    <row r="208" spans="1:8" s="11" customFormat="1" ht="20.100000000000001" customHeight="1" x14ac:dyDescent="0.25">
      <c r="A208" s="183" t="s">
        <v>149</v>
      </c>
      <c r="B208" s="177">
        <f t="shared" si="13"/>
        <v>7</v>
      </c>
      <c r="C208" s="100">
        <f t="shared" si="11"/>
        <v>9.3104915939561609E-3</v>
      </c>
      <c r="D208" s="101">
        <v>5</v>
      </c>
      <c r="E208" s="101" t="s">
        <v>144</v>
      </c>
      <c r="F208" s="101">
        <v>2</v>
      </c>
      <c r="G208" s="99" t="s">
        <v>80</v>
      </c>
      <c r="H208" s="41"/>
    </row>
    <row r="209" spans="1:8" s="11" customFormat="1" ht="20.100000000000001" customHeight="1" x14ac:dyDescent="0.25">
      <c r="A209" s="183" t="s">
        <v>150</v>
      </c>
      <c r="B209" s="177">
        <f t="shared" si="13"/>
        <v>37</v>
      </c>
      <c r="C209" s="100">
        <f t="shared" si="11"/>
        <v>4.9212598425196846E-2</v>
      </c>
      <c r="D209" s="101">
        <v>23</v>
      </c>
      <c r="E209" s="101" t="s">
        <v>144</v>
      </c>
      <c r="F209" s="101">
        <v>14</v>
      </c>
      <c r="G209" s="99" t="s">
        <v>80</v>
      </c>
      <c r="H209" s="41"/>
    </row>
    <row r="210" spans="1:8" s="11" customFormat="1" ht="20.100000000000001" customHeight="1" x14ac:dyDescent="0.25">
      <c r="A210" s="149" t="s">
        <v>113</v>
      </c>
      <c r="B210" s="150">
        <f t="shared" si="13"/>
        <v>1740</v>
      </c>
      <c r="C210" s="100">
        <f t="shared" si="11"/>
        <v>2.3143221962119602</v>
      </c>
      <c r="D210" s="150">
        <f>SUM(D211:D215)</f>
        <v>542</v>
      </c>
      <c r="E210" s="150">
        <f>SUM(E211:E215)</f>
        <v>46</v>
      </c>
      <c r="F210" s="150">
        <f>SUM(F211:F215)</f>
        <v>1150</v>
      </c>
      <c r="G210" s="151">
        <f>SUM(G211:G215)</f>
        <v>2</v>
      </c>
      <c r="H210" s="41"/>
    </row>
    <row r="211" spans="1:8" s="11" customFormat="1" ht="20.100000000000001" customHeight="1" x14ac:dyDescent="0.25">
      <c r="A211" s="183" t="s">
        <v>151</v>
      </c>
      <c r="B211" s="177">
        <f t="shared" si="13"/>
        <v>116</v>
      </c>
      <c r="C211" s="100">
        <f t="shared" si="11"/>
        <v>0.15428814641413066</v>
      </c>
      <c r="D211" s="101">
        <v>70</v>
      </c>
      <c r="E211" s="101" t="s">
        <v>144</v>
      </c>
      <c r="F211" s="101">
        <v>46</v>
      </c>
      <c r="G211" s="85" t="s">
        <v>80</v>
      </c>
      <c r="H211" s="41"/>
    </row>
    <row r="212" spans="1:8" s="11" customFormat="1" ht="20.100000000000001" customHeight="1" x14ac:dyDescent="0.25">
      <c r="A212" s="183" t="s">
        <v>152</v>
      </c>
      <c r="B212" s="177">
        <f t="shared" si="13"/>
        <v>205</v>
      </c>
      <c r="C212" s="100">
        <f t="shared" si="11"/>
        <v>0.27266439668014469</v>
      </c>
      <c r="D212" s="101">
        <v>95</v>
      </c>
      <c r="E212" s="101" t="s">
        <v>144</v>
      </c>
      <c r="F212" s="101">
        <v>110</v>
      </c>
      <c r="G212" s="85" t="s">
        <v>80</v>
      </c>
      <c r="H212" s="41"/>
    </row>
    <row r="213" spans="1:8" s="11" customFormat="1" ht="20.100000000000001" customHeight="1" x14ac:dyDescent="0.25">
      <c r="A213" s="183" t="s">
        <v>153</v>
      </c>
      <c r="B213" s="177">
        <f t="shared" si="13"/>
        <v>322</v>
      </c>
      <c r="C213" s="100">
        <f t="shared" si="11"/>
        <v>0.42828261332198336</v>
      </c>
      <c r="D213" s="101">
        <v>128</v>
      </c>
      <c r="E213" s="101" t="s">
        <v>144</v>
      </c>
      <c r="F213" s="101">
        <v>193</v>
      </c>
      <c r="G213" s="85">
        <v>1</v>
      </c>
      <c r="H213" s="41"/>
    </row>
    <row r="214" spans="1:8" s="11" customFormat="1" ht="20.100000000000001" customHeight="1" x14ac:dyDescent="0.25">
      <c r="A214" s="183" t="s">
        <v>154</v>
      </c>
      <c r="B214" s="177">
        <f t="shared" si="13"/>
        <v>435</v>
      </c>
      <c r="C214" s="100">
        <f t="shared" si="11"/>
        <v>0.57858054905299006</v>
      </c>
      <c r="D214" s="101">
        <v>112</v>
      </c>
      <c r="E214" s="101">
        <v>16</v>
      </c>
      <c r="F214" s="101">
        <v>306</v>
      </c>
      <c r="G214" s="85">
        <v>1</v>
      </c>
      <c r="H214" s="41"/>
    </row>
    <row r="215" spans="1:8" s="11" customFormat="1" ht="20.100000000000001" customHeight="1" x14ac:dyDescent="0.25">
      <c r="A215" s="183" t="s">
        <v>155</v>
      </c>
      <c r="B215" s="177">
        <f t="shared" si="13"/>
        <v>662</v>
      </c>
      <c r="C215" s="100">
        <f t="shared" si="11"/>
        <v>0.88050649074271126</v>
      </c>
      <c r="D215" s="101">
        <v>137</v>
      </c>
      <c r="E215" s="101">
        <v>30</v>
      </c>
      <c r="F215" s="101">
        <v>495</v>
      </c>
      <c r="G215" s="85" t="s">
        <v>80</v>
      </c>
      <c r="H215" s="41"/>
    </row>
    <row r="216" spans="1:8" ht="20.100000000000001" customHeight="1" x14ac:dyDescent="0.25">
      <c r="A216" s="180" t="s">
        <v>138</v>
      </c>
      <c r="B216" s="177">
        <f t="shared" ref="B216:B238" si="14">SUM(D216:G216)</f>
        <v>3061</v>
      </c>
      <c r="C216" s="100">
        <f t="shared" si="11"/>
        <v>4.0713449670142587</v>
      </c>
      <c r="D216" s="101">
        <v>499</v>
      </c>
      <c r="E216" s="101">
        <v>285</v>
      </c>
      <c r="F216" s="101">
        <v>2272</v>
      </c>
      <c r="G216" s="85">
        <v>5</v>
      </c>
      <c r="H216" s="41"/>
    </row>
    <row r="217" spans="1:8" ht="20.100000000000001" customHeight="1" x14ac:dyDescent="0.25">
      <c r="A217" s="180" t="s">
        <v>133</v>
      </c>
      <c r="B217" s="177">
        <f t="shared" si="14"/>
        <v>2725</v>
      </c>
      <c r="C217" s="100">
        <f t="shared" si="11"/>
        <v>3.6244413705043623</v>
      </c>
      <c r="D217" s="101">
        <v>261</v>
      </c>
      <c r="E217" s="101">
        <v>555</v>
      </c>
      <c r="F217" s="101">
        <v>1906</v>
      </c>
      <c r="G217" s="85">
        <v>3</v>
      </c>
      <c r="H217" s="41"/>
    </row>
    <row r="218" spans="1:8" ht="20.100000000000001" customHeight="1" x14ac:dyDescent="0.25">
      <c r="A218" s="180" t="s">
        <v>134</v>
      </c>
      <c r="B218" s="177">
        <f t="shared" si="14"/>
        <v>2068</v>
      </c>
      <c r="C218" s="100">
        <f t="shared" si="11"/>
        <v>2.7505852309001915</v>
      </c>
      <c r="D218" s="101">
        <v>168</v>
      </c>
      <c r="E218" s="101">
        <v>597</v>
      </c>
      <c r="F218" s="101">
        <v>1301</v>
      </c>
      <c r="G218" s="85">
        <v>2</v>
      </c>
      <c r="H218" s="41"/>
    </row>
    <row r="219" spans="1:8" ht="20.100000000000001" customHeight="1" x14ac:dyDescent="0.25">
      <c r="A219" s="180" t="s">
        <v>135</v>
      </c>
      <c r="B219" s="177">
        <f t="shared" si="14"/>
        <v>952</v>
      </c>
      <c r="C219" s="100">
        <f t="shared" si="11"/>
        <v>1.2662268567780379</v>
      </c>
      <c r="D219" s="101">
        <v>75</v>
      </c>
      <c r="E219" s="101">
        <v>287</v>
      </c>
      <c r="F219" s="101">
        <v>587</v>
      </c>
      <c r="G219" s="85">
        <v>3</v>
      </c>
      <c r="H219" s="41"/>
    </row>
    <row r="220" spans="1:8" ht="20.100000000000001" customHeight="1" x14ac:dyDescent="0.25">
      <c r="A220" s="180" t="s">
        <v>136</v>
      </c>
      <c r="B220" s="177">
        <f t="shared" si="14"/>
        <v>237</v>
      </c>
      <c r="C220" s="100">
        <f t="shared" si="11"/>
        <v>0.31522664396680145</v>
      </c>
      <c r="D220" s="101">
        <v>19</v>
      </c>
      <c r="E220" s="101">
        <v>80</v>
      </c>
      <c r="F220" s="101">
        <v>138</v>
      </c>
      <c r="G220" s="85" t="s">
        <v>80</v>
      </c>
      <c r="H220" s="41"/>
    </row>
    <row r="221" spans="1:8" ht="20.100000000000001" customHeight="1" x14ac:dyDescent="0.25">
      <c r="A221" s="180" t="s">
        <v>137</v>
      </c>
      <c r="B221" s="177">
        <f t="shared" si="14"/>
        <v>11</v>
      </c>
      <c r="C221" s="100">
        <f t="shared" si="11"/>
        <v>1.4630772504788253E-2</v>
      </c>
      <c r="D221" s="101">
        <v>1</v>
      </c>
      <c r="E221" s="101">
        <v>4</v>
      </c>
      <c r="F221" s="101">
        <v>6</v>
      </c>
      <c r="G221" s="85" t="s">
        <v>80</v>
      </c>
      <c r="H221" s="41"/>
    </row>
    <row r="222" spans="1:8" ht="20.100000000000001" customHeight="1" x14ac:dyDescent="0.25">
      <c r="A222" s="156" t="s">
        <v>125</v>
      </c>
      <c r="B222" s="150">
        <f t="shared" si="14"/>
        <v>4024</v>
      </c>
      <c r="C222" s="100">
        <f t="shared" si="11"/>
        <v>5.3522025962970847</v>
      </c>
      <c r="D222" s="150">
        <f>SUM(D223,D227,D233:D238)</f>
        <v>517</v>
      </c>
      <c r="E222" s="150">
        <f>SUM(E223,E227,E233:E238)</f>
        <v>531</v>
      </c>
      <c r="F222" s="150">
        <f>SUM(F223,F227,F233:F238)</f>
        <v>2967</v>
      </c>
      <c r="G222" s="151">
        <f>SUM(G223,G227,G233:G238)</f>
        <v>9</v>
      </c>
      <c r="H222" s="41"/>
    </row>
    <row r="223" spans="1:8" s="11" customFormat="1" ht="20.100000000000001" customHeight="1" x14ac:dyDescent="0.25">
      <c r="A223" s="149" t="s">
        <v>132</v>
      </c>
      <c r="B223" s="150">
        <f t="shared" si="14"/>
        <v>24</v>
      </c>
      <c r="C223" s="100">
        <f t="shared" si="11"/>
        <v>3.192168546499255E-2</v>
      </c>
      <c r="D223" s="150">
        <f>SUM(D224:D226)</f>
        <v>18</v>
      </c>
      <c r="E223" s="150" t="s">
        <v>144</v>
      </c>
      <c r="F223" s="166">
        <f>SUM(F224:F226)</f>
        <v>6</v>
      </c>
      <c r="G223" s="151">
        <f>SUM(G224:G226)</f>
        <v>0</v>
      </c>
      <c r="H223" s="41"/>
    </row>
    <row r="224" spans="1:8" s="11" customFormat="1" ht="20.100000000000001" customHeight="1" x14ac:dyDescent="0.25">
      <c r="A224" s="183" t="s">
        <v>147</v>
      </c>
      <c r="B224" s="177">
        <f t="shared" si="14"/>
        <v>2</v>
      </c>
      <c r="C224" s="100">
        <f t="shared" si="11"/>
        <v>2.6601404554160461E-3</v>
      </c>
      <c r="D224" s="101">
        <v>2</v>
      </c>
      <c r="E224" s="101" t="s">
        <v>144</v>
      </c>
      <c r="F224" s="170" t="s">
        <v>80</v>
      </c>
      <c r="G224" s="85" t="s">
        <v>80</v>
      </c>
      <c r="H224" s="41"/>
    </row>
    <row r="225" spans="1:8" s="11" customFormat="1" ht="20.100000000000001" customHeight="1" x14ac:dyDescent="0.25">
      <c r="A225" s="183" t="s">
        <v>149</v>
      </c>
      <c r="B225" s="177">
        <f t="shared" si="14"/>
        <v>7</v>
      </c>
      <c r="C225" s="100">
        <f t="shared" si="11"/>
        <v>9.3104915939561609E-3</v>
      </c>
      <c r="D225" s="101">
        <v>5</v>
      </c>
      <c r="E225" s="101" t="s">
        <v>144</v>
      </c>
      <c r="F225" s="101">
        <v>2</v>
      </c>
      <c r="G225" s="85" t="s">
        <v>80</v>
      </c>
      <c r="H225" s="41"/>
    </row>
    <row r="226" spans="1:8" s="11" customFormat="1" ht="20.100000000000001" customHeight="1" x14ac:dyDescent="0.25">
      <c r="A226" s="183" t="s">
        <v>150</v>
      </c>
      <c r="B226" s="177">
        <f t="shared" si="14"/>
        <v>15</v>
      </c>
      <c r="C226" s="100">
        <f t="shared" si="11"/>
        <v>1.9951053415620344E-2</v>
      </c>
      <c r="D226" s="101">
        <v>11</v>
      </c>
      <c r="E226" s="101" t="s">
        <v>144</v>
      </c>
      <c r="F226" s="101">
        <v>4</v>
      </c>
      <c r="G226" s="85" t="s">
        <v>80</v>
      </c>
      <c r="H226" s="41"/>
    </row>
    <row r="227" spans="1:8" s="11" customFormat="1" ht="20.100000000000001" customHeight="1" x14ac:dyDescent="0.25">
      <c r="A227" s="149" t="s">
        <v>113</v>
      </c>
      <c r="B227" s="150">
        <f t="shared" si="14"/>
        <v>704</v>
      </c>
      <c r="C227" s="100">
        <f t="shared" si="11"/>
        <v>0.9363694403064482</v>
      </c>
      <c r="D227" s="150">
        <f>SUM(D228:D232)</f>
        <v>174</v>
      </c>
      <c r="E227" s="150">
        <f>SUM(E228:E232)</f>
        <v>17</v>
      </c>
      <c r="F227" s="150">
        <f>SUM(F228:F232)</f>
        <v>511</v>
      </c>
      <c r="G227" s="151">
        <f>SUM(G228:G232)</f>
        <v>2</v>
      </c>
      <c r="H227" s="41"/>
    </row>
    <row r="228" spans="1:8" s="11" customFormat="1" ht="20.100000000000001" customHeight="1" x14ac:dyDescent="0.25">
      <c r="A228" s="183" t="s">
        <v>151</v>
      </c>
      <c r="B228" s="177">
        <f t="shared" si="14"/>
        <v>45</v>
      </c>
      <c r="C228" s="100">
        <f t="shared" si="11"/>
        <v>5.9853160246861041E-2</v>
      </c>
      <c r="D228" s="101">
        <v>22</v>
      </c>
      <c r="E228" s="101" t="s">
        <v>144</v>
      </c>
      <c r="F228" s="101">
        <v>23</v>
      </c>
      <c r="G228" s="85" t="s">
        <v>80</v>
      </c>
      <c r="H228" s="41"/>
    </row>
    <row r="229" spans="1:8" s="11" customFormat="1" ht="20.100000000000001" customHeight="1" x14ac:dyDescent="0.25">
      <c r="A229" s="183" t="s">
        <v>152</v>
      </c>
      <c r="B229" s="177">
        <f t="shared" si="14"/>
        <v>84</v>
      </c>
      <c r="C229" s="100">
        <f t="shared" si="11"/>
        <v>0.11172589912747392</v>
      </c>
      <c r="D229" s="101">
        <v>36</v>
      </c>
      <c r="E229" s="101" t="s">
        <v>144</v>
      </c>
      <c r="F229" s="101">
        <v>48</v>
      </c>
      <c r="G229" s="85" t="s">
        <v>80</v>
      </c>
      <c r="H229" s="41"/>
    </row>
    <row r="230" spans="1:8" s="11" customFormat="1" ht="20.100000000000001" customHeight="1" x14ac:dyDescent="0.25">
      <c r="A230" s="183" t="s">
        <v>153</v>
      </c>
      <c r="B230" s="177">
        <f t="shared" si="14"/>
        <v>126</v>
      </c>
      <c r="C230" s="100">
        <f t="shared" si="11"/>
        <v>0.16758884869121088</v>
      </c>
      <c r="D230" s="101">
        <v>36</v>
      </c>
      <c r="E230" s="101" t="s">
        <v>144</v>
      </c>
      <c r="F230" s="101">
        <v>90</v>
      </c>
      <c r="G230" s="85" t="s">
        <v>80</v>
      </c>
      <c r="H230" s="41"/>
    </row>
    <row r="231" spans="1:8" s="11" customFormat="1" ht="20.100000000000001" customHeight="1" x14ac:dyDescent="0.25">
      <c r="A231" s="183" t="s">
        <v>154</v>
      </c>
      <c r="B231" s="177">
        <f t="shared" si="14"/>
        <v>192</v>
      </c>
      <c r="C231" s="100">
        <f t="shared" si="11"/>
        <v>0.2553734837199404</v>
      </c>
      <c r="D231" s="101">
        <v>46</v>
      </c>
      <c r="E231" s="101">
        <v>4</v>
      </c>
      <c r="F231" s="101">
        <v>141</v>
      </c>
      <c r="G231" s="85">
        <v>1</v>
      </c>
      <c r="H231" s="41"/>
    </row>
    <row r="232" spans="1:8" s="11" customFormat="1" ht="20.100000000000001" customHeight="1" x14ac:dyDescent="0.25">
      <c r="A232" s="183" t="s">
        <v>155</v>
      </c>
      <c r="B232" s="177">
        <f t="shared" si="14"/>
        <v>257</v>
      </c>
      <c r="C232" s="100">
        <f t="shared" si="11"/>
        <v>0.34182804852096194</v>
      </c>
      <c r="D232" s="101">
        <v>34</v>
      </c>
      <c r="E232" s="101">
        <v>13</v>
      </c>
      <c r="F232" s="101">
        <v>209</v>
      </c>
      <c r="G232" s="85">
        <v>1</v>
      </c>
      <c r="H232" s="41"/>
    </row>
    <row r="233" spans="1:8" ht="20.100000000000001" customHeight="1" x14ac:dyDescent="0.25">
      <c r="A233" s="180" t="s">
        <v>138</v>
      </c>
      <c r="B233" s="177">
        <f t="shared" si="14"/>
        <v>1110</v>
      </c>
      <c r="C233" s="100">
        <f t="shared" si="11"/>
        <v>1.4763779527559056</v>
      </c>
      <c r="D233" s="101">
        <v>148</v>
      </c>
      <c r="E233" s="101">
        <v>87</v>
      </c>
      <c r="F233" s="101">
        <v>871</v>
      </c>
      <c r="G233" s="85">
        <v>4</v>
      </c>
      <c r="H233" s="41"/>
    </row>
    <row r="234" spans="1:8" ht="20.100000000000001" customHeight="1" x14ac:dyDescent="0.25">
      <c r="A234" s="180" t="s">
        <v>133</v>
      </c>
      <c r="B234" s="177">
        <f t="shared" si="14"/>
        <v>1022</v>
      </c>
      <c r="C234" s="100">
        <f t="shared" ref="C234:C283" si="15">B234/$B$10*100</f>
        <v>1.3593317727175995</v>
      </c>
      <c r="D234" s="101">
        <v>89</v>
      </c>
      <c r="E234" s="101">
        <v>162</v>
      </c>
      <c r="F234" s="101">
        <v>770</v>
      </c>
      <c r="G234" s="85">
        <v>1</v>
      </c>
      <c r="H234" s="41"/>
    </row>
    <row r="235" spans="1:8" ht="20.100000000000001" customHeight="1" x14ac:dyDescent="0.25">
      <c r="A235" s="180" t="s">
        <v>134</v>
      </c>
      <c r="B235" s="177">
        <f t="shared" si="14"/>
        <v>688</v>
      </c>
      <c r="C235" s="100">
        <f t="shared" si="15"/>
        <v>0.91508831666311985</v>
      </c>
      <c r="D235" s="101">
        <v>49</v>
      </c>
      <c r="E235" s="101">
        <v>149</v>
      </c>
      <c r="F235" s="101">
        <v>489</v>
      </c>
      <c r="G235" s="85">
        <v>1</v>
      </c>
      <c r="H235" s="41"/>
    </row>
    <row r="236" spans="1:8" ht="20.100000000000001" customHeight="1" x14ac:dyDescent="0.25">
      <c r="A236" s="180" t="s">
        <v>135</v>
      </c>
      <c r="B236" s="177">
        <f t="shared" si="14"/>
        <v>385</v>
      </c>
      <c r="C236" s="100">
        <f t="shared" si="15"/>
        <v>0.51207703766758883</v>
      </c>
      <c r="D236" s="101">
        <v>27</v>
      </c>
      <c r="E236" s="101">
        <v>88</v>
      </c>
      <c r="F236" s="101">
        <v>270</v>
      </c>
      <c r="G236" s="85" t="s">
        <v>80</v>
      </c>
      <c r="H236" s="41"/>
    </row>
    <row r="237" spans="1:8" ht="20.100000000000001" customHeight="1" x14ac:dyDescent="0.25">
      <c r="A237" s="180" t="s">
        <v>136</v>
      </c>
      <c r="B237" s="177">
        <f t="shared" si="14"/>
        <v>89</v>
      </c>
      <c r="C237" s="100">
        <f t="shared" si="15"/>
        <v>0.11837625026601403</v>
      </c>
      <c r="D237" s="101">
        <v>12</v>
      </c>
      <c r="E237" s="101">
        <v>27</v>
      </c>
      <c r="F237" s="101">
        <v>49</v>
      </c>
      <c r="G237" s="85">
        <v>1</v>
      </c>
      <c r="H237" s="41"/>
    </row>
    <row r="238" spans="1:8" ht="20.100000000000001" customHeight="1" x14ac:dyDescent="0.25">
      <c r="A238" s="180" t="s">
        <v>137</v>
      </c>
      <c r="B238" s="177">
        <f t="shared" si="14"/>
        <v>2</v>
      </c>
      <c r="C238" s="100">
        <f t="shared" si="15"/>
        <v>2.6601404554160461E-3</v>
      </c>
      <c r="D238" s="101" t="s">
        <v>80</v>
      </c>
      <c r="E238" s="101">
        <v>1</v>
      </c>
      <c r="F238" s="101">
        <v>1</v>
      </c>
      <c r="G238" s="85" t="s">
        <v>80</v>
      </c>
      <c r="H238" s="41"/>
    </row>
    <row r="239" spans="1:8" ht="18.95" customHeight="1" x14ac:dyDescent="0.25">
      <c r="A239" s="158" t="s">
        <v>126</v>
      </c>
      <c r="B239" s="150">
        <f>SUM(D239:G239)</f>
        <v>589</v>
      </c>
      <c r="C239" s="100">
        <f t="shared" si="15"/>
        <v>0.78341136412002543</v>
      </c>
      <c r="D239" s="150">
        <f>SUM(D240,D243,D249:D254)</f>
        <v>83</v>
      </c>
      <c r="E239" s="150">
        <f>SUM(E240,E243,E249:E254)</f>
        <v>16</v>
      </c>
      <c r="F239" s="150">
        <f>SUM(F240,F243,F249:F254)</f>
        <v>489</v>
      </c>
      <c r="G239" s="151">
        <f>SUM(G240,G243,G249:G254)</f>
        <v>1</v>
      </c>
      <c r="H239" s="41"/>
    </row>
    <row r="240" spans="1:8" s="11" customFormat="1" ht="18.95" customHeight="1" x14ac:dyDescent="0.25">
      <c r="A240" s="149" t="s">
        <v>132</v>
      </c>
      <c r="B240" s="150">
        <f>SUM(D240:G240)</f>
        <v>8</v>
      </c>
      <c r="C240" s="100">
        <f t="shared" si="15"/>
        <v>1.0640561821664184E-2</v>
      </c>
      <c r="D240" s="150">
        <f>SUM(D241:D242)</f>
        <v>3</v>
      </c>
      <c r="E240" s="150" t="s">
        <v>144</v>
      </c>
      <c r="F240" s="166">
        <f>SUM(F241:F242)</f>
        <v>5</v>
      </c>
      <c r="G240" s="151">
        <f>SUM(G241:G242)</f>
        <v>0</v>
      </c>
      <c r="H240" s="41"/>
    </row>
    <row r="241" spans="1:8" s="11" customFormat="1" ht="18.95" customHeight="1" x14ac:dyDescent="0.25">
      <c r="A241" s="183" t="s">
        <v>149</v>
      </c>
      <c r="B241" s="177">
        <f>SUM(D241:G241)</f>
        <v>2</v>
      </c>
      <c r="C241" s="100">
        <f t="shared" si="15"/>
        <v>2.6601404554160461E-3</v>
      </c>
      <c r="D241" s="101">
        <v>1</v>
      </c>
      <c r="E241" s="101" t="s">
        <v>144</v>
      </c>
      <c r="F241" s="101">
        <v>1</v>
      </c>
      <c r="G241" s="85" t="s">
        <v>80</v>
      </c>
      <c r="H241" s="41"/>
    </row>
    <row r="242" spans="1:8" s="11" customFormat="1" ht="18.95" customHeight="1" x14ac:dyDescent="0.25">
      <c r="A242" s="183" t="s">
        <v>150</v>
      </c>
      <c r="B242" s="177">
        <f>SUM(D242:G242)</f>
        <v>6</v>
      </c>
      <c r="C242" s="100">
        <f t="shared" si="15"/>
        <v>7.9804213662481374E-3</v>
      </c>
      <c r="D242" s="101">
        <v>2</v>
      </c>
      <c r="E242" s="101" t="s">
        <v>144</v>
      </c>
      <c r="F242" s="101">
        <v>4</v>
      </c>
      <c r="G242" s="85" t="s">
        <v>80</v>
      </c>
      <c r="H242" s="41"/>
    </row>
    <row r="243" spans="1:8" s="11" customFormat="1" ht="18.95" customHeight="1" x14ac:dyDescent="0.25">
      <c r="A243" s="149" t="s">
        <v>113</v>
      </c>
      <c r="B243" s="150">
        <f t="shared" ref="B243:B263" si="16">SUM(D243:G243)</f>
        <v>123</v>
      </c>
      <c r="C243" s="100">
        <f t="shared" si="15"/>
        <v>0.16359863800808683</v>
      </c>
      <c r="D243" s="150">
        <f>SUM(D244:D248)</f>
        <v>23</v>
      </c>
      <c r="E243" s="150">
        <f>SUM(E244:E248)</f>
        <v>0</v>
      </c>
      <c r="F243" s="150">
        <f>SUM(F244:F248)</f>
        <v>100</v>
      </c>
      <c r="G243" s="151">
        <f>SUM(G244:G248)</f>
        <v>0</v>
      </c>
      <c r="H243" s="41"/>
    </row>
    <row r="244" spans="1:8" s="11" customFormat="1" ht="18.95" customHeight="1" x14ac:dyDescent="0.25">
      <c r="A244" s="183" t="s">
        <v>151</v>
      </c>
      <c r="B244" s="177">
        <f t="shared" si="16"/>
        <v>8</v>
      </c>
      <c r="C244" s="100">
        <f t="shared" si="15"/>
        <v>1.0640561821664184E-2</v>
      </c>
      <c r="D244" s="101">
        <v>1</v>
      </c>
      <c r="E244" s="101" t="s">
        <v>144</v>
      </c>
      <c r="F244" s="101">
        <v>7</v>
      </c>
      <c r="G244" s="85" t="s">
        <v>80</v>
      </c>
      <c r="H244" s="41"/>
    </row>
    <row r="245" spans="1:8" s="11" customFormat="1" ht="18.95" customHeight="1" x14ac:dyDescent="0.25">
      <c r="A245" s="183" t="s">
        <v>152</v>
      </c>
      <c r="B245" s="177">
        <f t="shared" si="16"/>
        <v>23</v>
      </c>
      <c r="C245" s="100">
        <f t="shared" si="15"/>
        <v>3.0591615237284528E-2</v>
      </c>
      <c r="D245" s="101">
        <v>7</v>
      </c>
      <c r="E245" s="101" t="s">
        <v>144</v>
      </c>
      <c r="F245" s="101">
        <v>16</v>
      </c>
      <c r="G245" s="85" t="s">
        <v>80</v>
      </c>
      <c r="H245" s="41"/>
    </row>
    <row r="246" spans="1:8" s="11" customFormat="1" ht="18.95" customHeight="1" x14ac:dyDescent="0.25">
      <c r="A246" s="183" t="s">
        <v>153</v>
      </c>
      <c r="B246" s="177">
        <f t="shared" si="16"/>
        <v>28</v>
      </c>
      <c r="C246" s="100">
        <f t="shared" si="15"/>
        <v>3.7241966375824644E-2</v>
      </c>
      <c r="D246" s="101">
        <v>5</v>
      </c>
      <c r="E246" s="101" t="s">
        <v>144</v>
      </c>
      <c r="F246" s="101">
        <v>23</v>
      </c>
      <c r="G246" s="85" t="s">
        <v>80</v>
      </c>
      <c r="H246" s="41"/>
    </row>
    <row r="247" spans="1:8" s="11" customFormat="1" ht="18.95" customHeight="1" x14ac:dyDescent="0.25">
      <c r="A247" s="183" t="s">
        <v>154</v>
      </c>
      <c r="B247" s="177">
        <f t="shared" si="16"/>
        <v>31</v>
      </c>
      <c r="C247" s="100">
        <f t="shared" si="15"/>
        <v>4.1232177058948716E-2</v>
      </c>
      <c r="D247" s="101">
        <v>5</v>
      </c>
      <c r="E247" s="101" t="s">
        <v>80</v>
      </c>
      <c r="F247" s="101">
        <v>26</v>
      </c>
      <c r="G247" s="85" t="s">
        <v>80</v>
      </c>
      <c r="H247" s="41"/>
    </row>
    <row r="248" spans="1:8" s="11" customFormat="1" ht="18.95" customHeight="1" x14ac:dyDescent="0.25">
      <c r="A248" s="183" t="s">
        <v>155</v>
      </c>
      <c r="B248" s="177">
        <f t="shared" si="16"/>
        <v>33</v>
      </c>
      <c r="C248" s="100">
        <f t="shared" si="15"/>
        <v>4.3892317514364759E-2</v>
      </c>
      <c r="D248" s="101">
        <v>5</v>
      </c>
      <c r="E248" s="101" t="s">
        <v>80</v>
      </c>
      <c r="F248" s="101">
        <v>28</v>
      </c>
      <c r="G248" s="85" t="s">
        <v>80</v>
      </c>
      <c r="H248" s="41"/>
    </row>
    <row r="249" spans="1:8" ht="18.95" customHeight="1" x14ac:dyDescent="0.25">
      <c r="A249" s="180" t="s">
        <v>138</v>
      </c>
      <c r="B249" s="177">
        <f t="shared" si="16"/>
        <v>170</v>
      </c>
      <c r="C249" s="100">
        <f t="shared" si="15"/>
        <v>0.22611193871036389</v>
      </c>
      <c r="D249" s="101">
        <v>23</v>
      </c>
      <c r="E249" s="101">
        <v>5</v>
      </c>
      <c r="F249" s="101">
        <v>141</v>
      </c>
      <c r="G249" s="85">
        <v>1</v>
      </c>
      <c r="H249" s="41"/>
    </row>
    <row r="250" spans="1:8" ht="18.95" customHeight="1" x14ac:dyDescent="0.25">
      <c r="A250" s="180" t="s">
        <v>133</v>
      </c>
      <c r="B250" s="177">
        <f t="shared" si="16"/>
        <v>124</v>
      </c>
      <c r="C250" s="100">
        <f t="shared" si="15"/>
        <v>0.16492870823579486</v>
      </c>
      <c r="D250" s="101">
        <v>21</v>
      </c>
      <c r="E250" s="101">
        <v>3</v>
      </c>
      <c r="F250" s="101">
        <v>100</v>
      </c>
      <c r="G250" s="85" t="s">
        <v>80</v>
      </c>
      <c r="H250" s="41"/>
    </row>
    <row r="251" spans="1:8" ht="18.95" customHeight="1" x14ac:dyDescent="0.25">
      <c r="A251" s="180" t="s">
        <v>134</v>
      </c>
      <c r="B251" s="177">
        <f t="shared" si="16"/>
        <v>93</v>
      </c>
      <c r="C251" s="100">
        <f t="shared" si="15"/>
        <v>0.12369653117684613</v>
      </c>
      <c r="D251" s="101">
        <v>5</v>
      </c>
      <c r="E251" s="101">
        <v>3</v>
      </c>
      <c r="F251" s="101">
        <v>85</v>
      </c>
      <c r="G251" s="85" t="s">
        <v>80</v>
      </c>
      <c r="H251" s="41"/>
    </row>
    <row r="252" spans="1:8" ht="18.95" customHeight="1" x14ac:dyDescent="0.25">
      <c r="A252" s="180" t="s">
        <v>135</v>
      </c>
      <c r="B252" s="177">
        <f t="shared" si="16"/>
        <v>53</v>
      </c>
      <c r="C252" s="100">
        <f t="shared" si="15"/>
        <v>7.0493722068525222E-2</v>
      </c>
      <c r="D252" s="101">
        <v>6</v>
      </c>
      <c r="E252" s="101">
        <v>5</v>
      </c>
      <c r="F252" s="101">
        <v>42</v>
      </c>
      <c r="G252" s="85" t="s">
        <v>80</v>
      </c>
      <c r="H252" s="41"/>
    </row>
    <row r="253" spans="1:8" ht="18.95" customHeight="1" x14ac:dyDescent="0.25">
      <c r="A253" s="180" t="s">
        <v>136</v>
      </c>
      <c r="B253" s="177">
        <f t="shared" si="16"/>
        <v>16</v>
      </c>
      <c r="C253" s="100">
        <f t="shared" si="15"/>
        <v>2.1281123643328369E-2</v>
      </c>
      <c r="D253" s="101">
        <v>2</v>
      </c>
      <c r="E253" s="101" t="s">
        <v>80</v>
      </c>
      <c r="F253" s="101">
        <v>14</v>
      </c>
      <c r="G253" s="85" t="s">
        <v>80</v>
      </c>
      <c r="H253" s="41"/>
    </row>
    <row r="254" spans="1:8" ht="18.95" customHeight="1" x14ac:dyDescent="0.25">
      <c r="A254" s="180" t="s">
        <v>137</v>
      </c>
      <c r="B254" s="177">
        <f t="shared" si="16"/>
        <v>2</v>
      </c>
      <c r="C254" s="100">
        <f t="shared" si="15"/>
        <v>2.6601404554160461E-3</v>
      </c>
      <c r="D254" s="101" t="s">
        <v>80</v>
      </c>
      <c r="E254" s="101" t="s">
        <v>80</v>
      </c>
      <c r="F254" s="101">
        <v>2</v>
      </c>
      <c r="G254" s="85" t="s">
        <v>80</v>
      </c>
      <c r="H254" s="41"/>
    </row>
    <row r="255" spans="1:8" ht="20.100000000000001" customHeight="1" x14ac:dyDescent="0.25">
      <c r="A255" s="159" t="s">
        <v>127</v>
      </c>
      <c r="B255" s="150">
        <f t="shared" si="16"/>
        <v>169</v>
      </c>
      <c r="C255" s="100">
        <f t="shared" si="15"/>
        <v>0.22478186848265586</v>
      </c>
      <c r="D255" s="150">
        <f>SUM(D256,D258,D264:D268)</f>
        <v>17</v>
      </c>
      <c r="E255" s="150">
        <f>SUM(E256,E258,E264:E268)</f>
        <v>9</v>
      </c>
      <c r="F255" s="150">
        <f>SUM(F256,F258,F264:F268)</f>
        <v>142</v>
      </c>
      <c r="G255" s="151">
        <f>SUM(G256,G258,G264:G268)</f>
        <v>1</v>
      </c>
      <c r="H255" s="41"/>
    </row>
    <row r="256" spans="1:8" s="11" customFormat="1" ht="20.100000000000001" customHeight="1" x14ac:dyDescent="0.25">
      <c r="A256" s="149" t="s">
        <v>132</v>
      </c>
      <c r="B256" s="9">
        <f t="shared" si="16"/>
        <v>1</v>
      </c>
      <c r="C256" s="100">
        <f t="shared" si="15"/>
        <v>1.330070227708023E-3</v>
      </c>
      <c r="D256" s="150">
        <f>SUM(D257:D257)</f>
        <v>1</v>
      </c>
      <c r="E256" s="181" t="s">
        <v>144</v>
      </c>
      <c r="F256" s="166">
        <f>SUM(F257:F257)</f>
        <v>0</v>
      </c>
      <c r="G256" s="167">
        <f>SUM(G257:G257)</f>
        <v>0</v>
      </c>
      <c r="H256" s="41"/>
    </row>
    <row r="257" spans="1:8" s="11" customFormat="1" ht="18.95" customHeight="1" x14ac:dyDescent="0.25">
      <c r="A257" s="183" t="s">
        <v>150</v>
      </c>
      <c r="B257" s="177">
        <f t="shared" si="16"/>
        <v>1</v>
      </c>
      <c r="C257" s="100">
        <f t="shared" si="15"/>
        <v>1.330070227708023E-3</v>
      </c>
      <c r="D257" s="101">
        <v>1</v>
      </c>
      <c r="E257" s="101" t="s">
        <v>144</v>
      </c>
      <c r="F257" s="101" t="s">
        <v>80</v>
      </c>
      <c r="G257" s="85" t="s">
        <v>80</v>
      </c>
      <c r="H257" s="41"/>
    </row>
    <row r="258" spans="1:8" s="11" customFormat="1" ht="20.100000000000001" customHeight="1" x14ac:dyDescent="0.25">
      <c r="A258" s="149" t="s">
        <v>113</v>
      </c>
      <c r="B258" s="150">
        <f t="shared" si="16"/>
        <v>45</v>
      </c>
      <c r="C258" s="100">
        <f t="shared" si="15"/>
        <v>5.9853160246861041E-2</v>
      </c>
      <c r="D258" s="150">
        <f>SUM(D259:D263)</f>
        <v>10</v>
      </c>
      <c r="E258" s="150">
        <f>SUM(E259:E263)</f>
        <v>1</v>
      </c>
      <c r="F258" s="150">
        <f>SUM(F259:F263)</f>
        <v>34</v>
      </c>
      <c r="G258" s="151">
        <f>SUM(G259:G263)</f>
        <v>0</v>
      </c>
      <c r="H258" s="41"/>
    </row>
    <row r="259" spans="1:8" s="11" customFormat="1" ht="18.95" customHeight="1" x14ac:dyDescent="0.25">
      <c r="A259" s="183" t="s">
        <v>151</v>
      </c>
      <c r="B259" s="177">
        <f t="shared" si="16"/>
        <v>3</v>
      </c>
      <c r="C259" s="100">
        <f t="shared" si="15"/>
        <v>3.9902106831240687E-3</v>
      </c>
      <c r="D259" s="101">
        <v>2</v>
      </c>
      <c r="E259" s="101" t="s">
        <v>144</v>
      </c>
      <c r="F259" s="101">
        <v>1</v>
      </c>
      <c r="G259" s="85" t="s">
        <v>80</v>
      </c>
      <c r="H259" s="41"/>
    </row>
    <row r="260" spans="1:8" s="11" customFormat="1" ht="18.95" customHeight="1" x14ac:dyDescent="0.25">
      <c r="A260" s="183" t="s">
        <v>152</v>
      </c>
      <c r="B260" s="177">
        <f t="shared" si="16"/>
        <v>10</v>
      </c>
      <c r="C260" s="100">
        <f t="shared" si="15"/>
        <v>1.330070227708023E-2</v>
      </c>
      <c r="D260" s="101">
        <v>4</v>
      </c>
      <c r="E260" s="101" t="s">
        <v>144</v>
      </c>
      <c r="F260" s="101">
        <v>6</v>
      </c>
      <c r="G260" s="85" t="s">
        <v>80</v>
      </c>
      <c r="H260" s="41"/>
    </row>
    <row r="261" spans="1:8" s="11" customFormat="1" ht="18.95" customHeight="1" x14ac:dyDescent="0.25">
      <c r="A261" s="183" t="s">
        <v>153</v>
      </c>
      <c r="B261" s="177">
        <f t="shared" si="16"/>
        <v>8</v>
      </c>
      <c r="C261" s="100">
        <f t="shared" si="15"/>
        <v>1.0640561821664184E-2</v>
      </c>
      <c r="D261" s="101">
        <v>1</v>
      </c>
      <c r="E261" s="101" t="s">
        <v>144</v>
      </c>
      <c r="F261" s="101">
        <v>7</v>
      </c>
      <c r="G261" s="85" t="s">
        <v>80</v>
      </c>
      <c r="H261" s="41"/>
    </row>
    <row r="262" spans="1:8" s="11" customFormat="1" ht="18.95" customHeight="1" x14ac:dyDescent="0.25">
      <c r="A262" s="183" t="s">
        <v>154</v>
      </c>
      <c r="B262" s="177">
        <f t="shared" si="16"/>
        <v>13</v>
      </c>
      <c r="C262" s="100">
        <f t="shared" si="15"/>
        <v>1.72909129602043E-2</v>
      </c>
      <c r="D262" s="101">
        <v>1</v>
      </c>
      <c r="E262" s="101">
        <v>1</v>
      </c>
      <c r="F262" s="101">
        <v>11</v>
      </c>
      <c r="G262" s="85" t="s">
        <v>80</v>
      </c>
      <c r="H262" s="41"/>
    </row>
    <row r="263" spans="1:8" s="11" customFormat="1" ht="18.95" customHeight="1" x14ac:dyDescent="0.25">
      <c r="A263" s="183" t="s">
        <v>155</v>
      </c>
      <c r="B263" s="177">
        <f t="shared" si="16"/>
        <v>11</v>
      </c>
      <c r="C263" s="100">
        <f t="shared" si="15"/>
        <v>1.4630772504788253E-2</v>
      </c>
      <c r="D263" s="101">
        <v>2</v>
      </c>
      <c r="E263" s="101" t="s">
        <v>80</v>
      </c>
      <c r="F263" s="101">
        <v>9</v>
      </c>
      <c r="G263" s="85" t="s">
        <v>80</v>
      </c>
      <c r="H263" s="41"/>
    </row>
    <row r="264" spans="1:8" ht="18.95" customHeight="1" x14ac:dyDescent="0.25">
      <c r="A264" s="180" t="s">
        <v>138</v>
      </c>
      <c r="B264" s="177">
        <f>SUM(D264:G264)</f>
        <v>47</v>
      </c>
      <c r="C264" s="100">
        <f t="shared" si="15"/>
        <v>6.2513300702277078E-2</v>
      </c>
      <c r="D264" s="101">
        <v>2</v>
      </c>
      <c r="E264" s="101" t="s">
        <v>80</v>
      </c>
      <c r="F264" s="101">
        <v>44</v>
      </c>
      <c r="G264" s="85">
        <v>1</v>
      </c>
      <c r="H264" s="41"/>
    </row>
    <row r="265" spans="1:8" ht="18.95" customHeight="1" x14ac:dyDescent="0.25">
      <c r="A265" s="180" t="s">
        <v>133</v>
      </c>
      <c r="B265" s="177">
        <f>SUM(D265:G265)</f>
        <v>42</v>
      </c>
      <c r="C265" s="100">
        <f t="shared" si="15"/>
        <v>5.5862949563736962E-2</v>
      </c>
      <c r="D265" s="101">
        <v>4</v>
      </c>
      <c r="E265" s="101">
        <v>4</v>
      </c>
      <c r="F265" s="101">
        <v>34</v>
      </c>
      <c r="G265" s="85" t="s">
        <v>80</v>
      </c>
      <c r="H265" s="41"/>
    </row>
    <row r="266" spans="1:8" ht="18.95" customHeight="1" x14ac:dyDescent="0.25">
      <c r="A266" s="180" t="s">
        <v>134</v>
      </c>
      <c r="B266" s="177">
        <f>SUM(D266:G266)</f>
        <v>17</v>
      </c>
      <c r="C266" s="100">
        <f t="shared" si="15"/>
        <v>2.2611193871036391E-2</v>
      </c>
      <c r="D266" s="101" t="s">
        <v>80</v>
      </c>
      <c r="E266" s="101">
        <v>2</v>
      </c>
      <c r="F266" s="101">
        <v>15</v>
      </c>
      <c r="G266" s="85" t="s">
        <v>80</v>
      </c>
      <c r="H266" s="41"/>
    </row>
    <row r="267" spans="1:8" ht="18.95" customHeight="1" x14ac:dyDescent="0.25">
      <c r="A267" s="180" t="s">
        <v>135</v>
      </c>
      <c r="B267" s="177">
        <f>SUM(D267:G267)</f>
        <v>13</v>
      </c>
      <c r="C267" s="100">
        <f t="shared" si="15"/>
        <v>1.72909129602043E-2</v>
      </c>
      <c r="D267" s="101" t="s">
        <v>80</v>
      </c>
      <c r="E267" s="101">
        <v>2</v>
      </c>
      <c r="F267" s="101">
        <v>11</v>
      </c>
      <c r="G267" s="85" t="s">
        <v>80</v>
      </c>
      <c r="H267" s="41"/>
    </row>
    <row r="268" spans="1:8" ht="18.95" customHeight="1" x14ac:dyDescent="0.25">
      <c r="A268" s="180" t="s">
        <v>136</v>
      </c>
      <c r="B268" s="177">
        <f>SUM(D268:G268)</f>
        <v>4</v>
      </c>
      <c r="C268" s="100">
        <f t="shared" si="15"/>
        <v>5.3202809108320922E-3</v>
      </c>
      <c r="D268" s="101" t="s">
        <v>80</v>
      </c>
      <c r="E268" s="101" t="s">
        <v>80</v>
      </c>
      <c r="F268" s="101">
        <v>4</v>
      </c>
      <c r="G268" s="85" t="s">
        <v>80</v>
      </c>
      <c r="H268" s="41"/>
    </row>
    <row r="269" spans="1:8" ht="20.100000000000001" customHeight="1" x14ac:dyDescent="0.25">
      <c r="A269" s="159" t="s">
        <v>128</v>
      </c>
      <c r="B269" s="150">
        <f t="shared" ref="B269:B274" si="17">SUM(D269:G269)</f>
        <v>6768</v>
      </c>
      <c r="C269" s="100">
        <f t="shared" si="15"/>
        <v>9.0019153011278998</v>
      </c>
      <c r="D269" s="150">
        <f>SUM(D270,D276,D282:D289)</f>
        <v>480</v>
      </c>
      <c r="E269" s="150">
        <f>SUM(E270,E276,E282:E289)</f>
        <v>150</v>
      </c>
      <c r="F269" s="150">
        <f>SUM(F270,F276,F282:F289)</f>
        <v>6110</v>
      </c>
      <c r="G269" s="151">
        <f>SUM(G270,G276,G282:G289)</f>
        <v>28</v>
      </c>
      <c r="H269" s="41"/>
    </row>
    <row r="270" spans="1:8" s="11" customFormat="1" ht="20.100000000000001" customHeight="1" x14ac:dyDescent="0.25">
      <c r="A270" s="149" t="s">
        <v>132</v>
      </c>
      <c r="B270" s="150">
        <f t="shared" si="17"/>
        <v>84</v>
      </c>
      <c r="C270" s="100">
        <f t="shared" si="15"/>
        <v>0.11172589912747392</v>
      </c>
      <c r="D270" s="150">
        <f>SUM(D271:D274)</f>
        <v>22</v>
      </c>
      <c r="E270" s="150" t="s">
        <v>144</v>
      </c>
      <c r="F270" s="166">
        <f>SUM(F271:F274)</f>
        <v>61</v>
      </c>
      <c r="G270" s="151">
        <f>SUM(G271:G274)</f>
        <v>1</v>
      </c>
      <c r="H270" s="41"/>
    </row>
    <row r="271" spans="1:8" s="11" customFormat="1" ht="18.95" customHeight="1" x14ac:dyDescent="0.25">
      <c r="A271" s="183" t="s">
        <v>147</v>
      </c>
      <c r="B271" s="177">
        <f t="shared" si="17"/>
        <v>1</v>
      </c>
      <c r="C271" s="100">
        <f t="shared" si="15"/>
        <v>1.330070227708023E-3</v>
      </c>
      <c r="D271" s="101">
        <v>1</v>
      </c>
      <c r="E271" s="101" t="s">
        <v>144</v>
      </c>
      <c r="F271" s="101" t="s">
        <v>80</v>
      </c>
      <c r="G271" s="85" t="s">
        <v>80</v>
      </c>
      <c r="H271" s="41"/>
    </row>
    <row r="272" spans="1:8" s="11" customFormat="1" ht="18.95" customHeight="1" x14ac:dyDescent="0.25">
      <c r="A272" s="183" t="s">
        <v>148</v>
      </c>
      <c r="B272" s="177">
        <f t="shared" si="17"/>
        <v>3</v>
      </c>
      <c r="C272" s="100">
        <f t="shared" si="15"/>
        <v>3.9902106831240687E-3</v>
      </c>
      <c r="D272" s="101" t="s">
        <v>80</v>
      </c>
      <c r="E272" s="101" t="s">
        <v>144</v>
      </c>
      <c r="F272" s="101">
        <v>3</v>
      </c>
      <c r="G272" s="85" t="s">
        <v>80</v>
      </c>
      <c r="H272" s="41"/>
    </row>
    <row r="273" spans="1:8" s="11" customFormat="1" ht="18.95" customHeight="1" x14ac:dyDescent="0.25">
      <c r="A273" s="183" t="s">
        <v>149</v>
      </c>
      <c r="B273" s="177">
        <f t="shared" si="17"/>
        <v>12</v>
      </c>
      <c r="C273" s="100">
        <f t="shared" si="15"/>
        <v>1.5960842732496275E-2</v>
      </c>
      <c r="D273" s="101">
        <v>4</v>
      </c>
      <c r="E273" s="101" t="s">
        <v>144</v>
      </c>
      <c r="F273" s="101">
        <v>8</v>
      </c>
      <c r="G273" s="85" t="s">
        <v>80</v>
      </c>
      <c r="H273" s="41"/>
    </row>
    <row r="274" spans="1:8" s="11" customFormat="1" ht="18.95" customHeight="1" x14ac:dyDescent="0.25">
      <c r="A274" s="183" t="s">
        <v>150</v>
      </c>
      <c r="B274" s="177">
        <f t="shared" si="17"/>
        <v>68</v>
      </c>
      <c r="C274" s="100">
        <f t="shared" si="15"/>
        <v>9.0444775484145562E-2</v>
      </c>
      <c r="D274" s="101">
        <v>17</v>
      </c>
      <c r="E274" s="101" t="s">
        <v>144</v>
      </c>
      <c r="F274" s="101">
        <v>50</v>
      </c>
      <c r="G274" s="85">
        <v>1</v>
      </c>
      <c r="H274" s="41"/>
    </row>
    <row r="275" spans="1:8" ht="15.75" customHeight="1" x14ac:dyDescent="0.25">
      <c r="A275" s="120" t="s">
        <v>158</v>
      </c>
      <c r="B275" s="98"/>
      <c r="C275" s="100"/>
      <c r="D275" s="101"/>
      <c r="E275" s="101"/>
      <c r="F275" s="101"/>
      <c r="G275" s="85"/>
      <c r="H275" s="41"/>
    </row>
    <row r="276" spans="1:8" s="11" customFormat="1" ht="20.100000000000001" customHeight="1" x14ac:dyDescent="0.25">
      <c r="A276" s="149" t="s">
        <v>113</v>
      </c>
      <c r="B276" s="150">
        <f t="shared" ref="B276:B289" si="18">SUM(D276:G276)</f>
        <v>1735</v>
      </c>
      <c r="C276" s="100">
        <f t="shared" ref="C276:C289" si="19">B276/$B$10*100</f>
        <v>2.3076718450734202</v>
      </c>
      <c r="D276" s="150">
        <f>SUM(D277:D281)</f>
        <v>212</v>
      </c>
      <c r="E276" s="150">
        <f>SUM(E277:E281)</f>
        <v>6</v>
      </c>
      <c r="F276" s="150">
        <f>SUM(F277:F281)</f>
        <v>1510</v>
      </c>
      <c r="G276" s="151">
        <f>SUM(G277:G281)</f>
        <v>7</v>
      </c>
      <c r="H276" s="41"/>
    </row>
    <row r="277" spans="1:8" s="11" customFormat="1" ht="20.100000000000001" customHeight="1" x14ac:dyDescent="0.25">
      <c r="A277" s="183" t="s">
        <v>151</v>
      </c>
      <c r="B277" s="177">
        <f t="shared" si="18"/>
        <v>166</v>
      </c>
      <c r="C277" s="100">
        <f t="shared" si="19"/>
        <v>0.2207916577995318</v>
      </c>
      <c r="D277" s="101">
        <v>35</v>
      </c>
      <c r="E277" s="101" t="s">
        <v>144</v>
      </c>
      <c r="F277" s="101">
        <v>131</v>
      </c>
      <c r="G277" s="85" t="s">
        <v>80</v>
      </c>
      <c r="H277" s="41"/>
    </row>
    <row r="278" spans="1:8" s="11" customFormat="1" ht="20.100000000000001" customHeight="1" x14ac:dyDescent="0.25">
      <c r="A278" s="183" t="s">
        <v>152</v>
      </c>
      <c r="B278" s="177">
        <f t="shared" si="18"/>
        <v>345</v>
      </c>
      <c r="C278" s="100">
        <f t="shared" si="19"/>
        <v>0.45887422855926796</v>
      </c>
      <c r="D278" s="101">
        <v>64</v>
      </c>
      <c r="E278" s="101" t="s">
        <v>144</v>
      </c>
      <c r="F278" s="101">
        <v>278</v>
      </c>
      <c r="G278" s="85">
        <v>3</v>
      </c>
      <c r="H278" s="41"/>
    </row>
    <row r="279" spans="1:8" s="11" customFormat="1" ht="20.100000000000001" customHeight="1" x14ac:dyDescent="0.25">
      <c r="A279" s="183" t="s">
        <v>153</v>
      </c>
      <c r="B279" s="177">
        <f t="shared" si="18"/>
        <v>380</v>
      </c>
      <c r="C279" s="100">
        <f t="shared" si="19"/>
        <v>0.50542668652904876</v>
      </c>
      <c r="D279" s="101">
        <v>44</v>
      </c>
      <c r="E279" s="101" t="s">
        <v>144</v>
      </c>
      <c r="F279" s="101">
        <v>336</v>
      </c>
      <c r="G279" s="85" t="s">
        <v>80</v>
      </c>
      <c r="H279" s="41"/>
    </row>
    <row r="280" spans="1:8" s="11" customFormat="1" ht="20.100000000000001" customHeight="1" x14ac:dyDescent="0.25">
      <c r="A280" s="183" t="s">
        <v>154</v>
      </c>
      <c r="B280" s="177">
        <f t="shared" si="18"/>
        <v>416</v>
      </c>
      <c r="C280" s="100">
        <f t="shared" si="19"/>
        <v>0.5533092147265376</v>
      </c>
      <c r="D280" s="101">
        <v>34</v>
      </c>
      <c r="E280" s="101">
        <v>2</v>
      </c>
      <c r="F280" s="101">
        <v>376</v>
      </c>
      <c r="G280" s="85">
        <v>4</v>
      </c>
      <c r="H280" s="41"/>
    </row>
    <row r="281" spans="1:8" s="11" customFormat="1" ht="20.100000000000001" customHeight="1" x14ac:dyDescent="0.25">
      <c r="A281" s="183" t="s">
        <v>155</v>
      </c>
      <c r="B281" s="177">
        <f t="shared" si="18"/>
        <v>428</v>
      </c>
      <c r="C281" s="100">
        <f t="shared" si="19"/>
        <v>0.56927005745903381</v>
      </c>
      <c r="D281" s="101">
        <v>35</v>
      </c>
      <c r="E281" s="101">
        <v>4</v>
      </c>
      <c r="F281" s="101">
        <v>389</v>
      </c>
      <c r="G281" s="85" t="s">
        <v>80</v>
      </c>
      <c r="H281" s="41"/>
    </row>
    <row r="282" spans="1:8" ht="20.100000000000001" customHeight="1" x14ac:dyDescent="0.25">
      <c r="A282" s="180" t="s">
        <v>138</v>
      </c>
      <c r="B282" s="177">
        <f t="shared" si="18"/>
        <v>1820</v>
      </c>
      <c r="C282" s="100">
        <f t="shared" si="19"/>
        <v>2.4207278144286017</v>
      </c>
      <c r="D282" s="101">
        <v>107</v>
      </c>
      <c r="E282" s="101">
        <v>33</v>
      </c>
      <c r="F282" s="101">
        <v>1676</v>
      </c>
      <c r="G282" s="85">
        <v>4</v>
      </c>
      <c r="H282" s="41"/>
    </row>
    <row r="283" spans="1:8" ht="20.100000000000001" customHeight="1" x14ac:dyDescent="0.25">
      <c r="A283" s="180" t="s">
        <v>133</v>
      </c>
      <c r="B283" s="177">
        <f t="shared" si="18"/>
        <v>1236</v>
      </c>
      <c r="C283" s="100">
        <f t="shared" si="19"/>
        <v>1.6439668014471165</v>
      </c>
      <c r="D283" s="101">
        <v>61</v>
      </c>
      <c r="E283" s="101">
        <v>31</v>
      </c>
      <c r="F283" s="101">
        <v>1136</v>
      </c>
      <c r="G283" s="85">
        <v>8</v>
      </c>
      <c r="H283" s="41"/>
    </row>
    <row r="284" spans="1:8" ht="20.100000000000001" customHeight="1" x14ac:dyDescent="0.25">
      <c r="A284" s="180" t="s">
        <v>134</v>
      </c>
      <c r="B284" s="177">
        <f t="shared" si="18"/>
        <v>999</v>
      </c>
      <c r="C284" s="100">
        <f t="shared" si="19"/>
        <v>1.328740157480315</v>
      </c>
      <c r="D284" s="101">
        <v>42</v>
      </c>
      <c r="E284" s="101">
        <v>29</v>
      </c>
      <c r="F284" s="101">
        <v>925</v>
      </c>
      <c r="G284" s="85">
        <v>3</v>
      </c>
      <c r="H284" s="41"/>
    </row>
    <row r="285" spans="1:8" ht="20.100000000000001" customHeight="1" x14ac:dyDescent="0.25">
      <c r="A285" s="180" t="s">
        <v>135</v>
      </c>
      <c r="B285" s="177">
        <f t="shared" si="18"/>
        <v>645</v>
      </c>
      <c r="C285" s="100">
        <f t="shared" si="19"/>
        <v>0.85789529687167487</v>
      </c>
      <c r="D285" s="101">
        <v>24</v>
      </c>
      <c r="E285" s="101">
        <v>37</v>
      </c>
      <c r="F285" s="101">
        <v>581</v>
      </c>
      <c r="G285" s="85">
        <v>3</v>
      </c>
      <c r="H285" s="41"/>
    </row>
    <row r="286" spans="1:8" ht="20.100000000000001" customHeight="1" x14ac:dyDescent="0.25">
      <c r="A286" s="180" t="s">
        <v>136</v>
      </c>
      <c r="B286" s="177">
        <f t="shared" si="18"/>
        <v>217</v>
      </c>
      <c r="C286" s="100">
        <f t="shared" si="19"/>
        <v>0.28862523941264101</v>
      </c>
      <c r="D286" s="101">
        <v>11</v>
      </c>
      <c r="E286" s="101">
        <v>13</v>
      </c>
      <c r="F286" s="101">
        <v>191</v>
      </c>
      <c r="G286" s="85">
        <v>2</v>
      </c>
      <c r="H286" s="41"/>
    </row>
    <row r="287" spans="1:8" ht="20.100000000000001" customHeight="1" x14ac:dyDescent="0.25">
      <c r="A287" s="180" t="s">
        <v>137</v>
      </c>
      <c r="B287" s="177">
        <f t="shared" si="18"/>
        <v>18</v>
      </c>
      <c r="C287" s="100">
        <f t="shared" si="19"/>
        <v>2.3941264098744412E-2</v>
      </c>
      <c r="D287" s="101">
        <v>1</v>
      </c>
      <c r="E287" s="101" t="s">
        <v>80</v>
      </c>
      <c r="F287" s="101">
        <v>17</v>
      </c>
      <c r="G287" s="85" t="s">
        <v>80</v>
      </c>
      <c r="H287" s="41"/>
    </row>
    <row r="288" spans="1:8" ht="20.100000000000001" customHeight="1" x14ac:dyDescent="0.25">
      <c r="A288" s="180" t="s">
        <v>139</v>
      </c>
      <c r="B288" s="177">
        <f t="shared" si="18"/>
        <v>3</v>
      </c>
      <c r="C288" s="100">
        <f t="shared" si="19"/>
        <v>3.9902106831240687E-3</v>
      </c>
      <c r="D288" s="101" t="s">
        <v>80</v>
      </c>
      <c r="E288" s="101">
        <v>1</v>
      </c>
      <c r="F288" s="101">
        <v>2</v>
      </c>
      <c r="G288" s="85" t="s">
        <v>80</v>
      </c>
      <c r="H288" s="41"/>
    </row>
    <row r="289" spans="1:8" ht="20.100000000000001" customHeight="1" x14ac:dyDescent="0.25">
      <c r="A289" s="180" t="s">
        <v>140</v>
      </c>
      <c r="B289" s="177">
        <f t="shared" si="18"/>
        <v>11</v>
      </c>
      <c r="C289" s="100">
        <f t="shared" si="19"/>
        <v>1.4630772504788253E-2</v>
      </c>
      <c r="D289" s="101" t="s">
        <v>80</v>
      </c>
      <c r="E289" s="101" t="s">
        <v>80</v>
      </c>
      <c r="F289" s="101">
        <v>11</v>
      </c>
      <c r="G289" s="85" t="s">
        <v>80</v>
      </c>
      <c r="H289" s="41"/>
    </row>
    <row r="290" spans="1:8" ht="10.5" customHeight="1" x14ac:dyDescent="0.2">
      <c r="A290" s="136"/>
      <c r="B290" s="137" t="s">
        <v>3</v>
      </c>
      <c r="C290" s="138"/>
      <c r="D290" s="139"/>
      <c r="E290" s="139"/>
      <c r="F290" s="139"/>
      <c r="G290" s="140"/>
      <c r="H290" s="41"/>
    </row>
    <row r="291" spans="1:8" ht="9" customHeight="1" x14ac:dyDescent="0.2">
      <c r="A291" s="89"/>
      <c r="B291" s="89" t="s">
        <v>3</v>
      </c>
      <c r="C291" s="141"/>
      <c r="D291" s="89"/>
      <c r="E291" s="89"/>
      <c r="F291" s="89"/>
      <c r="G291" s="89"/>
    </row>
    <row r="292" spans="1:8" ht="12.75" customHeight="1" x14ac:dyDescent="0.2">
      <c r="A292" s="77" t="s">
        <v>4</v>
      </c>
      <c r="B292" s="89"/>
      <c r="C292" s="141"/>
      <c r="D292" s="89"/>
      <c r="E292" s="89"/>
      <c r="F292" s="89"/>
      <c r="G292" s="89"/>
    </row>
    <row r="293" spans="1:8" ht="12" customHeight="1" x14ac:dyDescent="0.2"/>
    <row r="294" spans="1:8" ht="12" customHeight="1" x14ac:dyDescent="0.2">
      <c r="A294" s="182" t="s">
        <v>146</v>
      </c>
    </row>
    <row r="295" spans="1:8" ht="12" customHeight="1" x14ac:dyDescent="0.2"/>
    <row r="296" spans="1:8" ht="12.75" customHeight="1" x14ac:dyDescent="0.2">
      <c r="A296" s="77" t="s">
        <v>84</v>
      </c>
      <c r="B296" s="89"/>
      <c r="C296" s="141"/>
      <c r="D296" s="89"/>
      <c r="E296" s="89"/>
      <c r="F296" s="89"/>
      <c r="G296" s="89"/>
    </row>
    <row r="297" spans="1:8" ht="9.75" customHeight="1" x14ac:dyDescent="0.2">
      <c r="B297" s="89"/>
      <c r="C297" s="141"/>
      <c r="D297" s="89"/>
      <c r="E297" s="89"/>
      <c r="F297" s="89"/>
    </row>
    <row r="298" spans="1:8" ht="12.75" customHeight="1" x14ac:dyDescent="0.2">
      <c r="A298" s="79" t="s">
        <v>89</v>
      </c>
      <c r="B298" s="89"/>
      <c r="C298" s="141"/>
      <c r="D298" s="89"/>
      <c r="E298" s="89"/>
      <c r="F298" s="89"/>
      <c r="G298" s="89"/>
    </row>
    <row r="299" spans="1:8" ht="12.75" customHeight="1" x14ac:dyDescent="0.2">
      <c r="A299" s="143"/>
      <c r="B299" s="89"/>
      <c r="C299" s="141"/>
      <c r="D299" s="89"/>
      <c r="E299" s="89"/>
      <c r="F299" s="89"/>
      <c r="G299" s="89"/>
    </row>
    <row r="300" spans="1:8" ht="12.75" customHeight="1" x14ac:dyDescent="0.2">
      <c r="A300" s="89"/>
      <c r="B300" s="89"/>
      <c r="C300" s="141"/>
      <c r="D300" s="89"/>
      <c r="E300" s="89"/>
      <c r="F300" s="89"/>
      <c r="G300" s="89"/>
    </row>
    <row r="301" spans="1:8" ht="12.75" customHeight="1" x14ac:dyDescent="0.2">
      <c r="A301" s="89"/>
      <c r="B301" s="89"/>
      <c r="C301" s="141"/>
      <c r="D301" s="89"/>
      <c r="E301" s="89"/>
      <c r="F301" s="89"/>
      <c r="G301" s="89"/>
    </row>
    <row r="302" spans="1:8" ht="12.75" customHeight="1" x14ac:dyDescent="0.2">
      <c r="A302" s="89"/>
      <c r="B302" s="89"/>
      <c r="C302" s="141"/>
      <c r="D302" s="89"/>
      <c r="E302" s="89"/>
      <c r="F302" s="89"/>
      <c r="G302" s="89"/>
    </row>
    <row r="303" spans="1:8" ht="12.75" customHeight="1" x14ac:dyDescent="0.2">
      <c r="A303" s="89"/>
      <c r="B303" s="89"/>
      <c r="C303" s="141"/>
      <c r="D303" s="89"/>
      <c r="E303" s="89"/>
      <c r="F303" s="89"/>
      <c r="G303" s="89"/>
    </row>
    <row r="304" spans="1:8" ht="12.75" customHeight="1" x14ac:dyDescent="0.2">
      <c r="A304" s="89"/>
      <c r="B304" s="89"/>
      <c r="C304" s="141"/>
      <c r="D304" s="89"/>
      <c r="E304" s="89"/>
      <c r="F304" s="89"/>
      <c r="G304" s="89"/>
    </row>
    <row r="305" spans="1:8" ht="12.75" customHeight="1" x14ac:dyDescent="0.2">
      <c r="A305" s="89"/>
      <c r="B305" s="89"/>
      <c r="C305" s="141"/>
      <c r="D305" s="89"/>
      <c r="E305" s="89"/>
      <c r="F305" s="89"/>
      <c r="G305" s="89"/>
      <c r="H305" s="77"/>
    </row>
    <row r="306" spans="1:8" ht="12.75" customHeight="1" x14ac:dyDescent="0.2">
      <c r="A306" s="89"/>
      <c r="B306" s="89"/>
      <c r="C306" s="141"/>
      <c r="D306" s="89"/>
      <c r="E306" s="89"/>
      <c r="F306" s="89"/>
      <c r="G306" s="89"/>
      <c r="H306" s="77"/>
    </row>
    <row r="307" spans="1:8" ht="12.75" customHeight="1" x14ac:dyDescent="0.2">
      <c r="A307" s="89"/>
      <c r="B307" s="89"/>
      <c r="C307" s="141"/>
      <c r="D307" s="89"/>
      <c r="E307" s="89"/>
      <c r="F307" s="89"/>
      <c r="G307" s="89"/>
      <c r="H307" s="77"/>
    </row>
    <row r="308" spans="1:8" ht="12.75" customHeight="1" x14ac:dyDescent="0.2">
      <c r="A308" s="89"/>
      <c r="B308" s="89"/>
      <c r="C308" s="141"/>
      <c r="D308" s="89"/>
      <c r="E308" s="89"/>
      <c r="F308" s="89"/>
      <c r="G308" s="89"/>
      <c r="H308" s="77"/>
    </row>
    <row r="309" spans="1:8" ht="12.75" customHeight="1" x14ac:dyDescent="0.2">
      <c r="A309" s="89"/>
      <c r="B309" s="89"/>
      <c r="C309" s="141"/>
      <c r="D309" s="89"/>
      <c r="E309" s="89"/>
      <c r="F309" s="89"/>
      <c r="G309" s="89"/>
      <c r="H309" s="77"/>
    </row>
    <row r="310" spans="1:8" ht="12.75" customHeight="1" x14ac:dyDescent="0.2">
      <c r="A310" s="89"/>
      <c r="B310" s="89"/>
      <c r="C310" s="141"/>
      <c r="D310" s="89"/>
      <c r="E310" s="89"/>
      <c r="F310" s="89"/>
      <c r="G310" s="89"/>
      <c r="H310" s="77"/>
    </row>
    <row r="311" spans="1:8" ht="12.75" customHeight="1" x14ac:dyDescent="0.2">
      <c r="A311" s="89"/>
      <c r="B311" s="89"/>
      <c r="C311" s="141"/>
      <c r="D311" s="89"/>
      <c r="E311" s="89"/>
      <c r="F311" s="89"/>
      <c r="G311" s="89"/>
      <c r="H311" s="77"/>
    </row>
    <row r="312" spans="1:8" ht="12.75" customHeight="1" x14ac:dyDescent="0.2">
      <c r="A312" s="89"/>
      <c r="B312" s="89"/>
      <c r="C312" s="141"/>
      <c r="D312" s="89"/>
      <c r="E312" s="89"/>
      <c r="F312" s="89"/>
      <c r="G312" s="89"/>
      <c r="H312" s="77"/>
    </row>
    <row r="313" spans="1:8" ht="12.75" customHeight="1" x14ac:dyDescent="0.2">
      <c r="A313" s="89"/>
      <c r="B313" s="89"/>
      <c r="C313" s="141"/>
      <c r="D313" s="89"/>
      <c r="E313" s="89"/>
      <c r="F313" s="89"/>
      <c r="G313" s="89"/>
      <c r="H313" s="77"/>
    </row>
    <row r="314" spans="1:8" ht="12.75" customHeight="1" x14ac:dyDescent="0.2">
      <c r="A314" s="89"/>
      <c r="B314" s="89"/>
      <c r="C314" s="141"/>
      <c r="D314" s="89"/>
      <c r="E314" s="89"/>
      <c r="F314" s="89"/>
      <c r="G314" s="89"/>
      <c r="H314" s="77"/>
    </row>
    <row r="315" spans="1:8" ht="12.75" customHeight="1" x14ac:dyDescent="0.2">
      <c r="A315" s="89"/>
      <c r="B315" s="89"/>
      <c r="C315" s="141"/>
      <c r="D315" s="89"/>
      <c r="E315" s="89"/>
      <c r="F315" s="89"/>
      <c r="G315" s="89"/>
      <c r="H315" s="77"/>
    </row>
    <row r="316" spans="1:8" ht="12.75" customHeight="1" x14ac:dyDescent="0.2">
      <c r="A316" s="89"/>
      <c r="B316" s="89"/>
      <c r="C316" s="141"/>
      <c r="D316" s="89"/>
      <c r="E316" s="89"/>
      <c r="F316" s="89"/>
      <c r="G316" s="89"/>
      <c r="H316" s="77"/>
    </row>
    <row r="317" spans="1:8" ht="12.75" customHeight="1" x14ac:dyDescent="0.2">
      <c r="A317" s="89"/>
      <c r="B317" s="89"/>
      <c r="C317" s="141"/>
      <c r="D317" s="89"/>
      <c r="E317" s="89"/>
      <c r="F317" s="89"/>
      <c r="G317" s="89"/>
      <c r="H317" s="77"/>
    </row>
    <row r="318" spans="1:8" ht="12.75" customHeight="1" x14ac:dyDescent="0.2">
      <c r="A318" s="89"/>
      <c r="B318" s="89"/>
      <c r="C318" s="141"/>
      <c r="D318" s="89"/>
      <c r="E318" s="89"/>
      <c r="F318" s="89"/>
      <c r="G318" s="89"/>
      <c r="H318" s="77"/>
    </row>
    <row r="319" spans="1:8" ht="12.75" customHeight="1" x14ac:dyDescent="0.2">
      <c r="A319" s="89"/>
      <c r="B319" s="89"/>
      <c r="C319" s="141"/>
      <c r="D319" s="89"/>
      <c r="E319" s="89"/>
      <c r="F319" s="89"/>
      <c r="G319" s="89"/>
      <c r="H319" s="77"/>
    </row>
    <row r="320" spans="1:8" ht="12.75" customHeight="1" x14ac:dyDescent="0.2">
      <c r="A320" s="89"/>
      <c r="B320" s="89"/>
      <c r="C320" s="141"/>
      <c r="D320" s="89"/>
      <c r="E320" s="89"/>
      <c r="F320" s="89"/>
      <c r="G320" s="89"/>
      <c r="H320" s="77"/>
    </row>
    <row r="321" spans="1:8" ht="12.75" customHeight="1" x14ac:dyDescent="0.2">
      <c r="A321" s="89"/>
      <c r="B321" s="89"/>
      <c r="C321" s="141"/>
      <c r="D321" s="89"/>
      <c r="E321" s="89"/>
      <c r="F321" s="89"/>
      <c r="G321" s="89"/>
      <c r="H321" s="77"/>
    </row>
    <row r="322" spans="1:8" ht="12.75" customHeight="1" x14ac:dyDescent="0.2">
      <c r="A322" s="89"/>
      <c r="B322" s="89"/>
      <c r="C322" s="141"/>
      <c r="D322" s="89"/>
      <c r="E322" s="89"/>
      <c r="F322" s="89"/>
      <c r="G322" s="89"/>
      <c r="H322" s="77"/>
    </row>
    <row r="323" spans="1:8" ht="12.75" customHeight="1" x14ac:dyDescent="0.2">
      <c r="A323" s="89"/>
      <c r="B323" s="89"/>
      <c r="C323" s="141"/>
      <c r="D323" s="89"/>
      <c r="E323" s="89"/>
      <c r="F323" s="89"/>
      <c r="G323" s="89"/>
      <c r="H323" s="77"/>
    </row>
    <row r="324" spans="1:8" ht="12.75" customHeight="1" x14ac:dyDescent="0.2">
      <c r="A324" s="89"/>
      <c r="B324" s="89"/>
      <c r="C324" s="141"/>
      <c r="D324" s="89"/>
      <c r="E324" s="89"/>
      <c r="F324" s="89"/>
      <c r="G324" s="89"/>
      <c r="H324" s="77"/>
    </row>
    <row r="325" spans="1:8" ht="12.75" customHeight="1" x14ac:dyDescent="0.2">
      <c r="A325" s="89"/>
      <c r="B325" s="89"/>
      <c r="C325" s="141"/>
      <c r="D325" s="89"/>
      <c r="E325" s="89"/>
      <c r="F325" s="89"/>
      <c r="G325" s="89"/>
      <c r="H325" s="77"/>
    </row>
    <row r="326" spans="1:8" ht="12.75" customHeight="1" x14ac:dyDescent="0.2">
      <c r="A326" s="89"/>
      <c r="B326" s="89"/>
      <c r="C326" s="141"/>
      <c r="D326" s="89"/>
      <c r="E326" s="89"/>
      <c r="F326" s="89"/>
      <c r="G326" s="89"/>
      <c r="H326" s="77"/>
    </row>
    <row r="327" spans="1:8" ht="12.75" customHeight="1" x14ac:dyDescent="0.2">
      <c r="A327" s="89"/>
      <c r="B327" s="89"/>
      <c r="C327" s="141"/>
      <c r="D327" s="89"/>
      <c r="E327" s="89"/>
      <c r="F327" s="89"/>
      <c r="G327" s="89"/>
      <c r="H327" s="77"/>
    </row>
    <row r="328" spans="1:8" ht="12.75" customHeight="1" x14ac:dyDescent="0.2">
      <c r="A328" s="89"/>
      <c r="B328" s="89"/>
      <c r="C328" s="141"/>
      <c r="D328" s="89"/>
      <c r="E328" s="89"/>
      <c r="F328" s="89"/>
      <c r="G328" s="89"/>
      <c r="H328" s="77"/>
    </row>
    <row r="329" spans="1:8" ht="12.75" customHeight="1" x14ac:dyDescent="0.2">
      <c r="A329" s="89"/>
      <c r="B329" s="89"/>
      <c r="C329" s="141"/>
      <c r="D329" s="89"/>
      <c r="E329" s="89"/>
      <c r="F329" s="89"/>
      <c r="G329" s="89"/>
      <c r="H329" s="77"/>
    </row>
    <row r="330" spans="1:8" ht="12.75" customHeight="1" x14ac:dyDescent="0.2">
      <c r="A330" s="89"/>
      <c r="B330" s="89"/>
      <c r="C330" s="141"/>
      <c r="D330" s="89"/>
      <c r="E330" s="89"/>
      <c r="F330" s="89"/>
      <c r="G330" s="89"/>
      <c r="H330" s="77"/>
    </row>
    <row r="331" spans="1:8" ht="12.75" customHeight="1" x14ac:dyDescent="0.2">
      <c r="A331" s="89"/>
      <c r="B331" s="89"/>
      <c r="C331" s="141"/>
      <c r="D331" s="89"/>
      <c r="E331" s="89"/>
      <c r="F331" s="89"/>
      <c r="G331" s="89"/>
      <c r="H331" s="77"/>
    </row>
    <row r="332" spans="1:8" ht="12.75" customHeight="1" x14ac:dyDescent="0.2">
      <c r="A332" s="89"/>
      <c r="B332" s="89"/>
      <c r="C332" s="141"/>
      <c r="D332" s="89"/>
      <c r="E332" s="89"/>
      <c r="F332" s="89"/>
      <c r="G332" s="89"/>
      <c r="H332" s="77"/>
    </row>
    <row r="333" spans="1:8" ht="12.75" customHeight="1" x14ac:dyDescent="0.2">
      <c r="A333" s="89"/>
      <c r="B333" s="89"/>
      <c r="C333" s="141"/>
      <c r="D333" s="89"/>
      <c r="E333" s="89"/>
      <c r="F333" s="89"/>
      <c r="G333" s="89"/>
      <c r="H333" s="77"/>
    </row>
    <row r="334" spans="1:8" ht="12.75" customHeight="1" x14ac:dyDescent="0.2">
      <c r="A334" s="89"/>
      <c r="B334" s="89"/>
      <c r="C334" s="141"/>
      <c r="D334" s="89"/>
      <c r="E334" s="89"/>
      <c r="F334" s="89"/>
      <c r="G334" s="89"/>
      <c r="H334" s="77"/>
    </row>
    <row r="335" spans="1:8" ht="12.75" customHeight="1" x14ac:dyDescent="0.2">
      <c r="A335" s="89"/>
      <c r="B335" s="89"/>
      <c r="C335" s="141"/>
      <c r="D335" s="89"/>
      <c r="E335" s="89"/>
      <c r="F335" s="89"/>
      <c r="G335" s="89"/>
      <c r="H335" s="77"/>
    </row>
    <row r="336" spans="1:8" ht="12.75" customHeight="1" x14ac:dyDescent="0.2">
      <c r="A336" s="89"/>
      <c r="B336" s="89"/>
      <c r="C336" s="141"/>
      <c r="D336" s="89"/>
      <c r="E336" s="89"/>
      <c r="F336" s="89"/>
      <c r="G336" s="89"/>
      <c r="H336" s="77"/>
    </row>
    <row r="337" spans="1:8" ht="12.75" customHeight="1" x14ac:dyDescent="0.2">
      <c r="A337" s="89"/>
      <c r="B337" s="89"/>
      <c r="C337" s="141"/>
      <c r="D337" s="89"/>
      <c r="E337" s="89"/>
      <c r="F337" s="89"/>
      <c r="G337" s="89"/>
      <c r="H337" s="77"/>
    </row>
    <row r="338" spans="1:8" ht="12.75" customHeight="1" x14ac:dyDescent="0.2">
      <c r="A338" s="89"/>
      <c r="B338" s="89"/>
      <c r="C338" s="141"/>
      <c r="D338" s="89"/>
      <c r="E338" s="89"/>
      <c r="F338" s="89"/>
      <c r="G338" s="89"/>
      <c r="H338" s="77"/>
    </row>
    <row r="339" spans="1:8" ht="12.75" customHeight="1" x14ac:dyDescent="0.2">
      <c r="A339" s="89"/>
      <c r="B339" s="89"/>
      <c r="C339" s="141"/>
      <c r="D339" s="89"/>
      <c r="E339" s="89"/>
      <c r="F339" s="89"/>
      <c r="G339" s="89"/>
      <c r="H339" s="77"/>
    </row>
    <row r="340" spans="1:8" ht="12.75" customHeight="1" x14ac:dyDescent="0.2">
      <c r="A340" s="89"/>
      <c r="B340" s="89"/>
      <c r="C340" s="141"/>
      <c r="D340" s="89"/>
      <c r="E340" s="89"/>
      <c r="F340" s="89"/>
      <c r="G340" s="89"/>
      <c r="H340" s="77"/>
    </row>
    <row r="341" spans="1:8" ht="12.75" customHeight="1" x14ac:dyDescent="0.2">
      <c r="A341" s="89"/>
      <c r="B341" s="89"/>
      <c r="C341" s="141"/>
      <c r="D341" s="89"/>
      <c r="E341" s="89"/>
      <c r="F341" s="89"/>
      <c r="G341" s="89"/>
      <c r="H341" s="77"/>
    </row>
    <row r="342" spans="1:8" ht="12.75" customHeight="1" x14ac:dyDescent="0.2">
      <c r="A342" s="89"/>
      <c r="B342" s="89"/>
      <c r="C342" s="141"/>
      <c r="D342" s="89"/>
      <c r="E342" s="89"/>
      <c r="F342" s="89"/>
      <c r="G342" s="89"/>
      <c r="H342" s="77"/>
    </row>
    <row r="343" spans="1:8" ht="12.75" customHeight="1" x14ac:dyDescent="0.2">
      <c r="A343" s="89"/>
      <c r="B343" s="89"/>
      <c r="C343" s="141"/>
      <c r="D343" s="89"/>
      <c r="E343" s="89"/>
      <c r="F343" s="89"/>
      <c r="G343" s="89"/>
      <c r="H343" s="77"/>
    </row>
    <row r="344" spans="1:8" ht="12.75" customHeight="1" x14ac:dyDescent="0.2">
      <c r="A344" s="89"/>
      <c r="B344" s="89"/>
      <c r="C344" s="141"/>
      <c r="D344" s="89"/>
      <c r="E344" s="89"/>
      <c r="F344" s="89"/>
      <c r="G344" s="89"/>
      <c r="H344" s="77"/>
    </row>
    <row r="345" spans="1:8" ht="12.75" customHeight="1" x14ac:dyDescent="0.2">
      <c r="A345" s="89"/>
      <c r="B345" s="89"/>
      <c r="C345" s="141"/>
      <c r="D345" s="89"/>
      <c r="E345" s="89"/>
      <c r="F345" s="89"/>
      <c r="G345" s="89"/>
      <c r="H345" s="77"/>
    </row>
    <row r="346" spans="1:8" ht="12.75" customHeight="1" x14ac:dyDescent="0.2">
      <c r="A346" s="89"/>
      <c r="B346" s="89"/>
      <c r="C346" s="141"/>
      <c r="D346" s="89"/>
      <c r="E346" s="89"/>
      <c r="F346" s="89"/>
      <c r="G346" s="89"/>
      <c r="H346" s="77"/>
    </row>
    <row r="347" spans="1:8" ht="12.75" customHeight="1" x14ac:dyDescent="0.2">
      <c r="A347" s="89"/>
      <c r="B347" s="89"/>
      <c r="C347" s="141"/>
      <c r="D347" s="89"/>
      <c r="E347" s="89"/>
      <c r="F347" s="89"/>
      <c r="G347" s="89"/>
      <c r="H347" s="77"/>
    </row>
    <row r="348" spans="1:8" ht="12.75" customHeight="1" x14ac:dyDescent="0.2">
      <c r="A348" s="89"/>
      <c r="B348" s="89"/>
      <c r="C348" s="141"/>
      <c r="D348" s="89"/>
      <c r="E348" s="89"/>
      <c r="F348" s="89"/>
      <c r="G348" s="89"/>
      <c r="H348" s="77"/>
    </row>
    <row r="349" spans="1:8" ht="12.75" customHeight="1" x14ac:dyDescent="0.2">
      <c r="A349" s="89"/>
      <c r="B349" s="89"/>
      <c r="C349" s="141"/>
      <c r="D349" s="89"/>
      <c r="E349" s="89"/>
      <c r="F349" s="89"/>
      <c r="G349" s="89"/>
      <c r="H349" s="77"/>
    </row>
    <row r="350" spans="1:8" ht="12.75" customHeight="1" x14ac:dyDescent="0.2">
      <c r="A350" s="89"/>
      <c r="B350" s="89"/>
      <c r="C350" s="141"/>
      <c r="D350" s="89"/>
      <c r="E350" s="89"/>
      <c r="F350" s="89"/>
      <c r="G350" s="89"/>
      <c r="H350" s="77"/>
    </row>
    <row r="351" spans="1:8" ht="12.75" customHeight="1" x14ac:dyDescent="0.2">
      <c r="A351" s="89"/>
      <c r="B351" s="89"/>
      <c r="C351" s="141"/>
      <c r="D351" s="89"/>
      <c r="E351" s="89"/>
      <c r="F351" s="89"/>
      <c r="G351" s="89"/>
      <c r="H351" s="77"/>
    </row>
    <row r="352" spans="1:8" ht="12.75" customHeight="1" x14ac:dyDescent="0.2">
      <c r="A352" s="89"/>
      <c r="B352" s="89"/>
      <c r="C352" s="141"/>
      <c r="D352" s="89"/>
      <c r="E352" s="89"/>
      <c r="F352" s="89"/>
      <c r="G352" s="89"/>
      <c r="H352" s="77"/>
    </row>
    <row r="353" spans="1:8" ht="12.75" customHeight="1" x14ac:dyDescent="0.2">
      <c r="A353" s="89"/>
      <c r="B353" s="89"/>
      <c r="C353" s="141"/>
      <c r="D353" s="89"/>
      <c r="E353" s="89"/>
      <c r="F353" s="89"/>
      <c r="G353" s="89"/>
      <c r="H353" s="77"/>
    </row>
    <row r="354" spans="1:8" ht="12.75" customHeight="1" x14ac:dyDescent="0.2">
      <c r="A354" s="89"/>
      <c r="B354" s="89"/>
      <c r="C354" s="141"/>
      <c r="D354" s="89"/>
      <c r="E354" s="89"/>
      <c r="F354" s="89"/>
      <c r="G354" s="89"/>
      <c r="H354" s="77"/>
    </row>
    <row r="355" spans="1:8" ht="12.75" customHeight="1" x14ac:dyDescent="0.2">
      <c r="A355" s="89"/>
      <c r="B355" s="89"/>
      <c r="C355" s="141"/>
      <c r="D355" s="89"/>
      <c r="E355" s="89"/>
      <c r="F355" s="89"/>
      <c r="G355" s="89"/>
      <c r="H355" s="77"/>
    </row>
    <row r="356" spans="1:8" ht="12.75" customHeight="1" x14ac:dyDescent="0.2">
      <c r="A356" s="89"/>
      <c r="B356" s="89"/>
      <c r="C356" s="141"/>
      <c r="D356" s="89"/>
      <c r="E356" s="89"/>
      <c r="F356" s="89"/>
      <c r="G356" s="89"/>
      <c r="H356" s="77"/>
    </row>
    <row r="357" spans="1:8" ht="12.75" customHeight="1" x14ac:dyDescent="0.2">
      <c r="A357" s="89"/>
      <c r="B357" s="89"/>
      <c r="C357" s="141"/>
      <c r="D357" s="89"/>
      <c r="E357" s="89"/>
      <c r="F357" s="89"/>
      <c r="G357" s="89"/>
      <c r="H357" s="77"/>
    </row>
    <row r="358" spans="1:8" ht="12.75" customHeight="1" x14ac:dyDescent="0.2">
      <c r="A358" s="89"/>
      <c r="B358" s="89"/>
      <c r="C358" s="141"/>
      <c r="D358" s="89"/>
      <c r="E358" s="89"/>
      <c r="F358" s="89"/>
      <c r="G358" s="89"/>
      <c r="H358" s="77"/>
    </row>
    <row r="359" spans="1:8" ht="12.75" customHeight="1" x14ac:dyDescent="0.2">
      <c r="A359" s="89"/>
      <c r="B359" s="89"/>
      <c r="C359" s="141"/>
      <c r="D359" s="89"/>
      <c r="E359" s="89"/>
      <c r="F359" s="89"/>
      <c r="G359" s="89"/>
      <c r="H359" s="77"/>
    </row>
    <row r="360" spans="1:8" ht="12.75" customHeight="1" x14ac:dyDescent="0.2">
      <c r="A360" s="89"/>
      <c r="B360" s="89"/>
      <c r="C360" s="141"/>
      <c r="D360" s="89"/>
      <c r="E360" s="89"/>
      <c r="F360" s="89"/>
      <c r="G360" s="89"/>
      <c r="H360" s="77"/>
    </row>
    <row r="361" spans="1:8" ht="12.75" customHeight="1" x14ac:dyDescent="0.2">
      <c r="A361" s="89"/>
      <c r="B361" s="89"/>
      <c r="C361" s="141"/>
      <c r="D361" s="89"/>
      <c r="E361" s="89"/>
      <c r="F361" s="89"/>
      <c r="G361" s="89"/>
      <c r="H361" s="77"/>
    </row>
    <row r="362" spans="1:8" ht="12.75" customHeight="1" x14ac:dyDescent="0.2">
      <c r="A362" s="89"/>
      <c r="B362" s="89"/>
      <c r="C362" s="141"/>
      <c r="D362" s="89"/>
      <c r="E362" s="89"/>
      <c r="F362" s="89"/>
      <c r="G362" s="89"/>
      <c r="H362" s="77"/>
    </row>
    <row r="363" spans="1:8" ht="12.75" customHeight="1" x14ac:dyDescent="0.2">
      <c r="A363" s="89"/>
      <c r="B363" s="89"/>
      <c r="C363" s="141"/>
      <c r="D363" s="89"/>
      <c r="E363" s="89"/>
      <c r="F363" s="89"/>
      <c r="G363" s="89"/>
      <c r="H363" s="77"/>
    </row>
    <row r="364" spans="1:8" ht="12.75" customHeight="1" x14ac:dyDescent="0.2">
      <c r="A364" s="89"/>
      <c r="B364" s="89"/>
      <c r="C364" s="141"/>
      <c r="D364" s="89"/>
      <c r="E364" s="89"/>
      <c r="F364" s="89"/>
      <c r="G364" s="89"/>
      <c r="H364" s="77"/>
    </row>
    <row r="365" spans="1:8" ht="12.75" customHeight="1" x14ac:dyDescent="0.2">
      <c r="A365" s="89"/>
      <c r="B365" s="89"/>
      <c r="C365" s="141"/>
      <c r="D365" s="89"/>
      <c r="E365" s="89"/>
      <c r="F365" s="89"/>
      <c r="G365" s="89"/>
      <c r="H365" s="77"/>
    </row>
    <row r="366" spans="1:8" ht="12.75" customHeight="1" x14ac:dyDescent="0.2">
      <c r="A366" s="89"/>
      <c r="B366" s="89"/>
      <c r="C366" s="141"/>
      <c r="D366" s="89"/>
      <c r="E366" s="89"/>
      <c r="F366" s="89"/>
      <c r="G366" s="89"/>
      <c r="H366" s="77"/>
    </row>
    <row r="367" spans="1:8" ht="12.75" customHeight="1" x14ac:dyDescent="0.2">
      <c r="A367" s="89"/>
      <c r="B367" s="89"/>
      <c r="C367" s="141"/>
      <c r="D367" s="89"/>
      <c r="E367" s="89"/>
      <c r="F367" s="89"/>
      <c r="G367" s="89"/>
      <c r="H367" s="77"/>
    </row>
    <row r="368" spans="1:8" ht="12.75" customHeight="1" x14ac:dyDescent="0.2">
      <c r="A368" s="89"/>
      <c r="B368" s="89"/>
      <c r="C368" s="141"/>
      <c r="D368" s="89"/>
      <c r="E368" s="89"/>
      <c r="F368" s="89"/>
      <c r="G368" s="89"/>
      <c r="H368" s="77"/>
    </row>
    <row r="369" spans="1:8" ht="12.75" customHeight="1" x14ac:dyDescent="0.2">
      <c r="A369" s="89"/>
      <c r="B369" s="89"/>
      <c r="C369" s="141"/>
      <c r="D369" s="89"/>
      <c r="E369" s="89"/>
      <c r="F369" s="89"/>
      <c r="G369" s="89"/>
      <c r="H369" s="77"/>
    </row>
    <row r="370" spans="1:8" ht="12.75" customHeight="1" x14ac:dyDescent="0.2">
      <c r="A370" s="89"/>
      <c r="B370" s="89"/>
      <c r="C370" s="141"/>
      <c r="D370" s="89"/>
      <c r="E370" s="89"/>
      <c r="F370" s="89"/>
      <c r="G370" s="89"/>
      <c r="H370" s="77"/>
    </row>
    <row r="371" spans="1:8" ht="12.75" customHeight="1" x14ac:dyDescent="0.2">
      <c r="A371" s="89"/>
      <c r="B371" s="89"/>
      <c r="C371" s="141"/>
      <c r="D371" s="89"/>
      <c r="E371" s="89"/>
      <c r="F371" s="89"/>
      <c r="G371" s="89"/>
      <c r="H371" s="77"/>
    </row>
    <row r="372" spans="1:8" ht="12.75" customHeight="1" x14ac:dyDescent="0.2">
      <c r="A372" s="89"/>
      <c r="B372" s="89"/>
      <c r="C372" s="141"/>
      <c r="D372" s="89"/>
      <c r="E372" s="89"/>
      <c r="F372" s="89"/>
      <c r="G372" s="89"/>
      <c r="H372" s="77"/>
    </row>
    <row r="373" spans="1:8" ht="12.75" customHeight="1" x14ac:dyDescent="0.2">
      <c r="A373" s="89"/>
      <c r="B373" s="89"/>
      <c r="C373" s="141"/>
      <c r="D373" s="89"/>
      <c r="E373" s="89"/>
      <c r="F373" s="89"/>
      <c r="G373" s="89"/>
      <c r="H373" s="77"/>
    </row>
    <row r="374" spans="1:8" ht="12.75" customHeight="1" x14ac:dyDescent="0.2">
      <c r="A374" s="89"/>
      <c r="B374" s="89"/>
      <c r="C374" s="141"/>
      <c r="D374" s="89"/>
      <c r="E374" s="89"/>
      <c r="F374" s="89"/>
      <c r="G374" s="89"/>
      <c r="H374" s="77"/>
    </row>
    <row r="375" spans="1:8" ht="12.75" customHeight="1" x14ac:dyDescent="0.2">
      <c r="A375" s="89"/>
      <c r="B375" s="89"/>
      <c r="C375" s="141"/>
      <c r="D375" s="89"/>
      <c r="E375" s="89"/>
      <c r="F375" s="89"/>
      <c r="G375" s="89"/>
      <c r="H375" s="77"/>
    </row>
    <row r="376" spans="1:8" ht="12.75" customHeight="1" x14ac:dyDescent="0.2">
      <c r="A376" s="89"/>
      <c r="B376" s="89"/>
      <c r="C376" s="141"/>
      <c r="D376" s="89"/>
      <c r="E376" s="89"/>
      <c r="F376" s="89"/>
      <c r="G376" s="89"/>
      <c r="H376" s="77"/>
    </row>
    <row r="377" spans="1:8" ht="12.75" customHeight="1" x14ac:dyDescent="0.2">
      <c r="A377" s="89"/>
      <c r="B377" s="89"/>
      <c r="C377" s="141"/>
      <c r="D377" s="89"/>
      <c r="E377" s="89"/>
      <c r="F377" s="89"/>
      <c r="G377" s="89"/>
      <c r="H377" s="77"/>
    </row>
    <row r="378" spans="1:8" ht="12.75" customHeight="1" x14ac:dyDescent="0.2">
      <c r="A378" s="89"/>
      <c r="B378" s="89"/>
      <c r="C378" s="141"/>
      <c r="D378" s="89"/>
      <c r="E378" s="89"/>
      <c r="F378" s="89"/>
      <c r="G378" s="89"/>
      <c r="H378" s="77"/>
    </row>
    <row r="379" spans="1:8" ht="12.75" customHeight="1" x14ac:dyDescent="0.2">
      <c r="A379" s="89"/>
      <c r="B379" s="89"/>
      <c r="C379" s="141"/>
      <c r="D379" s="89"/>
      <c r="E379" s="89"/>
      <c r="F379" s="89"/>
      <c r="G379" s="89"/>
      <c r="H379" s="77"/>
    </row>
    <row r="380" spans="1:8" ht="12.75" customHeight="1" x14ac:dyDescent="0.2">
      <c r="A380" s="89"/>
      <c r="B380" s="89"/>
      <c r="C380" s="141"/>
      <c r="D380" s="89"/>
      <c r="E380" s="89"/>
      <c r="F380" s="89"/>
      <c r="G380" s="89"/>
      <c r="H380" s="77"/>
    </row>
    <row r="381" spans="1:8" ht="12.75" customHeight="1" x14ac:dyDescent="0.2">
      <c r="A381" s="89"/>
      <c r="B381" s="89"/>
      <c r="C381" s="141"/>
      <c r="D381" s="89"/>
      <c r="E381" s="89"/>
      <c r="F381" s="89"/>
      <c r="G381" s="89"/>
      <c r="H381" s="77"/>
    </row>
    <row r="382" spans="1:8" ht="12.75" customHeight="1" x14ac:dyDescent="0.2">
      <c r="A382" s="89"/>
      <c r="B382" s="89"/>
      <c r="C382" s="141"/>
      <c r="D382" s="89"/>
      <c r="E382" s="89"/>
      <c r="F382" s="89"/>
      <c r="G382" s="89"/>
      <c r="H382" s="77"/>
    </row>
    <row r="383" spans="1:8" ht="12.75" customHeight="1" x14ac:dyDescent="0.2">
      <c r="A383" s="89"/>
      <c r="B383" s="89"/>
      <c r="C383" s="141"/>
      <c r="D383" s="89"/>
      <c r="E383" s="89"/>
      <c r="F383" s="89"/>
      <c r="G383" s="89"/>
      <c r="H383" s="77"/>
    </row>
    <row r="384" spans="1:8" ht="12.75" customHeight="1" x14ac:dyDescent="0.2">
      <c r="A384" s="89"/>
      <c r="B384" s="89"/>
      <c r="C384" s="141"/>
      <c r="D384" s="89"/>
      <c r="E384" s="89"/>
      <c r="F384" s="89"/>
      <c r="G384" s="89"/>
      <c r="H384" s="77"/>
    </row>
    <row r="385" spans="1:8" ht="12.75" customHeight="1" x14ac:dyDescent="0.2">
      <c r="A385" s="89"/>
      <c r="B385" s="89"/>
      <c r="C385" s="141"/>
      <c r="D385" s="89"/>
      <c r="E385" s="89"/>
      <c r="F385" s="89"/>
      <c r="G385" s="89"/>
      <c r="H385" s="77"/>
    </row>
    <row r="386" spans="1:8" ht="12.75" customHeight="1" x14ac:dyDescent="0.2">
      <c r="A386" s="89"/>
      <c r="B386" s="89"/>
      <c r="C386" s="141"/>
      <c r="D386" s="89"/>
      <c r="E386" s="89"/>
      <c r="F386" s="89"/>
      <c r="G386" s="89"/>
      <c r="H386" s="77"/>
    </row>
    <row r="387" spans="1:8" ht="12.75" customHeight="1" x14ac:dyDescent="0.2">
      <c r="A387" s="89"/>
      <c r="B387" s="89"/>
      <c r="C387" s="141"/>
      <c r="D387" s="89"/>
      <c r="E387" s="89"/>
      <c r="F387" s="89"/>
      <c r="G387" s="89"/>
      <c r="H387" s="77"/>
    </row>
    <row r="388" spans="1:8" ht="12.75" customHeight="1" x14ac:dyDescent="0.2">
      <c r="A388" s="89"/>
      <c r="B388" s="89"/>
      <c r="C388" s="141"/>
      <c r="D388" s="89"/>
      <c r="E388" s="89"/>
      <c r="F388" s="89"/>
      <c r="G388" s="89"/>
      <c r="H388" s="77"/>
    </row>
    <row r="389" spans="1:8" ht="12.75" customHeight="1" x14ac:dyDescent="0.2">
      <c r="A389" s="89"/>
      <c r="B389" s="89"/>
      <c r="C389" s="141"/>
      <c r="D389" s="89"/>
      <c r="E389" s="89"/>
      <c r="F389" s="89"/>
      <c r="G389" s="89"/>
      <c r="H389" s="77"/>
    </row>
    <row r="390" spans="1:8" ht="12.75" customHeight="1" x14ac:dyDescent="0.2">
      <c r="A390" s="89"/>
      <c r="B390" s="89"/>
      <c r="C390" s="141"/>
      <c r="D390" s="89"/>
      <c r="E390" s="89"/>
      <c r="F390" s="89"/>
      <c r="G390" s="89"/>
      <c r="H390" s="77"/>
    </row>
    <row r="391" spans="1:8" ht="12.75" customHeight="1" x14ac:dyDescent="0.2">
      <c r="A391" s="89"/>
      <c r="B391" s="89"/>
      <c r="C391" s="141"/>
      <c r="D391" s="89"/>
      <c r="E391" s="89"/>
      <c r="F391" s="89"/>
      <c r="G391" s="89"/>
      <c r="H391" s="77"/>
    </row>
    <row r="392" spans="1:8" ht="12.75" customHeight="1" x14ac:dyDescent="0.2">
      <c r="A392" s="89"/>
      <c r="B392" s="89"/>
      <c r="C392" s="141"/>
      <c r="D392" s="89"/>
      <c r="E392" s="89"/>
      <c r="F392" s="89"/>
      <c r="G392" s="89"/>
      <c r="H392" s="77"/>
    </row>
    <row r="393" spans="1:8" ht="12.75" customHeight="1" x14ac:dyDescent="0.2">
      <c r="A393" s="89"/>
      <c r="B393" s="89"/>
      <c r="C393" s="141"/>
      <c r="D393" s="89"/>
      <c r="E393" s="89"/>
      <c r="F393" s="89"/>
      <c r="G393" s="89"/>
      <c r="H393" s="77"/>
    </row>
    <row r="394" spans="1:8" ht="12.75" customHeight="1" x14ac:dyDescent="0.2">
      <c r="A394" s="89"/>
      <c r="B394" s="89"/>
      <c r="C394" s="141"/>
      <c r="D394" s="89"/>
      <c r="E394" s="89"/>
      <c r="F394" s="89"/>
      <c r="G394" s="89"/>
      <c r="H394" s="77"/>
    </row>
    <row r="395" spans="1:8" ht="12.75" customHeight="1" x14ac:dyDescent="0.2">
      <c r="A395" s="89"/>
      <c r="B395" s="89"/>
      <c r="C395" s="141"/>
      <c r="D395" s="89"/>
      <c r="E395" s="89"/>
      <c r="F395" s="89"/>
      <c r="G395" s="89"/>
      <c r="H395" s="77"/>
    </row>
    <row r="396" spans="1:8" ht="12.75" customHeight="1" x14ac:dyDescent="0.2">
      <c r="A396" s="89"/>
      <c r="B396" s="89"/>
      <c r="C396" s="141"/>
      <c r="D396" s="89"/>
      <c r="E396" s="89"/>
      <c r="F396" s="89"/>
      <c r="G396" s="89"/>
      <c r="H396" s="77"/>
    </row>
    <row r="397" spans="1:8" ht="12.75" customHeight="1" x14ac:dyDescent="0.2">
      <c r="A397" s="89"/>
      <c r="B397" s="89"/>
      <c r="C397" s="141"/>
      <c r="D397" s="89"/>
      <c r="E397" s="89"/>
      <c r="F397" s="89"/>
      <c r="G397" s="89"/>
      <c r="H397" s="77"/>
    </row>
    <row r="398" spans="1:8" ht="12.75" customHeight="1" x14ac:dyDescent="0.2">
      <c r="A398" s="89"/>
      <c r="B398" s="89"/>
      <c r="C398" s="141"/>
      <c r="D398" s="89"/>
      <c r="E398" s="89"/>
      <c r="F398" s="89"/>
      <c r="G398" s="89"/>
      <c r="H398" s="77"/>
    </row>
    <row r="399" spans="1:8" ht="12.75" customHeight="1" x14ac:dyDescent="0.2">
      <c r="A399" s="89"/>
      <c r="B399" s="89"/>
      <c r="C399" s="141"/>
      <c r="D399" s="89"/>
      <c r="E399" s="89"/>
      <c r="F399" s="89"/>
      <c r="G399" s="89"/>
      <c r="H399" s="77"/>
    </row>
    <row r="400" spans="1:8" ht="12.75" customHeight="1" x14ac:dyDescent="0.2">
      <c r="A400" s="89"/>
      <c r="B400" s="89"/>
      <c r="C400" s="141"/>
      <c r="D400" s="89"/>
      <c r="E400" s="89"/>
      <c r="F400" s="89"/>
      <c r="G400" s="89"/>
      <c r="H400" s="77"/>
    </row>
    <row r="401" spans="1:8" ht="12.75" customHeight="1" x14ac:dyDescent="0.2">
      <c r="A401" s="89"/>
      <c r="B401" s="89"/>
      <c r="C401" s="141"/>
      <c r="D401" s="89"/>
      <c r="E401" s="89"/>
      <c r="F401" s="89"/>
      <c r="G401" s="89"/>
      <c r="H401" s="77"/>
    </row>
    <row r="402" spans="1:8" ht="12.75" customHeight="1" x14ac:dyDescent="0.2">
      <c r="A402" s="89"/>
      <c r="B402" s="89"/>
      <c r="C402" s="141"/>
      <c r="D402" s="89"/>
      <c r="E402" s="89"/>
      <c r="F402" s="89"/>
      <c r="G402" s="89"/>
      <c r="H402" s="77"/>
    </row>
    <row r="403" spans="1:8" ht="12.75" customHeight="1" x14ac:dyDescent="0.2">
      <c r="A403" s="89"/>
      <c r="B403" s="89"/>
      <c r="C403" s="141"/>
      <c r="D403" s="89"/>
      <c r="E403" s="89"/>
      <c r="F403" s="89"/>
      <c r="G403" s="89"/>
      <c r="H403" s="77"/>
    </row>
    <row r="404" spans="1:8" ht="12.75" customHeight="1" x14ac:dyDescent="0.2">
      <c r="A404" s="89"/>
      <c r="B404" s="89"/>
      <c r="C404" s="141"/>
      <c r="D404" s="89"/>
      <c r="E404" s="89"/>
      <c r="F404" s="89"/>
      <c r="G404" s="89"/>
      <c r="H404" s="77"/>
    </row>
    <row r="405" spans="1:8" ht="12.75" customHeight="1" x14ac:dyDescent="0.2">
      <c r="A405" s="89"/>
      <c r="B405" s="89"/>
      <c r="C405" s="141"/>
      <c r="D405" s="89"/>
      <c r="E405" s="89"/>
      <c r="F405" s="89"/>
      <c r="G405" s="89"/>
      <c r="H405" s="77"/>
    </row>
    <row r="406" spans="1:8" ht="12.75" customHeight="1" x14ac:dyDescent="0.2">
      <c r="A406" s="89"/>
      <c r="B406" s="89"/>
      <c r="C406" s="141"/>
      <c r="D406" s="89"/>
      <c r="E406" s="89"/>
      <c r="F406" s="89"/>
      <c r="G406" s="89"/>
      <c r="H406" s="77"/>
    </row>
    <row r="407" spans="1:8" ht="12.75" customHeight="1" x14ac:dyDescent="0.2">
      <c r="A407" s="89"/>
      <c r="B407" s="89"/>
      <c r="C407" s="141"/>
      <c r="D407" s="89"/>
      <c r="E407" s="89"/>
      <c r="F407" s="89"/>
      <c r="G407" s="89"/>
      <c r="H407" s="77"/>
    </row>
    <row r="408" spans="1:8" ht="12.75" customHeight="1" x14ac:dyDescent="0.2">
      <c r="A408" s="89"/>
      <c r="B408" s="89"/>
      <c r="C408" s="141"/>
      <c r="D408" s="89"/>
      <c r="E408" s="89"/>
      <c r="F408" s="89"/>
      <c r="G408" s="89"/>
      <c r="H408" s="77"/>
    </row>
    <row r="409" spans="1:8" ht="12.75" customHeight="1" x14ac:dyDescent="0.2">
      <c r="A409" s="89"/>
      <c r="B409" s="89"/>
      <c r="C409" s="141"/>
      <c r="D409" s="89"/>
      <c r="E409" s="89"/>
      <c r="F409" s="89"/>
      <c r="G409" s="89"/>
      <c r="H409" s="77"/>
    </row>
    <row r="410" spans="1:8" ht="12.75" customHeight="1" x14ac:dyDescent="0.2">
      <c r="A410" s="89"/>
      <c r="B410" s="89"/>
      <c r="C410" s="141"/>
      <c r="D410" s="89"/>
      <c r="E410" s="89"/>
      <c r="F410" s="89"/>
      <c r="G410" s="89"/>
      <c r="H410" s="77"/>
    </row>
    <row r="411" spans="1:8" ht="12.75" customHeight="1" x14ac:dyDescent="0.2">
      <c r="A411" s="89"/>
      <c r="B411" s="89"/>
      <c r="C411" s="141"/>
      <c r="D411" s="89"/>
      <c r="E411" s="89"/>
      <c r="F411" s="89"/>
      <c r="G411" s="89"/>
      <c r="H411" s="77"/>
    </row>
    <row r="412" spans="1:8" ht="12.75" customHeight="1" x14ac:dyDescent="0.2">
      <c r="A412" s="89"/>
      <c r="B412" s="89"/>
      <c r="C412" s="141"/>
      <c r="D412" s="89"/>
      <c r="E412" s="89"/>
      <c r="F412" s="89"/>
      <c r="G412" s="89"/>
      <c r="H412" s="77"/>
    </row>
    <row r="413" spans="1:8" ht="12.75" customHeight="1" x14ac:dyDescent="0.2">
      <c r="A413" s="89"/>
      <c r="B413" s="89"/>
      <c r="C413" s="141"/>
      <c r="D413" s="89"/>
      <c r="E413" s="89"/>
      <c r="F413" s="89"/>
      <c r="G413" s="89"/>
      <c r="H413" s="77"/>
    </row>
    <row r="414" spans="1:8" ht="12.75" customHeight="1" x14ac:dyDescent="0.2">
      <c r="A414" s="89"/>
      <c r="B414" s="89"/>
      <c r="C414" s="141"/>
      <c r="D414" s="89"/>
      <c r="E414" s="89"/>
      <c r="F414" s="89"/>
      <c r="G414" s="89"/>
      <c r="H414" s="77"/>
    </row>
    <row r="415" spans="1:8" ht="12.75" customHeight="1" x14ac:dyDescent="0.2">
      <c r="A415" s="89"/>
      <c r="B415" s="89"/>
      <c r="C415" s="141"/>
      <c r="D415" s="89"/>
      <c r="E415" s="89"/>
      <c r="F415" s="89"/>
      <c r="G415" s="89"/>
      <c r="H415" s="77"/>
    </row>
    <row r="416" spans="1:8" ht="12.75" customHeight="1" x14ac:dyDescent="0.2">
      <c r="A416" s="89"/>
      <c r="B416" s="89"/>
      <c r="C416" s="141"/>
      <c r="D416" s="89"/>
      <c r="E416" s="89"/>
      <c r="F416" s="89"/>
      <c r="G416" s="89"/>
      <c r="H416" s="77"/>
    </row>
    <row r="417" spans="1:8" ht="12.75" customHeight="1" x14ac:dyDescent="0.2">
      <c r="A417" s="89"/>
      <c r="B417" s="89"/>
      <c r="C417" s="141"/>
      <c r="D417" s="89"/>
      <c r="E417" s="89"/>
      <c r="F417" s="89"/>
      <c r="G417" s="89"/>
      <c r="H417" s="77"/>
    </row>
    <row r="418" spans="1:8" ht="12.75" customHeight="1" x14ac:dyDescent="0.2">
      <c r="A418" s="89"/>
      <c r="B418" s="89"/>
      <c r="C418" s="141"/>
      <c r="D418" s="89"/>
      <c r="E418" s="89"/>
      <c r="F418" s="89"/>
      <c r="G418" s="89"/>
      <c r="H418" s="77"/>
    </row>
    <row r="419" spans="1:8" ht="12.75" customHeight="1" x14ac:dyDescent="0.2">
      <c r="A419" s="89"/>
      <c r="B419" s="89"/>
      <c r="C419" s="141"/>
      <c r="D419" s="89"/>
      <c r="E419" s="89"/>
      <c r="F419" s="89"/>
      <c r="G419" s="89"/>
      <c r="H419" s="77"/>
    </row>
    <row r="420" spans="1:8" ht="12.75" customHeight="1" x14ac:dyDescent="0.2">
      <c r="A420" s="89"/>
      <c r="B420" s="89"/>
      <c r="C420" s="141"/>
      <c r="D420" s="89"/>
      <c r="E420" s="89"/>
      <c r="F420" s="89"/>
      <c r="G420" s="89"/>
      <c r="H420" s="77"/>
    </row>
    <row r="421" spans="1:8" ht="12.75" customHeight="1" x14ac:dyDescent="0.2">
      <c r="A421" s="89"/>
      <c r="B421" s="89"/>
      <c r="C421" s="141"/>
      <c r="D421" s="89"/>
      <c r="E421" s="89"/>
      <c r="F421" s="89"/>
      <c r="G421" s="89"/>
      <c r="H421" s="77"/>
    </row>
    <row r="422" spans="1:8" ht="12.75" customHeight="1" x14ac:dyDescent="0.2">
      <c r="A422" s="89"/>
      <c r="B422" s="89"/>
      <c r="C422" s="141"/>
      <c r="D422" s="89"/>
      <c r="E422" s="89"/>
      <c r="F422" s="89"/>
      <c r="G422" s="89"/>
      <c r="H422" s="77"/>
    </row>
    <row r="423" spans="1:8" ht="12.75" customHeight="1" x14ac:dyDescent="0.2">
      <c r="A423" s="89"/>
      <c r="B423" s="89"/>
      <c r="C423" s="141"/>
      <c r="D423" s="89"/>
      <c r="E423" s="89"/>
      <c r="F423" s="89"/>
      <c r="G423" s="89"/>
      <c r="H423" s="77"/>
    </row>
    <row r="424" spans="1:8" ht="12.75" customHeight="1" x14ac:dyDescent="0.2">
      <c r="A424" s="89"/>
      <c r="B424" s="89"/>
      <c r="C424" s="141"/>
      <c r="D424" s="89"/>
      <c r="E424" s="89"/>
      <c r="F424" s="89"/>
      <c r="G424" s="89"/>
      <c r="H424" s="77"/>
    </row>
    <row r="425" spans="1:8" ht="12.75" customHeight="1" x14ac:dyDescent="0.2">
      <c r="A425" s="89"/>
      <c r="B425" s="89"/>
      <c r="C425" s="141"/>
      <c r="D425" s="89"/>
      <c r="E425" s="89"/>
      <c r="F425" s="89"/>
      <c r="G425" s="89"/>
      <c r="H425" s="77"/>
    </row>
    <row r="426" spans="1:8" ht="12.75" customHeight="1" x14ac:dyDescent="0.2">
      <c r="A426" s="89"/>
      <c r="B426" s="89"/>
      <c r="C426" s="141"/>
      <c r="D426" s="89"/>
      <c r="E426" s="89"/>
      <c r="F426" s="89"/>
      <c r="G426" s="89"/>
      <c r="H426" s="77"/>
    </row>
    <row r="427" spans="1:8" ht="12.75" customHeight="1" x14ac:dyDescent="0.2">
      <c r="A427" s="89"/>
      <c r="B427" s="89"/>
      <c r="C427" s="141"/>
      <c r="D427" s="89"/>
      <c r="E427" s="89"/>
      <c r="F427" s="89"/>
      <c r="G427" s="89"/>
      <c r="H427" s="77"/>
    </row>
    <row r="428" spans="1:8" ht="12.75" customHeight="1" x14ac:dyDescent="0.2">
      <c r="A428" s="89"/>
      <c r="B428" s="89"/>
      <c r="C428" s="141"/>
      <c r="D428" s="89"/>
      <c r="E428" s="89"/>
      <c r="F428" s="89"/>
      <c r="G428" s="89"/>
      <c r="H428" s="77"/>
    </row>
    <row r="429" spans="1:8" ht="12.75" customHeight="1" x14ac:dyDescent="0.2">
      <c r="A429" s="89"/>
      <c r="B429" s="89"/>
      <c r="C429" s="141"/>
      <c r="D429" s="89"/>
      <c r="E429" s="89"/>
      <c r="F429" s="89"/>
      <c r="G429" s="89"/>
      <c r="H429" s="77"/>
    </row>
    <row r="430" spans="1:8" ht="12.75" customHeight="1" x14ac:dyDescent="0.2">
      <c r="A430" s="89"/>
      <c r="B430" s="89"/>
      <c r="C430" s="141"/>
      <c r="D430" s="89"/>
      <c r="E430" s="89"/>
      <c r="F430" s="89"/>
      <c r="G430" s="89"/>
      <c r="H430" s="77"/>
    </row>
    <row r="431" spans="1:8" ht="12.75" customHeight="1" x14ac:dyDescent="0.2">
      <c r="A431" s="89"/>
      <c r="B431" s="89"/>
      <c r="C431" s="141"/>
      <c r="D431" s="89"/>
      <c r="E431" s="89"/>
      <c r="F431" s="89"/>
      <c r="G431" s="89"/>
      <c r="H431" s="77"/>
    </row>
    <row r="432" spans="1:8" ht="12.75" customHeight="1" x14ac:dyDescent="0.2">
      <c r="A432" s="89"/>
      <c r="B432" s="89"/>
      <c r="C432" s="141"/>
      <c r="D432" s="89"/>
      <c r="E432" s="89"/>
      <c r="F432" s="89"/>
      <c r="G432" s="89"/>
      <c r="H432" s="77"/>
    </row>
    <row r="433" spans="1:8" ht="12.75" customHeight="1" x14ac:dyDescent="0.2">
      <c r="A433" s="89"/>
      <c r="B433" s="89"/>
      <c r="C433" s="141"/>
      <c r="D433" s="89"/>
      <c r="E433" s="89"/>
      <c r="F433" s="89"/>
      <c r="G433" s="89"/>
      <c r="H433" s="77"/>
    </row>
    <row r="434" spans="1:8" ht="12.75" customHeight="1" x14ac:dyDescent="0.2">
      <c r="A434" s="89"/>
      <c r="B434" s="89"/>
      <c r="C434" s="141"/>
      <c r="D434" s="89"/>
      <c r="E434" s="89"/>
      <c r="F434" s="89"/>
      <c r="G434" s="89"/>
      <c r="H434" s="77"/>
    </row>
    <row r="435" spans="1:8" ht="12.75" customHeight="1" x14ac:dyDescent="0.2">
      <c r="A435" s="89"/>
      <c r="B435" s="89"/>
      <c r="C435" s="141"/>
      <c r="D435" s="89"/>
      <c r="E435" s="89"/>
      <c r="F435" s="89"/>
      <c r="G435" s="89"/>
      <c r="H435" s="77"/>
    </row>
    <row r="436" spans="1:8" ht="12.75" customHeight="1" x14ac:dyDescent="0.2">
      <c r="A436" s="89"/>
      <c r="B436" s="89"/>
      <c r="C436" s="141"/>
      <c r="D436" s="89"/>
      <c r="E436" s="89"/>
      <c r="F436" s="89"/>
      <c r="G436" s="89"/>
      <c r="H436" s="77"/>
    </row>
    <row r="437" spans="1:8" ht="12.75" customHeight="1" x14ac:dyDescent="0.2">
      <c r="A437" s="89"/>
      <c r="B437" s="89"/>
      <c r="C437" s="141"/>
      <c r="D437" s="89"/>
      <c r="E437" s="89"/>
      <c r="F437" s="89"/>
      <c r="G437" s="89"/>
      <c r="H437" s="77"/>
    </row>
    <row r="438" spans="1:8" ht="12.75" customHeight="1" x14ac:dyDescent="0.2">
      <c r="A438" s="89"/>
      <c r="B438" s="89"/>
      <c r="C438" s="141"/>
      <c r="D438" s="89"/>
      <c r="E438" s="89"/>
      <c r="F438" s="89"/>
      <c r="G438" s="89"/>
      <c r="H438" s="77"/>
    </row>
    <row r="439" spans="1:8" ht="12.75" customHeight="1" x14ac:dyDescent="0.2">
      <c r="A439" s="89"/>
      <c r="B439" s="89"/>
      <c r="C439" s="141"/>
      <c r="D439" s="89"/>
      <c r="E439" s="89"/>
      <c r="F439" s="89"/>
      <c r="G439" s="89"/>
      <c r="H439" s="77"/>
    </row>
    <row r="440" spans="1:8" ht="12.75" customHeight="1" x14ac:dyDescent="0.2">
      <c r="A440" s="89"/>
      <c r="B440" s="89"/>
      <c r="C440" s="141"/>
      <c r="D440" s="89"/>
      <c r="E440" s="89"/>
      <c r="F440" s="89"/>
      <c r="G440" s="89"/>
      <c r="H440" s="77"/>
    </row>
    <row r="441" spans="1:8" ht="12.75" customHeight="1" x14ac:dyDescent="0.2">
      <c r="A441" s="89"/>
      <c r="B441" s="89"/>
      <c r="C441" s="141"/>
      <c r="D441" s="89"/>
      <c r="E441" s="89"/>
      <c r="F441" s="89"/>
      <c r="G441" s="89"/>
      <c r="H441" s="77"/>
    </row>
    <row r="442" spans="1:8" ht="12.75" customHeight="1" x14ac:dyDescent="0.2">
      <c r="A442" s="89"/>
      <c r="B442" s="89"/>
      <c r="C442" s="141"/>
      <c r="D442" s="89"/>
      <c r="E442" s="89"/>
      <c r="F442" s="89"/>
      <c r="G442" s="89"/>
      <c r="H442" s="77"/>
    </row>
    <row r="443" spans="1:8" ht="12.75" customHeight="1" x14ac:dyDescent="0.2">
      <c r="A443" s="89"/>
      <c r="B443" s="89"/>
      <c r="C443" s="141"/>
      <c r="D443" s="89"/>
      <c r="E443" s="89"/>
      <c r="F443" s="89"/>
      <c r="G443" s="89"/>
      <c r="H443" s="77"/>
    </row>
    <row r="444" spans="1:8" ht="12.75" customHeight="1" x14ac:dyDescent="0.2">
      <c r="A444" s="89"/>
      <c r="B444" s="89"/>
      <c r="C444" s="141"/>
      <c r="D444" s="89"/>
      <c r="E444" s="89"/>
      <c r="F444" s="89"/>
      <c r="G444" s="89"/>
      <c r="H444" s="77"/>
    </row>
    <row r="445" spans="1:8" ht="12.75" customHeight="1" x14ac:dyDescent="0.2">
      <c r="A445" s="89"/>
      <c r="B445" s="89"/>
      <c r="C445" s="141"/>
      <c r="D445" s="89"/>
      <c r="E445" s="89"/>
      <c r="F445" s="89"/>
      <c r="G445" s="89"/>
      <c r="H445" s="77"/>
    </row>
    <row r="446" spans="1:8" ht="12.75" customHeight="1" x14ac:dyDescent="0.2">
      <c r="A446" s="89"/>
      <c r="B446" s="89"/>
      <c r="C446" s="141"/>
      <c r="D446" s="89"/>
      <c r="E446" s="89"/>
      <c r="F446" s="89"/>
      <c r="G446" s="89"/>
      <c r="H446" s="77"/>
    </row>
    <row r="447" spans="1:8" ht="12.75" customHeight="1" x14ac:dyDescent="0.2">
      <c r="A447" s="89"/>
      <c r="B447" s="89"/>
      <c r="C447" s="141"/>
      <c r="D447" s="89"/>
      <c r="E447" s="89"/>
      <c r="F447" s="89"/>
      <c r="G447" s="89"/>
      <c r="H447" s="77"/>
    </row>
    <row r="448" spans="1:8" ht="12.75" customHeight="1" x14ac:dyDescent="0.2">
      <c r="A448" s="89"/>
      <c r="B448" s="89"/>
      <c r="C448" s="141"/>
      <c r="D448" s="89"/>
      <c r="E448" s="89"/>
      <c r="F448" s="89"/>
      <c r="G448" s="89"/>
      <c r="H448" s="77"/>
    </row>
    <row r="449" spans="1:8" ht="12.75" customHeight="1" x14ac:dyDescent="0.2">
      <c r="A449" s="89"/>
      <c r="B449" s="89"/>
      <c r="C449" s="141"/>
      <c r="D449" s="89"/>
      <c r="E449" s="89"/>
      <c r="F449" s="89"/>
      <c r="G449" s="89"/>
      <c r="H449" s="77"/>
    </row>
    <row r="450" spans="1:8" ht="12.75" customHeight="1" x14ac:dyDescent="0.2">
      <c r="A450" s="89"/>
      <c r="B450" s="89"/>
      <c r="C450" s="141"/>
      <c r="D450" s="89"/>
      <c r="E450" s="89"/>
      <c r="F450" s="89"/>
      <c r="G450" s="89"/>
      <c r="H450" s="77"/>
    </row>
    <row r="451" spans="1:8" ht="12.75" customHeight="1" x14ac:dyDescent="0.2">
      <c r="A451" s="89"/>
      <c r="B451" s="89"/>
      <c r="C451" s="141"/>
      <c r="D451" s="89"/>
      <c r="E451" s="89"/>
      <c r="F451" s="89"/>
      <c r="G451" s="89"/>
      <c r="H451" s="77"/>
    </row>
    <row r="452" spans="1:8" ht="12.75" customHeight="1" x14ac:dyDescent="0.2">
      <c r="A452" s="89"/>
      <c r="B452" s="89"/>
      <c r="C452" s="141"/>
      <c r="D452" s="89"/>
      <c r="E452" s="89"/>
      <c r="F452" s="89"/>
      <c r="G452" s="89"/>
      <c r="H452" s="77"/>
    </row>
    <row r="453" spans="1:8" ht="12.75" customHeight="1" x14ac:dyDescent="0.2">
      <c r="A453" s="89"/>
      <c r="B453" s="89"/>
      <c r="C453" s="141"/>
      <c r="D453" s="89"/>
      <c r="E453" s="89"/>
      <c r="F453" s="89"/>
      <c r="G453" s="89"/>
      <c r="H453" s="77"/>
    </row>
    <row r="454" spans="1:8" ht="12.75" customHeight="1" x14ac:dyDescent="0.2">
      <c r="A454" s="89"/>
      <c r="B454" s="89"/>
      <c r="C454" s="141"/>
      <c r="D454" s="89"/>
      <c r="E454" s="89"/>
      <c r="F454" s="89"/>
      <c r="G454" s="89"/>
      <c r="H454" s="77"/>
    </row>
    <row r="455" spans="1:8" ht="12.75" customHeight="1" x14ac:dyDescent="0.2">
      <c r="A455" s="89"/>
      <c r="B455" s="89"/>
      <c r="C455" s="141"/>
      <c r="D455" s="89"/>
      <c r="E455" s="89"/>
      <c r="F455" s="89"/>
      <c r="G455" s="89"/>
      <c r="H455" s="77"/>
    </row>
    <row r="456" spans="1:8" ht="12.75" customHeight="1" x14ac:dyDescent="0.2">
      <c r="A456" s="89"/>
      <c r="B456" s="89"/>
      <c r="C456" s="141"/>
      <c r="D456" s="89"/>
      <c r="E456" s="89"/>
      <c r="F456" s="89"/>
      <c r="G456" s="89"/>
      <c r="H456" s="77"/>
    </row>
    <row r="457" spans="1:8" ht="12.75" customHeight="1" x14ac:dyDescent="0.2">
      <c r="A457" s="89"/>
      <c r="B457" s="89"/>
      <c r="C457" s="141"/>
      <c r="D457" s="89"/>
      <c r="E457" s="89"/>
      <c r="F457" s="89"/>
      <c r="G457" s="89"/>
      <c r="H457" s="77"/>
    </row>
    <row r="458" spans="1:8" ht="12.75" customHeight="1" x14ac:dyDescent="0.2">
      <c r="A458" s="89"/>
      <c r="B458" s="89"/>
      <c r="C458" s="141"/>
      <c r="D458" s="89"/>
      <c r="E458" s="89"/>
      <c r="F458" s="89"/>
      <c r="G458" s="89"/>
      <c r="H458" s="77"/>
    </row>
    <row r="459" spans="1:8" ht="12.75" customHeight="1" x14ac:dyDescent="0.2">
      <c r="A459" s="89"/>
      <c r="B459" s="89"/>
      <c r="C459" s="141"/>
      <c r="D459" s="89"/>
      <c r="E459" s="89"/>
      <c r="F459" s="89"/>
      <c r="G459" s="89"/>
      <c r="H459" s="77"/>
    </row>
    <row r="460" spans="1:8" ht="12.75" customHeight="1" x14ac:dyDescent="0.2">
      <c r="A460" s="89"/>
      <c r="B460" s="89"/>
      <c r="C460" s="141"/>
      <c r="D460" s="89"/>
      <c r="E460" s="89"/>
      <c r="F460" s="89"/>
      <c r="G460" s="89"/>
      <c r="H460" s="77"/>
    </row>
    <row r="461" spans="1:8" ht="12.75" customHeight="1" x14ac:dyDescent="0.2">
      <c r="A461" s="89"/>
      <c r="B461" s="89"/>
      <c r="C461" s="141"/>
      <c r="D461" s="89"/>
      <c r="E461" s="89"/>
      <c r="F461" s="89"/>
      <c r="G461" s="89"/>
      <c r="H461" s="77"/>
    </row>
    <row r="462" spans="1:8" ht="12.75" customHeight="1" x14ac:dyDescent="0.2">
      <c r="A462" s="89"/>
      <c r="B462" s="89"/>
      <c r="C462" s="141"/>
      <c r="D462" s="89"/>
      <c r="E462" s="89"/>
      <c r="F462" s="89"/>
      <c r="G462" s="89"/>
      <c r="H462" s="77"/>
    </row>
    <row r="463" spans="1:8" ht="12.75" customHeight="1" x14ac:dyDescent="0.2">
      <c r="A463" s="89"/>
      <c r="B463" s="89"/>
      <c r="C463" s="141"/>
      <c r="D463" s="89"/>
      <c r="E463" s="89"/>
      <c r="F463" s="89"/>
      <c r="G463" s="89"/>
      <c r="H463" s="77"/>
    </row>
    <row r="464" spans="1:8" ht="12.75" customHeight="1" x14ac:dyDescent="0.2">
      <c r="A464" s="89"/>
      <c r="B464" s="89"/>
      <c r="C464" s="141"/>
      <c r="D464" s="89"/>
      <c r="E464" s="89"/>
      <c r="F464" s="89"/>
      <c r="G464" s="89"/>
      <c r="H464" s="77"/>
    </row>
    <row r="465" spans="1:8" ht="12.75" customHeight="1" x14ac:dyDescent="0.2">
      <c r="A465" s="89"/>
      <c r="B465" s="89"/>
      <c r="C465" s="141"/>
      <c r="D465" s="89"/>
      <c r="E465" s="89"/>
      <c r="F465" s="89"/>
      <c r="G465" s="89"/>
      <c r="H465" s="77"/>
    </row>
    <row r="466" spans="1:8" ht="12.75" customHeight="1" x14ac:dyDescent="0.2">
      <c r="A466" s="89"/>
      <c r="B466" s="89"/>
      <c r="C466" s="141"/>
      <c r="D466" s="89"/>
      <c r="E466" s="89"/>
      <c r="F466" s="89"/>
      <c r="G466" s="89"/>
      <c r="H466" s="77"/>
    </row>
    <row r="467" spans="1:8" ht="12.75" customHeight="1" x14ac:dyDescent="0.2">
      <c r="A467" s="89"/>
      <c r="B467" s="89"/>
      <c r="C467" s="141"/>
      <c r="D467" s="89"/>
      <c r="E467" s="89"/>
      <c r="F467" s="89"/>
      <c r="G467" s="89"/>
      <c r="H467" s="77"/>
    </row>
    <row r="468" spans="1:8" ht="12.75" customHeight="1" x14ac:dyDescent="0.2">
      <c r="A468" s="89"/>
      <c r="B468" s="89"/>
      <c r="C468" s="141"/>
      <c r="D468" s="89"/>
      <c r="E468" s="89"/>
      <c r="F468" s="89"/>
      <c r="G468" s="89"/>
      <c r="H468" s="77"/>
    </row>
    <row r="469" spans="1:8" ht="12.75" customHeight="1" x14ac:dyDescent="0.2">
      <c r="A469" s="89"/>
      <c r="B469" s="89"/>
      <c r="C469" s="141"/>
      <c r="D469" s="89"/>
      <c r="E469" s="89"/>
      <c r="F469" s="89"/>
      <c r="G469" s="89"/>
      <c r="H469" s="77"/>
    </row>
    <row r="470" spans="1:8" ht="12.75" customHeight="1" x14ac:dyDescent="0.2">
      <c r="A470" s="89"/>
      <c r="B470" s="89"/>
      <c r="C470" s="141"/>
      <c r="D470" s="89"/>
      <c r="E470" s="89"/>
      <c r="F470" s="89"/>
      <c r="G470" s="89"/>
      <c r="H470" s="77"/>
    </row>
    <row r="471" spans="1:8" ht="12.75" customHeight="1" x14ac:dyDescent="0.2">
      <c r="A471" s="89"/>
      <c r="B471" s="89"/>
      <c r="C471" s="141"/>
      <c r="D471" s="89"/>
      <c r="E471" s="89"/>
      <c r="F471" s="89"/>
      <c r="G471" s="89"/>
      <c r="H471" s="77"/>
    </row>
    <row r="472" spans="1:8" ht="12.75" customHeight="1" x14ac:dyDescent="0.2">
      <c r="A472" s="89"/>
      <c r="B472" s="89"/>
      <c r="C472" s="141"/>
      <c r="D472" s="89"/>
      <c r="E472" s="89"/>
      <c r="F472" s="89"/>
      <c r="G472" s="89"/>
      <c r="H472" s="77"/>
    </row>
    <row r="473" spans="1:8" ht="12.75" customHeight="1" x14ac:dyDescent="0.2">
      <c r="A473" s="89"/>
      <c r="B473" s="89"/>
      <c r="C473" s="141"/>
      <c r="D473" s="89"/>
      <c r="E473" s="89"/>
      <c r="F473" s="89"/>
      <c r="G473" s="89"/>
      <c r="H473" s="77"/>
    </row>
    <row r="474" spans="1:8" ht="12.75" customHeight="1" x14ac:dyDescent="0.2">
      <c r="A474" s="89"/>
      <c r="B474" s="89"/>
      <c r="C474" s="141"/>
      <c r="D474" s="89"/>
      <c r="E474" s="89"/>
      <c r="F474" s="89"/>
      <c r="G474" s="89"/>
      <c r="H474" s="77"/>
    </row>
    <row r="475" spans="1:8" ht="12.75" customHeight="1" x14ac:dyDescent="0.2">
      <c r="A475" s="89"/>
      <c r="B475" s="89"/>
      <c r="C475" s="141"/>
      <c r="D475" s="89"/>
      <c r="E475" s="89"/>
      <c r="F475" s="89"/>
      <c r="G475" s="89"/>
      <c r="H475" s="77"/>
    </row>
    <row r="476" spans="1:8" ht="12.75" customHeight="1" x14ac:dyDescent="0.2">
      <c r="A476" s="89"/>
      <c r="B476" s="89"/>
      <c r="C476" s="141"/>
      <c r="D476" s="89"/>
      <c r="E476" s="89"/>
      <c r="F476" s="89"/>
      <c r="G476" s="89"/>
      <c r="H476" s="77"/>
    </row>
    <row r="477" spans="1:8" ht="12.75" customHeight="1" x14ac:dyDescent="0.2">
      <c r="A477" s="89"/>
      <c r="B477" s="89"/>
      <c r="C477" s="141"/>
      <c r="D477" s="89"/>
      <c r="E477" s="89"/>
      <c r="F477" s="89"/>
      <c r="G477" s="89"/>
      <c r="H477" s="77"/>
    </row>
    <row r="478" spans="1:8" ht="12.75" customHeight="1" x14ac:dyDescent="0.2">
      <c r="A478" s="89"/>
      <c r="B478" s="89"/>
      <c r="C478" s="141"/>
      <c r="D478" s="89"/>
      <c r="E478" s="89"/>
      <c r="F478" s="89"/>
      <c r="G478" s="89"/>
      <c r="H478" s="77"/>
    </row>
    <row r="479" spans="1:8" ht="12.75" customHeight="1" x14ac:dyDescent="0.2">
      <c r="A479" s="89"/>
      <c r="B479" s="89"/>
      <c r="C479" s="141"/>
      <c r="D479" s="89"/>
      <c r="E479" s="89"/>
      <c r="F479" s="89"/>
      <c r="G479" s="89"/>
      <c r="H479" s="77"/>
    </row>
    <row r="480" spans="1:8" ht="12.75" customHeight="1" x14ac:dyDescent="0.2">
      <c r="A480" s="89"/>
      <c r="B480" s="89"/>
      <c r="C480" s="141"/>
      <c r="D480" s="89"/>
      <c r="E480" s="89"/>
      <c r="F480" s="89"/>
      <c r="G480" s="89"/>
      <c r="H480" s="77"/>
    </row>
    <row r="481" spans="1:8" ht="12.75" customHeight="1" x14ac:dyDescent="0.2">
      <c r="A481" s="89"/>
      <c r="B481" s="89"/>
      <c r="C481" s="141"/>
      <c r="D481" s="89"/>
      <c r="E481" s="89"/>
      <c r="F481" s="89"/>
      <c r="G481" s="89"/>
      <c r="H481" s="77"/>
    </row>
    <row r="482" spans="1:8" ht="12.75" customHeight="1" x14ac:dyDescent="0.2">
      <c r="A482" s="89"/>
      <c r="B482" s="89"/>
      <c r="C482" s="141"/>
      <c r="D482" s="89"/>
      <c r="E482" s="89"/>
      <c r="F482" s="89"/>
      <c r="G482" s="89"/>
      <c r="H482" s="77"/>
    </row>
    <row r="483" spans="1:8" ht="12.75" customHeight="1" x14ac:dyDescent="0.2">
      <c r="A483" s="89"/>
      <c r="B483" s="89"/>
      <c r="C483" s="141"/>
      <c r="D483" s="89"/>
      <c r="E483" s="89"/>
      <c r="F483" s="89"/>
      <c r="G483" s="89"/>
      <c r="H483" s="77"/>
    </row>
    <row r="484" spans="1:8" ht="12.75" customHeight="1" x14ac:dyDescent="0.2">
      <c r="A484" s="89"/>
      <c r="B484" s="89"/>
      <c r="C484" s="141"/>
      <c r="D484" s="89"/>
      <c r="E484" s="89"/>
      <c r="F484" s="89"/>
      <c r="G484" s="89"/>
      <c r="H484" s="77"/>
    </row>
    <row r="485" spans="1:8" ht="12.75" customHeight="1" x14ac:dyDescent="0.2">
      <c r="A485" s="89"/>
      <c r="B485" s="89"/>
      <c r="C485" s="141"/>
      <c r="D485" s="89"/>
      <c r="E485" s="89"/>
      <c r="F485" s="89"/>
      <c r="G485" s="89"/>
      <c r="H485" s="77"/>
    </row>
    <row r="486" spans="1:8" ht="12.75" customHeight="1" x14ac:dyDescent="0.2">
      <c r="A486" s="89"/>
      <c r="B486" s="89"/>
      <c r="C486" s="141"/>
      <c r="D486" s="89"/>
      <c r="E486" s="89"/>
      <c r="F486" s="89"/>
      <c r="G486" s="89"/>
      <c r="H486" s="77"/>
    </row>
    <row r="487" spans="1:8" ht="12.75" customHeight="1" x14ac:dyDescent="0.2">
      <c r="A487" s="89"/>
      <c r="B487" s="89"/>
      <c r="C487" s="141"/>
      <c r="D487" s="89"/>
      <c r="E487" s="89"/>
      <c r="F487" s="89"/>
      <c r="G487" s="89"/>
      <c r="H487" s="77"/>
    </row>
    <row r="488" spans="1:8" ht="12.75" customHeight="1" x14ac:dyDescent="0.2">
      <c r="A488" s="89"/>
      <c r="B488" s="89"/>
      <c r="C488" s="141"/>
      <c r="D488" s="89"/>
      <c r="E488" s="89"/>
      <c r="F488" s="89"/>
      <c r="G488" s="89"/>
      <c r="H488" s="77"/>
    </row>
    <row r="489" spans="1:8" ht="12.75" customHeight="1" x14ac:dyDescent="0.2">
      <c r="A489" s="89"/>
      <c r="B489" s="89"/>
      <c r="C489" s="141"/>
      <c r="D489" s="89"/>
      <c r="E489" s="89"/>
      <c r="F489" s="89"/>
      <c r="G489" s="89"/>
      <c r="H489" s="77"/>
    </row>
    <row r="490" spans="1:8" ht="12.75" customHeight="1" x14ac:dyDescent="0.2">
      <c r="A490" s="89"/>
      <c r="B490" s="89"/>
      <c r="C490" s="141"/>
      <c r="D490" s="89"/>
      <c r="E490" s="89"/>
      <c r="F490" s="89"/>
      <c r="G490" s="89"/>
      <c r="H490" s="77"/>
    </row>
    <row r="491" spans="1:8" ht="12.75" customHeight="1" x14ac:dyDescent="0.2">
      <c r="A491" s="89"/>
      <c r="B491" s="89"/>
      <c r="C491" s="141"/>
      <c r="D491" s="89"/>
      <c r="E491" s="89"/>
      <c r="F491" s="89"/>
      <c r="G491" s="89"/>
      <c r="H491" s="77"/>
    </row>
    <row r="492" spans="1:8" ht="12.75" customHeight="1" x14ac:dyDescent="0.2">
      <c r="A492" s="89"/>
      <c r="B492" s="89"/>
      <c r="C492" s="141"/>
      <c r="D492" s="89"/>
      <c r="E492" s="89"/>
      <c r="F492" s="89"/>
      <c r="G492" s="89"/>
      <c r="H492" s="77"/>
    </row>
    <row r="493" spans="1:8" ht="12.75" customHeight="1" x14ac:dyDescent="0.2">
      <c r="A493" s="89"/>
      <c r="B493" s="89"/>
      <c r="C493" s="141"/>
      <c r="D493" s="89"/>
      <c r="E493" s="89"/>
      <c r="F493" s="89"/>
      <c r="G493" s="89"/>
      <c r="H493" s="77"/>
    </row>
    <row r="494" spans="1:8" ht="12.75" customHeight="1" x14ac:dyDescent="0.2">
      <c r="A494" s="89"/>
      <c r="B494" s="89"/>
      <c r="C494" s="141"/>
      <c r="D494" s="89"/>
      <c r="E494" s="89"/>
      <c r="F494" s="89"/>
      <c r="G494" s="89"/>
      <c r="H494" s="77"/>
    </row>
    <row r="495" spans="1:8" ht="12.75" customHeight="1" x14ac:dyDescent="0.2">
      <c r="A495" s="89"/>
      <c r="B495" s="89"/>
      <c r="C495" s="141"/>
      <c r="D495" s="89"/>
      <c r="E495" s="89"/>
      <c r="F495" s="89"/>
      <c r="G495" s="89"/>
      <c r="H495" s="77"/>
    </row>
    <row r="496" spans="1:8" ht="12.75" customHeight="1" x14ac:dyDescent="0.2">
      <c r="A496" s="89"/>
      <c r="B496" s="89"/>
      <c r="C496" s="141"/>
      <c r="D496" s="89"/>
      <c r="E496" s="89"/>
      <c r="F496" s="89"/>
      <c r="G496" s="89"/>
      <c r="H496" s="77"/>
    </row>
    <row r="497" spans="1:8" ht="12.75" customHeight="1" x14ac:dyDescent="0.2">
      <c r="A497" s="89"/>
      <c r="B497" s="89"/>
      <c r="C497" s="141"/>
      <c r="D497" s="89"/>
      <c r="E497" s="89"/>
      <c r="F497" s="89"/>
      <c r="G497" s="89"/>
      <c r="H497" s="77"/>
    </row>
    <row r="498" spans="1:8" ht="12.75" customHeight="1" x14ac:dyDescent="0.2">
      <c r="A498" s="89"/>
      <c r="B498" s="89"/>
      <c r="C498" s="141"/>
      <c r="D498" s="89"/>
      <c r="E498" s="89"/>
      <c r="F498" s="89"/>
      <c r="G498" s="89"/>
      <c r="H498" s="77"/>
    </row>
    <row r="499" spans="1:8" ht="12.75" customHeight="1" x14ac:dyDescent="0.2">
      <c r="A499" s="89"/>
      <c r="B499" s="89"/>
      <c r="C499" s="141"/>
      <c r="D499" s="89"/>
      <c r="E499" s="89"/>
      <c r="F499" s="89"/>
      <c r="G499" s="89"/>
      <c r="H499" s="77"/>
    </row>
    <row r="500" spans="1:8" ht="12.75" customHeight="1" x14ac:dyDescent="0.2">
      <c r="A500" s="89"/>
      <c r="B500" s="89"/>
      <c r="C500" s="141"/>
      <c r="D500" s="89"/>
      <c r="E500" s="89"/>
      <c r="F500" s="89"/>
      <c r="G500" s="89"/>
      <c r="H500" s="77"/>
    </row>
    <row r="501" spans="1:8" ht="12.75" customHeight="1" x14ac:dyDescent="0.2">
      <c r="A501" s="89"/>
      <c r="B501" s="89"/>
      <c r="C501" s="141"/>
      <c r="D501" s="89"/>
      <c r="E501" s="89"/>
      <c r="F501" s="89"/>
      <c r="G501" s="89"/>
      <c r="H501" s="77"/>
    </row>
    <row r="502" spans="1:8" ht="12.75" customHeight="1" x14ac:dyDescent="0.2">
      <c r="A502" s="89"/>
      <c r="B502" s="89"/>
      <c r="C502" s="141"/>
      <c r="D502" s="89"/>
      <c r="E502" s="89"/>
      <c r="F502" s="89"/>
      <c r="G502" s="89"/>
      <c r="H502" s="77"/>
    </row>
    <row r="503" spans="1:8" ht="12.75" customHeight="1" x14ac:dyDescent="0.2">
      <c r="A503" s="89"/>
      <c r="B503" s="89"/>
      <c r="C503" s="141"/>
      <c r="D503" s="89"/>
      <c r="E503" s="89"/>
      <c r="F503" s="89"/>
      <c r="G503" s="89"/>
      <c r="H503" s="77"/>
    </row>
    <row r="504" spans="1:8" ht="12.75" customHeight="1" x14ac:dyDescent="0.2">
      <c r="A504" s="89"/>
      <c r="B504" s="89"/>
      <c r="C504" s="141"/>
      <c r="D504" s="89"/>
      <c r="E504" s="89"/>
      <c r="F504" s="89"/>
      <c r="G504" s="89"/>
      <c r="H504" s="77"/>
    </row>
    <row r="505" spans="1:8" ht="12.75" customHeight="1" x14ac:dyDescent="0.2">
      <c r="A505" s="89"/>
      <c r="B505" s="89"/>
      <c r="C505" s="141"/>
      <c r="D505" s="89"/>
      <c r="E505" s="89"/>
      <c r="F505" s="89"/>
      <c r="G505" s="89"/>
      <c r="H505" s="77"/>
    </row>
    <row r="506" spans="1:8" ht="12.75" customHeight="1" x14ac:dyDescent="0.2">
      <c r="A506" s="89"/>
      <c r="B506" s="89"/>
      <c r="C506" s="141"/>
      <c r="D506" s="89"/>
      <c r="E506" s="89"/>
      <c r="F506" s="89"/>
      <c r="G506" s="89"/>
      <c r="H506" s="77"/>
    </row>
    <row r="507" spans="1:8" ht="12.75" customHeight="1" x14ac:dyDescent="0.2">
      <c r="A507" s="89"/>
      <c r="B507" s="89"/>
      <c r="C507" s="141"/>
      <c r="D507" s="89"/>
      <c r="E507" s="89"/>
      <c r="F507" s="89"/>
      <c r="G507" s="89"/>
      <c r="H507" s="77"/>
    </row>
    <row r="508" spans="1:8" ht="12.75" customHeight="1" x14ac:dyDescent="0.2">
      <c r="A508" s="89"/>
      <c r="B508" s="89"/>
      <c r="C508" s="141"/>
      <c r="D508" s="89"/>
      <c r="E508" s="89"/>
      <c r="F508" s="89"/>
      <c r="G508" s="89"/>
      <c r="H508" s="77"/>
    </row>
    <row r="509" spans="1:8" ht="12.75" customHeight="1" x14ac:dyDescent="0.2">
      <c r="A509" s="89"/>
      <c r="B509" s="89"/>
      <c r="C509" s="141"/>
      <c r="D509" s="89"/>
      <c r="E509" s="89"/>
      <c r="F509" s="89"/>
      <c r="G509" s="89"/>
      <c r="H509" s="77"/>
    </row>
    <row r="510" spans="1:8" ht="12.75" customHeight="1" x14ac:dyDescent="0.2">
      <c r="A510" s="89"/>
      <c r="B510" s="89"/>
      <c r="C510" s="141"/>
      <c r="D510" s="89"/>
      <c r="E510" s="89"/>
      <c r="F510" s="89"/>
      <c r="G510" s="89"/>
      <c r="H510" s="77"/>
    </row>
    <row r="511" spans="1:8" ht="12.75" customHeight="1" x14ac:dyDescent="0.2">
      <c r="A511" s="89"/>
      <c r="B511" s="89"/>
      <c r="C511" s="141"/>
      <c r="D511" s="89"/>
      <c r="E511" s="89"/>
      <c r="F511" s="89"/>
      <c r="G511" s="89"/>
      <c r="H511" s="77"/>
    </row>
    <row r="512" spans="1:8" ht="12.75" customHeight="1" x14ac:dyDescent="0.2">
      <c r="A512" s="89"/>
      <c r="B512" s="89"/>
      <c r="C512" s="141"/>
      <c r="D512" s="89"/>
      <c r="E512" s="89"/>
      <c r="F512" s="89"/>
      <c r="G512" s="89"/>
      <c r="H512" s="77"/>
    </row>
    <row r="513" spans="1:8" ht="12.75" customHeight="1" x14ac:dyDescent="0.2">
      <c r="A513" s="89"/>
      <c r="B513" s="89"/>
      <c r="C513" s="141"/>
      <c r="D513" s="89"/>
      <c r="E513" s="89"/>
      <c r="F513" s="89"/>
      <c r="G513" s="89"/>
      <c r="H513" s="77"/>
    </row>
    <row r="514" spans="1:8" ht="12.75" customHeight="1" x14ac:dyDescent="0.2">
      <c r="A514" s="89"/>
      <c r="B514" s="89"/>
      <c r="C514" s="141"/>
      <c r="D514" s="89"/>
      <c r="E514" s="89"/>
      <c r="F514" s="89"/>
      <c r="G514" s="89"/>
      <c r="H514" s="77"/>
    </row>
    <row r="515" spans="1:8" ht="12.75" customHeight="1" x14ac:dyDescent="0.2">
      <c r="A515" s="89"/>
      <c r="B515" s="89"/>
      <c r="C515" s="141"/>
      <c r="D515" s="89"/>
      <c r="E515" s="89"/>
      <c r="F515" s="89"/>
      <c r="G515" s="89"/>
      <c r="H515" s="77"/>
    </row>
    <row r="516" spans="1:8" ht="12.75" customHeight="1" x14ac:dyDescent="0.2">
      <c r="A516" s="89"/>
      <c r="B516" s="89"/>
      <c r="C516" s="141"/>
      <c r="D516" s="89"/>
      <c r="E516" s="89"/>
      <c r="F516" s="89"/>
      <c r="G516" s="89"/>
      <c r="H516" s="77"/>
    </row>
    <row r="517" spans="1:8" ht="12.75" customHeight="1" x14ac:dyDescent="0.2">
      <c r="A517" s="89"/>
      <c r="B517" s="89"/>
      <c r="C517" s="141"/>
      <c r="D517" s="89"/>
      <c r="E517" s="89"/>
      <c r="F517" s="89"/>
      <c r="G517" s="89"/>
      <c r="H517" s="77"/>
    </row>
    <row r="518" spans="1:8" ht="12.75" customHeight="1" x14ac:dyDescent="0.2">
      <c r="A518" s="89"/>
      <c r="B518" s="89"/>
      <c r="C518" s="141"/>
      <c r="D518" s="89"/>
      <c r="E518" s="89"/>
      <c r="F518" s="89"/>
      <c r="G518" s="89"/>
      <c r="H518" s="77"/>
    </row>
    <row r="519" spans="1:8" ht="12.75" customHeight="1" x14ac:dyDescent="0.2">
      <c r="A519" s="89"/>
      <c r="B519" s="89"/>
      <c r="C519" s="141"/>
      <c r="D519" s="89"/>
      <c r="E519" s="89"/>
      <c r="F519" s="89"/>
      <c r="G519" s="89"/>
      <c r="H519" s="77"/>
    </row>
    <row r="520" spans="1:8" ht="12.75" customHeight="1" x14ac:dyDescent="0.2">
      <c r="A520" s="89"/>
      <c r="B520" s="89"/>
      <c r="C520" s="141"/>
      <c r="D520" s="89"/>
      <c r="E520" s="89"/>
      <c r="F520" s="89"/>
      <c r="G520" s="89"/>
      <c r="H520" s="77"/>
    </row>
    <row r="521" spans="1:8" ht="12.75" customHeight="1" x14ac:dyDescent="0.2">
      <c r="A521" s="89"/>
      <c r="B521" s="89"/>
      <c r="C521" s="141"/>
      <c r="D521" s="89"/>
      <c r="E521" s="89"/>
      <c r="F521" s="89"/>
      <c r="G521" s="89"/>
      <c r="H521" s="77"/>
    </row>
    <row r="522" spans="1:8" ht="12.75" customHeight="1" x14ac:dyDescent="0.2">
      <c r="A522" s="89"/>
      <c r="B522" s="89"/>
      <c r="C522" s="141"/>
      <c r="D522" s="89"/>
      <c r="E522" s="89"/>
      <c r="F522" s="89"/>
      <c r="G522" s="89"/>
      <c r="H522" s="77"/>
    </row>
    <row r="523" spans="1:8" ht="12.75" customHeight="1" x14ac:dyDescent="0.2">
      <c r="A523" s="89"/>
      <c r="B523" s="89"/>
      <c r="C523" s="141"/>
      <c r="D523" s="89"/>
      <c r="E523" s="89"/>
      <c r="F523" s="89"/>
      <c r="G523" s="89"/>
      <c r="H523" s="77"/>
    </row>
    <row r="524" spans="1:8" ht="12.75" customHeight="1" x14ac:dyDescent="0.2">
      <c r="A524" s="89"/>
      <c r="B524" s="89"/>
      <c r="C524" s="141"/>
      <c r="D524" s="89"/>
      <c r="E524" s="89"/>
      <c r="F524" s="89"/>
      <c r="G524" s="89"/>
      <c r="H524" s="77"/>
    </row>
    <row r="525" spans="1:8" ht="12.75" customHeight="1" x14ac:dyDescent="0.2">
      <c r="A525" s="89"/>
      <c r="B525" s="89"/>
      <c r="C525" s="141"/>
      <c r="D525" s="89"/>
      <c r="E525" s="89"/>
      <c r="F525" s="89"/>
      <c r="G525" s="89"/>
      <c r="H525" s="77"/>
    </row>
    <row r="526" spans="1:8" ht="12.75" customHeight="1" x14ac:dyDescent="0.2">
      <c r="A526" s="89"/>
      <c r="B526" s="89"/>
      <c r="C526" s="141"/>
      <c r="D526" s="89"/>
      <c r="E526" s="89"/>
      <c r="F526" s="89"/>
      <c r="G526" s="89"/>
      <c r="H526" s="77"/>
    </row>
    <row r="527" spans="1:8" ht="12.75" customHeight="1" x14ac:dyDescent="0.2">
      <c r="A527" s="89"/>
      <c r="B527" s="89"/>
      <c r="C527" s="141"/>
      <c r="D527" s="89"/>
      <c r="E527" s="89"/>
      <c r="F527" s="89"/>
      <c r="G527" s="89"/>
      <c r="H527" s="77"/>
    </row>
    <row r="528" spans="1:8" ht="12.75" customHeight="1" x14ac:dyDescent="0.2">
      <c r="A528" s="89"/>
      <c r="B528" s="89"/>
      <c r="C528" s="141"/>
      <c r="D528" s="89"/>
      <c r="E528" s="89"/>
      <c r="F528" s="89"/>
      <c r="G528" s="89"/>
      <c r="H528" s="77"/>
    </row>
    <row r="529" spans="1:8" ht="12.75" customHeight="1" x14ac:dyDescent="0.2">
      <c r="A529" s="89"/>
      <c r="B529" s="89"/>
      <c r="C529" s="141"/>
      <c r="H529" s="77"/>
    </row>
    <row r="530" spans="1:8" ht="12.75" customHeight="1" x14ac:dyDescent="0.2">
      <c r="A530" s="89"/>
      <c r="H530" s="77"/>
    </row>
    <row r="531" spans="1:8" ht="12.75" customHeight="1" x14ac:dyDescent="0.2">
      <c r="A531" s="89"/>
      <c r="H531" s="77"/>
    </row>
    <row r="532" spans="1:8" ht="12.75" customHeight="1" x14ac:dyDescent="0.2">
      <c r="A532" s="89"/>
      <c r="H532" s="77"/>
    </row>
  </sheetData>
  <mergeCells count="9">
    <mergeCell ref="A1:G1"/>
    <mergeCell ref="A2:G2"/>
    <mergeCell ref="A3:G3"/>
    <mergeCell ref="A4:G4"/>
    <mergeCell ref="A6:A8"/>
    <mergeCell ref="B6:G6"/>
    <mergeCell ref="B7:B8"/>
    <mergeCell ref="C7:C8"/>
    <mergeCell ref="D7:G7"/>
  </mergeCells>
  <printOptions horizontalCentered="1"/>
  <pageMargins left="0.74803149606299213" right="0.74803149606299213" top="0.98425196850393704" bottom="0.98425196850393704" header="0" footer="0"/>
  <pageSetup scale="77" fitToHeight="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1"/>
  <sheetViews>
    <sheetView topLeftCell="A395" zoomScaleNormal="100" zoomScaleSheetLayoutView="90" workbookViewId="0">
      <selection activeCell="C420" sqref="C420"/>
    </sheetView>
  </sheetViews>
  <sheetFormatPr baseColWidth="10" defaultColWidth="11.42578125" defaultRowHeight="12.75" customHeight="1" x14ac:dyDescent="0.2"/>
  <cols>
    <col min="1" max="1" width="33.42578125" style="5" customWidth="1"/>
    <col min="2" max="2" width="11" style="5" customWidth="1"/>
    <col min="3" max="3" width="9.42578125" style="76" customWidth="1"/>
    <col min="4" max="7" width="10" style="5" customWidth="1"/>
    <col min="8" max="8" width="11.42578125" style="19"/>
    <col min="9" max="16384" width="11.42578125" style="5"/>
  </cols>
  <sheetData>
    <row r="1" spans="1:10" ht="12.75" customHeight="1" x14ac:dyDescent="0.2">
      <c r="A1" s="194" t="s">
        <v>88</v>
      </c>
      <c r="B1" s="195"/>
      <c r="C1" s="195"/>
      <c r="D1" s="195"/>
      <c r="E1" s="195"/>
      <c r="F1" s="195"/>
      <c r="G1" s="195"/>
    </row>
    <row r="2" spans="1:10" ht="12.75" customHeight="1" x14ac:dyDescent="0.2">
      <c r="A2" s="194" t="s">
        <v>86</v>
      </c>
      <c r="B2" s="195"/>
      <c r="C2" s="195"/>
      <c r="D2" s="195"/>
      <c r="E2" s="195"/>
      <c r="F2" s="195"/>
      <c r="G2" s="195"/>
    </row>
    <row r="3" spans="1:10" ht="12.75" customHeight="1" x14ac:dyDescent="0.2">
      <c r="A3" s="194" t="s">
        <v>87</v>
      </c>
      <c r="B3" s="195"/>
      <c r="C3" s="195"/>
      <c r="D3" s="195"/>
      <c r="E3" s="195"/>
      <c r="F3" s="195"/>
      <c r="G3" s="195"/>
    </row>
    <row r="4" spans="1:10" ht="12.75" customHeight="1" x14ac:dyDescent="0.2">
      <c r="A4" s="1"/>
      <c r="B4" s="2"/>
      <c r="C4" s="71"/>
      <c r="D4" s="2"/>
      <c r="E4" s="2"/>
      <c r="F4" s="2"/>
      <c r="G4" s="2"/>
      <c r="H4" s="40"/>
    </row>
    <row r="5" spans="1:10" ht="22.5" customHeight="1" x14ac:dyDescent="0.2">
      <c r="A5" s="196" t="s">
        <v>17</v>
      </c>
      <c r="B5" s="199" t="s">
        <v>0</v>
      </c>
      <c r="C5" s="200"/>
      <c r="D5" s="200"/>
      <c r="E5" s="200"/>
      <c r="F5" s="200"/>
      <c r="G5" s="200"/>
    </row>
    <row r="6" spans="1:10" ht="22.5" customHeight="1" x14ac:dyDescent="0.2">
      <c r="A6" s="197"/>
      <c r="B6" s="201" t="s">
        <v>1</v>
      </c>
      <c r="C6" s="203" t="s">
        <v>78</v>
      </c>
      <c r="D6" s="205" t="s">
        <v>85</v>
      </c>
      <c r="E6" s="200"/>
      <c r="F6" s="200"/>
      <c r="G6" s="200"/>
    </row>
    <row r="7" spans="1:10" ht="22.5" customHeight="1" x14ac:dyDescent="0.2">
      <c r="A7" s="198"/>
      <c r="B7" s="202"/>
      <c r="C7" s="204"/>
      <c r="D7" s="3" t="s">
        <v>2</v>
      </c>
      <c r="E7" s="88" t="s">
        <v>81</v>
      </c>
      <c r="F7" s="3" t="s">
        <v>82</v>
      </c>
      <c r="G7" s="4" t="s">
        <v>46</v>
      </c>
    </row>
    <row r="8" spans="1:10" ht="14.1" customHeight="1" x14ac:dyDescent="0.2">
      <c r="B8" s="6"/>
      <c r="C8" s="72"/>
      <c r="D8" s="6"/>
      <c r="E8" s="6"/>
      <c r="F8" s="6"/>
      <c r="G8" s="7"/>
    </row>
    <row r="9" spans="1:10" s="11" customFormat="1" ht="14.1" customHeight="1" x14ac:dyDescent="0.2">
      <c r="A9" s="8" t="s">
        <v>39</v>
      </c>
      <c r="B9" s="9">
        <f t="shared" ref="B9:G9" si="0">SUM(B11,B18,B26:B33)</f>
        <v>75901</v>
      </c>
      <c r="C9" s="38">
        <f t="shared" si="0"/>
        <v>99.999999999999986</v>
      </c>
      <c r="D9" s="9">
        <f t="shared" si="0"/>
        <v>11046</v>
      </c>
      <c r="E9" s="9">
        <f t="shared" si="0"/>
        <v>11439</v>
      </c>
      <c r="F9" s="9">
        <f t="shared" si="0"/>
        <v>53159</v>
      </c>
      <c r="G9" s="10">
        <f t="shared" si="0"/>
        <v>257</v>
      </c>
      <c r="H9" s="41"/>
    </row>
    <row r="10" spans="1:10" s="11" customFormat="1" ht="14.1" customHeight="1" x14ac:dyDescent="0.2">
      <c r="A10" s="12"/>
      <c r="B10" s="13"/>
      <c r="C10" s="39"/>
      <c r="D10" s="36"/>
      <c r="E10" s="36"/>
      <c r="F10" s="36"/>
      <c r="G10" s="53"/>
      <c r="H10" s="41"/>
    </row>
    <row r="11" spans="1:10" s="11" customFormat="1" ht="14.1" customHeight="1" x14ac:dyDescent="0.2">
      <c r="A11" s="8" t="s">
        <v>5</v>
      </c>
      <c r="B11" s="9">
        <f>SUM(D11:G11)</f>
        <v>603</v>
      </c>
      <c r="C11" s="39">
        <f>B11/$B$9*100</f>
        <v>0.79445593602192333</v>
      </c>
      <c r="D11" s="9">
        <f>SUM(D13:D16)</f>
        <v>321</v>
      </c>
      <c r="E11" s="9">
        <f>SUM(E13:E16)</f>
        <v>0</v>
      </c>
      <c r="F11" s="9">
        <f>SUM(F13:F16)</f>
        <v>282</v>
      </c>
      <c r="G11" s="10">
        <f>SUM(G13:G16)</f>
        <v>0</v>
      </c>
      <c r="H11" s="41"/>
      <c r="I11" s="5"/>
      <c r="J11" s="5"/>
    </row>
    <row r="12" spans="1:10" s="11" customFormat="1" ht="14.1" customHeight="1" x14ac:dyDescent="0.2">
      <c r="A12" s="12"/>
      <c r="B12" s="13"/>
      <c r="C12" s="39"/>
      <c r="D12" s="51"/>
      <c r="E12" s="51"/>
      <c r="F12" s="51"/>
      <c r="G12" s="52"/>
      <c r="H12" s="41"/>
    </row>
    <row r="13" spans="1:10" s="11" customFormat="1" ht="14.1" customHeight="1" x14ac:dyDescent="0.2">
      <c r="A13" s="14" t="s">
        <v>15</v>
      </c>
      <c r="B13" s="13">
        <f>SUM(D13:G13)</f>
        <v>3</v>
      </c>
      <c r="C13" s="39">
        <f t="shared" ref="C13:C58" si="1">B13/$B$9*100</f>
        <v>3.9525170946364341E-3</v>
      </c>
      <c r="D13" s="69">
        <v>2</v>
      </c>
      <c r="E13" s="69" t="s">
        <v>80</v>
      </c>
      <c r="F13" s="69">
        <v>1</v>
      </c>
      <c r="G13" s="70" t="s">
        <v>80</v>
      </c>
      <c r="H13" s="41"/>
    </row>
    <row r="14" spans="1:10" s="11" customFormat="1" ht="14.1" customHeight="1" x14ac:dyDescent="0.2">
      <c r="A14" s="14" t="s">
        <v>7</v>
      </c>
      <c r="B14" s="13">
        <f>SUM(D14:G14)</f>
        <v>22</v>
      </c>
      <c r="C14" s="39">
        <f t="shared" si="1"/>
        <v>2.8985125360667184E-2</v>
      </c>
      <c r="D14" s="69">
        <v>17</v>
      </c>
      <c r="E14" s="69" t="s">
        <v>80</v>
      </c>
      <c r="F14" s="69">
        <v>5</v>
      </c>
      <c r="G14" s="70" t="s">
        <v>80</v>
      </c>
      <c r="H14" s="41"/>
    </row>
    <row r="15" spans="1:10" s="11" customFormat="1" ht="14.1" customHeight="1" x14ac:dyDescent="0.2">
      <c r="A15" s="14" t="s">
        <v>8</v>
      </c>
      <c r="B15" s="13">
        <f>SUM(D15:G15)</f>
        <v>135</v>
      </c>
      <c r="C15" s="39">
        <f t="shared" si="1"/>
        <v>0.17786326925863954</v>
      </c>
      <c r="D15" s="69">
        <v>77</v>
      </c>
      <c r="E15" s="69" t="s">
        <v>80</v>
      </c>
      <c r="F15" s="69">
        <v>58</v>
      </c>
      <c r="G15" s="70" t="s">
        <v>80</v>
      </c>
      <c r="H15" s="41"/>
    </row>
    <row r="16" spans="1:10" s="11" customFormat="1" ht="14.1" customHeight="1" x14ac:dyDescent="0.2">
      <c r="A16" s="14" t="s">
        <v>9</v>
      </c>
      <c r="B16" s="13">
        <f>SUM(D16:G16)</f>
        <v>443</v>
      </c>
      <c r="C16" s="39">
        <f t="shared" si="1"/>
        <v>0.58365502430798011</v>
      </c>
      <c r="D16" s="69">
        <v>225</v>
      </c>
      <c r="E16" s="69" t="s">
        <v>80</v>
      </c>
      <c r="F16" s="69">
        <v>218</v>
      </c>
      <c r="G16" s="70" t="s">
        <v>80</v>
      </c>
      <c r="H16" s="41"/>
    </row>
    <row r="17" spans="1:8" s="11" customFormat="1" ht="14.1" customHeight="1" x14ac:dyDescent="0.2">
      <c r="A17" s="16"/>
      <c r="B17" s="13"/>
      <c r="C17" s="39"/>
      <c r="D17" s="36"/>
      <c r="E17" s="36"/>
      <c r="F17" s="36"/>
      <c r="G17" s="53"/>
      <c r="H17" s="41"/>
    </row>
    <row r="18" spans="1:8" s="11" customFormat="1" ht="14.1" customHeight="1" x14ac:dyDescent="0.2">
      <c r="A18" s="8" t="s">
        <v>6</v>
      </c>
      <c r="B18" s="9">
        <f>SUM(D18:G18)</f>
        <v>14242</v>
      </c>
      <c r="C18" s="39">
        <f t="shared" si="1"/>
        <v>18.763916153937366</v>
      </c>
      <c r="D18" s="9">
        <f>SUM(D20:D24)</f>
        <v>3766</v>
      </c>
      <c r="E18" s="9">
        <f>SUM(E20:E24)+3</f>
        <v>308</v>
      </c>
      <c r="F18" s="9">
        <f>SUM(F20:F24)</f>
        <v>10137</v>
      </c>
      <c r="G18" s="10">
        <f>SUM(G20:G24)</f>
        <v>31</v>
      </c>
      <c r="H18" s="41"/>
    </row>
    <row r="19" spans="1:8" s="11" customFormat="1" ht="14.1" customHeight="1" x14ac:dyDescent="0.2">
      <c r="A19" s="12"/>
      <c r="B19" s="13"/>
      <c r="C19" s="39"/>
      <c r="D19" s="51"/>
      <c r="E19" s="51"/>
      <c r="F19" s="51"/>
      <c r="G19" s="52"/>
      <c r="H19" s="41"/>
    </row>
    <row r="20" spans="1:8" s="11" customFormat="1" ht="14.1" customHeight="1" x14ac:dyDescent="0.2">
      <c r="A20" s="86" t="s">
        <v>10</v>
      </c>
      <c r="B20" s="13">
        <f>SUM(D20:G20)+3</f>
        <v>1071</v>
      </c>
      <c r="C20" s="39">
        <f t="shared" si="1"/>
        <v>1.4110486027852069</v>
      </c>
      <c r="D20" s="69">
        <v>431</v>
      </c>
      <c r="E20" s="101" t="s">
        <v>111</v>
      </c>
      <c r="F20" s="69">
        <v>635</v>
      </c>
      <c r="G20" s="70">
        <v>2</v>
      </c>
      <c r="H20" s="41"/>
    </row>
    <row r="21" spans="1:8" s="11" customFormat="1" ht="14.1" customHeight="1" x14ac:dyDescent="0.2">
      <c r="A21" s="14" t="s">
        <v>11</v>
      </c>
      <c r="B21" s="13">
        <f>SUM(D21:G21)</f>
        <v>1868</v>
      </c>
      <c r="C21" s="39">
        <f t="shared" si="1"/>
        <v>2.4611006442602865</v>
      </c>
      <c r="D21" s="69">
        <v>680</v>
      </c>
      <c r="E21" s="69">
        <v>13</v>
      </c>
      <c r="F21" s="69">
        <v>1169</v>
      </c>
      <c r="G21" s="70">
        <v>6</v>
      </c>
      <c r="H21" s="41"/>
    </row>
    <row r="22" spans="1:8" s="11" customFormat="1" ht="14.1" customHeight="1" x14ac:dyDescent="0.2">
      <c r="A22" s="14" t="s">
        <v>12</v>
      </c>
      <c r="B22" s="13">
        <f>SUM(D22:G22)</f>
        <v>2915</v>
      </c>
      <c r="C22" s="39">
        <f t="shared" si="1"/>
        <v>3.840529110288402</v>
      </c>
      <c r="D22" s="69">
        <v>869</v>
      </c>
      <c r="E22" s="69">
        <v>35</v>
      </c>
      <c r="F22" s="69">
        <v>2004</v>
      </c>
      <c r="G22" s="70">
        <v>7</v>
      </c>
      <c r="H22" s="41"/>
    </row>
    <row r="23" spans="1:8" s="11" customFormat="1" ht="14.1" customHeight="1" x14ac:dyDescent="0.2">
      <c r="A23" s="14" t="s">
        <v>13</v>
      </c>
      <c r="B23" s="13">
        <f>SUM(D23:G23)</f>
        <v>3879</v>
      </c>
      <c r="C23" s="39">
        <f t="shared" si="1"/>
        <v>5.1106046033649095</v>
      </c>
      <c r="D23" s="69">
        <v>895</v>
      </c>
      <c r="E23" s="69">
        <v>95</v>
      </c>
      <c r="F23" s="69">
        <v>2884</v>
      </c>
      <c r="G23" s="70">
        <v>5</v>
      </c>
      <c r="H23" s="41"/>
    </row>
    <row r="24" spans="1:8" s="11" customFormat="1" ht="14.1" customHeight="1" x14ac:dyDescent="0.2">
      <c r="A24" s="14" t="s">
        <v>14</v>
      </c>
      <c r="B24" s="13">
        <f>SUM(D24:G24)</f>
        <v>4509</v>
      </c>
      <c r="C24" s="39">
        <f t="shared" si="1"/>
        <v>5.9406331932385603</v>
      </c>
      <c r="D24" s="69">
        <v>891</v>
      </c>
      <c r="E24" s="69">
        <v>162</v>
      </c>
      <c r="F24" s="69">
        <v>3445</v>
      </c>
      <c r="G24" s="70">
        <v>11</v>
      </c>
      <c r="H24" s="41"/>
    </row>
    <row r="25" spans="1:8" s="11" customFormat="1" ht="14.1" customHeight="1" x14ac:dyDescent="0.2">
      <c r="A25" s="16"/>
      <c r="B25" s="13"/>
      <c r="C25" s="39"/>
      <c r="D25" s="36"/>
      <c r="E25" s="36"/>
      <c r="F25" s="36"/>
      <c r="G25" s="53"/>
      <c r="H25" s="41"/>
    </row>
    <row r="26" spans="1:8" ht="14.1" customHeight="1" x14ac:dyDescent="0.2">
      <c r="A26" s="8" t="s">
        <v>16</v>
      </c>
      <c r="B26" s="13">
        <f t="shared" ref="B26:B33" si="2">SUM(D26:G26)</f>
        <v>21205</v>
      </c>
      <c r="C26" s="39">
        <f t="shared" si="1"/>
        <v>27.937708330588528</v>
      </c>
      <c r="D26" s="69">
        <v>3074</v>
      </c>
      <c r="E26" s="69">
        <v>1744</v>
      </c>
      <c r="F26" s="69">
        <v>16318</v>
      </c>
      <c r="G26" s="70">
        <v>69</v>
      </c>
      <c r="H26" s="41"/>
    </row>
    <row r="27" spans="1:8" ht="14.1" customHeight="1" x14ac:dyDescent="0.2">
      <c r="A27" s="8" t="s">
        <v>18</v>
      </c>
      <c r="B27" s="13">
        <f t="shared" si="2"/>
        <v>18011</v>
      </c>
      <c r="C27" s="39">
        <f t="shared" si="1"/>
        <v>23.729595130498939</v>
      </c>
      <c r="D27" s="69">
        <v>1939</v>
      </c>
      <c r="E27" s="69">
        <v>3324</v>
      </c>
      <c r="F27" s="69">
        <v>12686</v>
      </c>
      <c r="G27" s="70">
        <v>62</v>
      </c>
      <c r="H27" s="41"/>
    </row>
    <row r="28" spans="1:8" ht="14.1" customHeight="1" x14ac:dyDescent="0.2">
      <c r="A28" s="8" t="s">
        <v>19</v>
      </c>
      <c r="B28" s="13">
        <f t="shared" si="2"/>
        <v>13311</v>
      </c>
      <c r="C28" s="39">
        <f t="shared" si="1"/>
        <v>17.537318348901859</v>
      </c>
      <c r="D28" s="69">
        <v>1201</v>
      </c>
      <c r="E28" s="69">
        <v>3565</v>
      </c>
      <c r="F28" s="69">
        <v>8504</v>
      </c>
      <c r="G28" s="70">
        <v>41</v>
      </c>
      <c r="H28" s="41"/>
    </row>
    <row r="29" spans="1:8" ht="14.1" customHeight="1" x14ac:dyDescent="0.2">
      <c r="A29" s="8" t="s">
        <v>20</v>
      </c>
      <c r="B29" s="13">
        <f t="shared" si="2"/>
        <v>6583</v>
      </c>
      <c r="C29" s="39">
        <f t="shared" si="1"/>
        <v>8.673140011330549</v>
      </c>
      <c r="D29" s="69">
        <v>567</v>
      </c>
      <c r="E29" s="69">
        <v>1949</v>
      </c>
      <c r="F29" s="69">
        <v>4024</v>
      </c>
      <c r="G29" s="70">
        <v>43</v>
      </c>
      <c r="H29" s="41"/>
    </row>
    <row r="30" spans="1:8" ht="14.1" customHeight="1" x14ac:dyDescent="0.2">
      <c r="A30" s="8" t="s">
        <v>21</v>
      </c>
      <c r="B30" s="13">
        <f t="shared" si="2"/>
        <v>1817</v>
      </c>
      <c r="C30" s="39">
        <f t="shared" si="1"/>
        <v>2.3939078536514673</v>
      </c>
      <c r="D30" s="69">
        <v>167</v>
      </c>
      <c r="E30" s="69">
        <v>517</v>
      </c>
      <c r="F30" s="69">
        <v>1124</v>
      </c>
      <c r="G30" s="70">
        <v>9</v>
      </c>
      <c r="H30" s="41"/>
    </row>
    <row r="31" spans="1:8" ht="14.1" customHeight="1" x14ac:dyDescent="0.2">
      <c r="A31" s="8" t="s">
        <v>22</v>
      </c>
      <c r="B31" s="13">
        <f t="shared" si="2"/>
        <v>99</v>
      </c>
      <c r="C31" s="39">
        <f t="shared" si="1"/>
        <v>0.13043306412300232</v>
      </c>
      <c r="D31" s="69">
        <v>9</v>
      </c>
      <c r="E31" s="69">
        <v>30</v>
      </c>
      <c r="F31" s="69">
        <v>59</v>
      </c>
      <c r="G31" s="70">
        <v>1</v>
      </c>
      <c r="H31" s="41"/>
    </row>
    <row r="32" spans="1:8" ht="14.1" customHeight="1" x14ac:dyDescent="0.2">
      <c r="A32" s="8" t="s">
        <v>23</v>
      </c>
      <c r="B32" s="13">
        <f t="shared" si="2"/>
        <v>7</v>
      </c>
      <c r="C32" s="39">
        <f t="shared" si="1"/>
        <v>9.2225398874850126E-3</v>
      </c>
      <c r="D32" s="69" t="s">
        <v>80</v>
      </c>
      <c r="E32" s="69">
        <v>1</v>
      </c>
      <c r="F32" s="69">
        <v>6</v>
      </c>
      <c r="G32" s="70" t="s">
        <v>80</v>
      </c>
      <c r="H32" s="41"/>
    </row>
    <row r="33" spans="1:8" ht="14.1" customHeight="1" x14ac:dyDescent="0.2">
      <c r="A33" s="8" t="s">
        <v>24</v>
      </c>
      <c r="B33" s="13">
        <f t="shared" si="2"/>
        <v>23</v>
      </c>
      <c r="C33" s="39">
        <f t="shared" si="1"/>
        <v>3.0302631058879332E-2</v>
      </c>
      <c r="D33" s="69">
        <v>2</v>
      </c>
      <c r="E33" s="69">
        <v>1</v>
      </c>
      <c r="F33" s="69">
        <v>19</v>
      </c>
      <c r="G33" s="70">
        <v>1</v>
      </c>
      <c r="H33" s="41"/>
    </row>
    <row r="34" spans="1:8" ht="14.1" customHeight="1" x14ac:dyDescent="0.2">
      <c r="A34" s="12"/>
      <c r="B34" s="13"/>
      <c r="C34" s="39"/>
      <c r="D34" s="55"/>
      <c r="E34" s="55"/>
      <c r="F34" s="55"/>
      <c r="G34" s="56"/>
      <c r="H34" s="41"/>
    </row>
    <row r="35" spans="1:8" ht="14.1" customHeight="1" x14ac:dyDescent="0.25">
      <c r="A35" s="153" t="s">
        <v>37</v>
      </c>
      <c r="B35" s="150">
        <f>SUM(D35:G35)</f>
        <v>7910</v>
      </c>
      <c r="C35" s="152">
        <f t="shared" si="1"/>
        <v>10.421470072858066</v>
      </c>
      <c r="D35" s="160">
        <f>SUM(D37,D43,D51:D58)</f>
        <v>1196</v>
      </c>
      <c r="E35" s="160">
        <f>SUM(E37,E43,E51:E58)</f>
        <v>2570</v>
      </c>
      <c r="F35" s="160">
        <f>SUM(F37,F43,F51:F58)</f>
        <v>4125</v>
      </c>
      <c r="G35" s="161">
        <f>SUM(G37,G43,G51:G58)</f>
        <v>19</v>
      </c>
      <c r="H35" s="41"/>
    </row>
    <row r="36" spans="1:8" ht="14.1" customHeight="1" x14ac:dyDescent="0.2">
      <c r="A36" s="17"/>
      <c r="B36" s="34"/>
      <c r="C36" s="39"/>
      <c r="D36" s="55"/>
      <c r="E36" s="55"/>
      <c r="F36" s="55"/>
      <c r="G36" s="56"/>
      <c r="H36" s="41"/>
    </row>
    <row r="37" spans="1:8" s="11" customFormat="1" ht="14.1" customHeight="1" x14ac:dyDescent="0.2">
      <c r="A37" s="8" t="s">
        <v>5</v>
      </c>
      <c r="B37" s="9">
        <f>SUM(D37:G37)</f>
        <v>24</v>
      </c>
      <c r="C37" s="39">
        <f t="shared" si="1"/>
        <v>3.1620136757091473E-2</v>
      </c>
      <c r="D37" s="9">
        <f>SUM(D39:D41)</f>
        <v>12</v>
      </c>
      <c r="E37" s="9">
        <f>SUM(E39:E41)</f>
        <v>0</v>
      </c>
      <c r="F37" s="9">
        <f>SUM(F39:F41)</f>
        <v>12</v>
      </c>
      <c r="G37" s="10">
        <f>SUM(G39:G41)</f>
        <v>0</v>
      </c>
      <c r="H37" s="41"/>
    </row>
    <row r="38" spans="1:8" s="11" customFormat="1" ht="14.1" customHeight="1" x14ac:dyDescent="0.2">
      <c r="A38" s="12"/>
      <c r="B38" s="13"/>
      <c r="C38" s="39"/>
      <c r="D38" s="51"/>
      <c r="E38" s="51"/>
      <c r="F38" s="51"/>
      <c r="G38" s="52"/>
      <c r="H38" s="41"/>
    </row>
    <row r="39" spans="1:8" s="11" customFormat="1" ht="14.1" customHeight="1" x14ac:dyDescent="0.2">
      <c r="A39" s="14" t="s">
        <v>7</v>
      </c>
      <c r="B39" s="13">
        <f>SUM(D39:G39)</f>
        <v>1</v>
      </c>
      <c r="C39" s="39">
        <f t="shared" si="1"/>
        <v>1.3175056982121448E-3</v>
      </c>
      <c r="D39" s="69">
        <v>1</v>
      </c>
      <c r="E39" s="69" t="s">
        <v>80</v>
      </c>
      <c r="F39" s="69" t="s">
        <v>80</v>
      </c>
      <c r="G39" s="70" t="s">
        <v>80</v>
      </c>
      <c r="H39" s="41"/>
    </row>
    <row r="40" spans="1:8" s="11" customFormat="1" ht="14.1" customHeight="1" x14ac:dyDescent="0.2">
      <c r="A40" s="14" t="s">
        <v>8</v>
      </c>
      <c r="B40" s="13">
        <f>SUM(D40:G40)</f>
        <v>4</v>
      </c>
      <c r="C40" s="39">
        <f t="shared" si="1"/>
        <v>5.2700227928485794E-3</v>
      </c>
      <c r="D40" s="69">
        <v>2</v>
      </c>
      <c r="E40" s="69" t="s">
        <v>80</v>
      </c>
      <c r="F40" s="69">
        <v>2</v>
      </c>
      <c r="G40" s="70" t="s">
        <v>80</v>
      </c>
      <c r="H40" s="41"/>
    </row>
    <row r="41" spans="1:8" s="11" customFormat="1" ht="14.1" customHeight="1" x14ac:dyDescent="0.2">
      <c r="A41" s="14" t="s">
        <v>9</v>
      </c>
      <c r="B41" s="13">
        <f>SUM(D41:G41)</f>
        <v>19</v>
      </c>
      <c r="C41" s="39">
        <f t="shared" si="1"/>
        <v>2.5032608266030751E-2</v>
      </c>
      <c r="D41" s="69">
        <v>9</v>
      </c>
      <c r="E41" s="69" t="s">
        <v>80</v>
      </c>
      <c r="F41" s="69">
        <v>10</v>
      </c>
      <c r="G41" s="70" t="s">
        <v>80</v>
      </c>
      <c r="H41" s="41"/>
    </row>
    <row r="42" spans="1:8" s="11" customFormat="1" ht="14.1" customHeight="1" x14ac:dyDescent="0.2">
      <c r="A42" s="16"/>
      <c r="B42" s="13"/>
      <c r="C42" s="39"/>
      <c r="D42" s="36"/>
      <c r="E42" s="36"/>
      <c r="F42" s="36"/>
      <c r="G42" s="53"/>
      <c r="H42" s="41"/>
    </row>
    <row r="43" spans="1:8" s="11" customFormat="1" ht="14.1" customHeight="1" x14ac:dyDescent="0.2">
      <c r="A43" s="8" t="s">
        <v>6</v>
      </c>
      <c r="B43" s="9">
        <f>SUM(D43:G43)</f>
        <v>835</v>
      </c>
      <c r="C43" s="39">
        <f t="shared" si="1"/>
        <v>1.100117258007141</v>
      </c>
      <c r="D43" s="9">
        <f>SUM(D45:D49)</f>
        <v>288</v>
      </c>
      <c r="E43" s="9">
        <f>SUM(E45:E49)</f>
        <v>15</v>
      </c>
      <c r="F43" s="9">
        <f>SUM(F45:F49)</f>
        <v>530</v>
      </c>
      <c r="G43" s="10">
        <f>SUM(G45:G49)</f>
        <v>2</v>
      </c>
      <c r="H43" s="41"/>
    </row>
    <row r="44" spans="1:8" s="11" customFormat="1" ht="14.1" customHeight="1" x14ac:dyDescent="0.2">
      <c r="A44" s="12"/>
      <c r="B44" s="13"/>
      <c r="C44" s="39"/>
      <c r="D44" s="51"/>
      <c r="E44" s="51"/>
      <c r="F44" s="51"/>
      <c r="G44" s="52"/>
      <c r="H44" s="41"/>
    </row>
    <row r="45" spans="1:8" s="11" customFormat="1" ht="14.1" customHeight="1" x14ac:dyDescent="0.2">
      <c r="A45" s="14" t="s">
        <v>10</v>
      </c>
      <c r="B45" s="13">
        <f>SUM(D45:G45)</f>
        <v>45</v>
      </c>
      <c r="C45" s="39">
        <f t="shared" si="1"/>
        <v>5.9287756419546513E-2</v>
      </c>
      <c r="D45" s="69">
        <v>19</v>
      </c>
      <c r="E45" s="69" t="s">
        <v>80</v>
      </c>
      <c r="F45" s="69">
        <v>26</v>
      </c>
      <c r="G45" s="70" t="s">
        <v>80</v>
      </c>
      <c r="H45" s="41"/>
    </row>
    <row r="46" spans="1:8" s="11" customFormat="1" ht="14.1" customHeight="1" x14ac:dyDescent="0.2">
      <c r="A46" s="14" t="s">
        <v>11</v>
      </c>
      <c r="B46" s="13">
        <f>SUM(D46:G46)</f>
        <v>118</v>
      </c>
      <c r="C46" s="39">
        <f t="shared" si="1"/>
        <v>0.15546567238903308</v>
      </c>
      <c r="D46" s="69">
        <v>63</v>
      </c>
      <c r="E46" s="69" t="s">
        <v>80</v>
      </c>
      <c r="F46" s="69">
        <v>55</v>
      </c>
      <c r="G46" s="70" t="s">
        <v>80</v>
      </c>
      <c r="H46" s="41"/>
    </row>
    <row r="47" spans="1:8" s="11" customFormat="1" ht="14.1" customHeight="1" x14ac:dyDescent="0.2">
      <c r="A47" s="14" t="s">
        <v>12</v>
      </c>
      <c r="B47" s="13">
        <f>SUM(D47:G47)</f>
        <v>139</v>
      </c>
      <c r="C47" s="39">
        <f t="shared" si="1"/>
        <v>0.18313329205148812</v>
      </c>
      <c r="D47" s="69">
        <v>59</v>
      </c>
      <c r="E47" s="69">
        <v>2</v>
      </c>
      <c r="F47" s="69">
        <v>77</v>
      </c>
      <c r="G47" s="70">
        <v>1</v>
      </c>
      <c r="H47" s="41"/>
    </row>
    <row r="48" spans="1:8" s="11" customFormat="1" ht="14.1" customHeight="1" x14ac:dyDescent="0.2">
      <c r="A48" s="14" t="s">
        <v>13</v>
      </c>
      <c r="B48" s="13">
        <f>SUM(D48:G48)</f>
        <v>263</v>
      </c>
      <c r="C48" s="39">
        <f t="shared" si="1"/>
        <v>0.34650399862979409</v>
      </c>
      <c r="D48" s="69">
        <v>82</v>
      </c>
      <c r="E48" s="69">
        <v>7</v>
      </c>
      <c r="F48" s="69">
        <v>174</v>
      </c>
      <c r="G48" s="70" t="s">
        <v>80</v>
      </c>
      <c r="H48" s="41"/>
    </row>
    <row r="49" spans="1:8" s="11" customFormat="1" ht="14.1" customHeight="1" x14ac:dyDescent="0.2">
      <c r="A49" s="14" t="s">
        <v>14</v>
      </c>
      <c r="B49" s="13">
        <f>SUM(D49:G49)</f>
        <v>270</v>
      </c>
      <c r="C49" s="39">
        <f t="shared" si="1"/>
        <v>0.35572653851727909</v>
      </c>
      <c r="D49" s="69">
        <v>65</v>
      </c>
      <c r="E49" s="69">
        <v>6</v>
      </c>
      <c r="F49" s="69">
        <v>198</v>
      </c>
      <c r="G49" s="70">
        <v>1</v>
      </c>
      <c r="H49" s="41"/>
    </row>
    <row r="50" spans="1:8" s="11" customFormat="1" ht="14.1" customHeight="1" x14ac:dyDescent="0.2">
      <c r="A50" s="16"/>
      <c r="B50" s="13"/>
      <c r="C50" s="39"/>
      <c r="D50" s="36"/>
      <c r="E50" s="36"/>
      <c r="F50" s="36"/>
      <c r="G50" s="53"/>
      <c r="H50" s="41"/>
    </row>
    <row r="51" spans="1:8" ht="14.1" customHeight="1" x14ac:dyDescent="0.2">
      <c r="A51" s="8" t="s">
        <v>16</v>
      </c>
      <c r="B51" s="13">
        <f t="shared" ref="B51:B58" si="3">SUM(D51:G51)</f>
        <v>1711</v>
      </c>
      <c r="C51" s="39">
        <f t="shared" si="1"/>
        <v>2.2542522496409796</v>
      </c>
      <c r="D51" s="69">
        <v>289</v>
      </c>
      <c r="E51" s="69">
        <v>269</v>
      </c>
      <c r="F51" s="69">
        <v>1149</v>
      </c>
      <c r="G51" s="70">
        <v>4</v>
      </c>
      <c r="H51" s="41"/>
    </row>
    <row r="52" spans="1:8" ht="14.1" customHeight="1" x14ac:dyDescent="0.2">
      <c r="A52" s="8" t="s">
        <v>18</v>
      </c>
      <c r="B52" s="13">
        <f t="shared" si="3"/>
        <v>2085</v>
      </c>
      <c r="C52" s="39">
        <f t="shared" si="1"/>
        <v>2.7469993807723219</v>
      </c>
      <c r="D52" s="69">
        <v>280</v>
      </c>
      <c r="E52" s="69">
        <v>685</v>
      </c>
      <c r="F52" s="69">
        <v>1114</v>
      </c>
      <c r="G52" s="70">
        <v>6</v>
      </c>
      <c r="H52" s="41"/>
    </row>
    <row r="53" spans="1:8" ht="14.1" customHeight="1" x14ac:dyDescent="0.2">
      <c r="A53" s="8" t="s">
        <v>19</v>
      </c>
      <c r="B53" s="13">
        <f t="shared" si="3"/>
        <v>1940</v>
      </c>
      <c r="C53" s="39">
        <f t="shared" si="1"/>
        <v>2.555961054531561</v>
      </c>
      <c r="D53" s="69">
        <v>199</v>
      </c>
      <c r="E53" s="69">
        <v>914</v>
      </c>
      <c r="F53" s="69">
        <v>824</v>
      </c>
      <c r="G53" s="70">
        <v>3</v>
      </c>
      <c r="H53" s="41"/>
    </row>
    <row r="54" spans="1:8" ht="14.1" customHeight="1" x14ac:dyDescent="0.2">
      <c r="A54" s="8" t="s">
        <v>20</v>
      </c>
      <c r="B54" s="13">
        <f t="shared" si="3"/>
        <v>1055</v>
      </c>
      <c r="C54" s="39">
        <f t="shared" si="1"/>
        <v>1.3899685116138127</v>
      </c>
      <c r="D54" s="69">
        <v>101</v>
      </c>
      <c r="E54" s="69">
        <v>557</v>
      </c>
      <c r="F54" s="69">
        <v>394</v>
      </c>
      <c r="G54" s="70">
        <v>3</v>
      </c>
      <c r="H54" s="41"/>
    </row>
    <row r="55" spans="1:8" ht="14.1" customHeight="1" x14ac:dyDescent="0.2">
      <c r="A55" s="8" t="s">
        <v>21</v>
      </c>
      <c r="B55" s="13">
        <f t="shared" si="3"/>
        <v>239</v>
      </c>
      <c r="C55" s="39">
        <f t="shared" si="1"/>
        <v>0.31488386187270262</v>
      </c>
      <c r="D55" s="69">
        <v>25</v>
      </c>
      <c r="E55" s="69">
        <v>119</v>
      </c>
      <c r="F55" s="69">
        <v>95</v>
      </c>
      <c r="G55" s="70" t="s">
        <v>80</v>
      </c>
      <c r="H55" s="41"/>
    </row>
    <row r="56" spans="1:8" ht="14.1" customHeight="1" x14ac:dyDescent="0.2">
      <c r="A56" s="8" t="s">
        <v>22</v>
      </c>
      <c r="B56" s="13">
        <f t="shared" si="3"/>
        <v>17</v>
      </c>
      <c r="C56" s="39">
        <f t="shared" si="1"/>
        <v>2.2397596869606462E-2</v>
      </c>
      <c r="D56" s="69">
        <v>2</v>
      </c>
      <c r="E56" s="69">
        <v>9</v>
      </c>
      <c r="F56" s="69">
        <v>5</v>
      </c>
      <c r="G56" s="70">
        <v>1</v>
      </c>
      <c r="H56" s="41"/>
    </row>
    <row r="57" spans="1:8" ht="14.1" customHeight="1" x14ac:dyDescent="0.2">
      <c r="A57" s="8" t="s">
        <v>23</v>
      </c>
      <c r="B57" s="13">
        <f t="shared" si="3"/>
        <v>3</v>
      </c>
      <c r="C57" s="39">
        <f t="shared" si="1"/>
        <v>3.9525170946364341E-3</v>
      </c>
      <c r="D57" s="69" t="s">
        <v>80</v>
      </c>
      <c r="E57" s="69">
        <v>1</v>
      </c>
      <c r="F57" s="69">
        <v>2</v>
      </c>
      <c r="G57" s="70" t="s">
        <v>80</v>
      </c>
      <c r="H57" s="41"/>
    </row>
    <row r="58" spans="1:8" ht="14.1" customHeight="1" x14ac:dyDescent="0.2">
      <c r="A58" s="8" t="s">
        <v>24</v>
      </c>
      <c r="B58" s="13">
        <f t="shared" si="3"/>
        <v>1</v>
      </c>
      <c r="C58" s="39">
        <f t="shared" si="1"/>
        <v>1.3175056982121448E-3</v>
      </c>
      <c r="D58" s="69" t="s">
        <v>80</v>
      </c>
      <c r="E58" s="69">
        <v>1</v>
      </c>
      <c r="F58" s="69" t="s">
        <v>80</v>
      </c>
      <c r="G58" s="70" t="s">
        <v>80</v>
      </c>
      <c r="H58" s="41"/>
    </row>
    <row r="59" spans="1:8" ht="12.75" customHeight="1" x14ac:dyDescent="0.2">
      <c r="A59" s="194" t="s">
        <v>88</v>
      </c>
      <c r="B59" s="195"/>
      <c r="C59" s="195"/>
      <c r="D59" s="195"/>
      <c r="E59" s="195"/>
      <c r="F59" s="195"/>
      <c r="G59" s="195"/>
    </row>
    <row r="60" spans="1:8" ht="12.75" customHeight="1" x14ac:dyDescent="0.2">
      <c r="A60" s="194" t="s">
        <v>86</v>
      </c>
      <c r="B60" s="195"/>
      <c r="C60" s="195"/>
      <c r="D60" s="195"/>
      <c r="E60" s="195"/>
      <c r="F60" s="195"/>
      <c r="G60" s="195"/>
    </row>
    <row r="61" spans="1:8" ht="12.75" customHeight="1" x14ac:dyDescent="0.2">
      <c r="A61" s="194" t="s">
        <v>87</v>
      </c>
      <c r="B61" s="195"/>
      <c r="C61" s="195"/>
      <c r="D61" s="195"/>
      <c r="E61" s="195"/>
      <c r="F61" s="195"/>
      <c r="G61" s="195"/>
    </row>
    <row r="62" spans="1:8" ht="12.75" customHeight="1" x14ac:dyDescent="0.2">
      <c r="A62" s="1"/>
      <c r="B62" s="2"/>
      <c r="C62" s="71"/>
      <c r="D62" s="2"/>
      <c r="E62" s="2"/>
      <c r="F62" s="2"/>
      <c r="G62" s="2"/>
      <c r="H62" s="41"/>
    </row>
    <row r="63" spans="1:8" ht="22.5" customHeight="1" x14ac:dyDescent="0.2">
      <c r="A63" s="196" t="s">
        <v>17</v>
      </c>
      <c r="B63" s="199" t="s">
        <v>0</v>
      </c>
      <c r="C63" s="200"/>
      <c r="D63" s="200"/>
      <c r="E63" s="200"/>
      <c r="F63" s="200"/>
      <c r="G63" s="200"/>
    </row>
    <row r="64" spans="1:8" ht="22.5" customHeight="1" x14ac:dyDescent="0.2">
      <c r="A64" s="197"/>
      <c r="B64" s="201" t="s">
        <v>1</v>
      </c>
      <c r="C64" s="203" t="s">
        <v>78</v>
      </c>
      <c r="D64" s="205" t="s">
        <v>85</v>
      </c>
      <c r="E64" s="200"/>
      <c r="F64" s="200"/>
      <c r="G64" s="200"/>
    </row>
    <row r="65" spans="1:8" ht="22.5" customHeight="1" x14ac:dyDescent="0.2">
      <c r="A65" s="198"/>
      <c r="B65" s="202"/>
      <c r="C65" s="204"/>
      <c r="D65" s="3" t="s">
        <v>2</v>
      </c>
      <c r="E65" s="3" t="s">
        <v>81</v>
      </c>
      <c r="F65" s="3" t="s">
        <v>82</v>
      </c>
      <c r="G65" s="4" t="s">
        <v>46</v>
      </c>
    </row>
    <row r="66" spans="1:8" ht="13.5" customHeight="1" x14ac:dyDescent="0.2">
      <c r="A66" s="12"/>
      <c r="B66" s="43"/>
      <c r="C66" s="73"/>
      <c r="D66" s="46"/>
      <c r="E66" s="46"/>
      <c r="F66" s="46"/>
      <c r="G66" s="47"/>
      <c r="H66" s="41"/>
    </row>
    <row r="67" spans="1:8" ht="13.5" customHeight="1" x14ac:dyDescent="0.2">
      <c r="A67" s="21" t="s">
        <v>36</v>
      </c>
      <c r="B67" s="9">
        <f>SUM(D67:G67)</f>
        <v>985</v>
      </c>
      <c r="C67" s="39">
        <f t="shared" ref="C67:C112" si="4">B67/$B$9*100</f>
        <v>1.2977431127389627</v>
      </c>
      <c r="D67" s="9">
        <f>SUM(D69,D75,D83:D87)</f>
        <v>326</v>
      </c>
      <c r="E67" s="9">
        <f>SUM(E69,E75,E83:E87)</f>
        <v>135</v>
      </c>
      <c r="F67" s="9">
        <f>SUM(F69,F75,F83:F87)</f>
        <v>523</v>
      </c>
      <c r="G67" s="10">
        <f>SUM(G69,G75,G83:G87)</f>
        <v>1</v>
      </c>
      <c r="H67" s="41"/>
    </row>
    <row r="68" spans="1:8" ht="13.5" customHeight="1" x14ac:dyDescent="0.2">
      <c r="A68" s="21"/>
      <c r="B68" s="13"/>
      <c r="C68" s="39"/>
      <c r="D68" s="57"/>
      <c r="E68" s="57"/>
      <c r="F68" s="57"/>
      <c r="G68" s="58"/>
      <c r="H68" s="41"/>
    </row>
    <row r="69" spans="1:8" s="11" customFormat="1" ht="13.5" customHeight="1" x14ac:dyDescent="0.2">
      <c r="A69" s="8" t="s">
        <v>5</v>
      </c>
      <c r="B69" s="9">
        <f>SUM(D69:G69)</f>
        <v>7</v>
      </c>
      <c r="C69" s="39">
        <f t="shared" si="4"/>
        <v>9.2225398874850126E-3</v>
      </c>
      <c r="D69" s="9">
        <f>SUM(D71:D73)</f>
        <v>5</v>
      </c>
      <c r="E69" s="9">
        <f>SUM(E71:E73)</f>
        <v>0</v>
      </c>
      <c r="F69" s="9">
        <f>SUM(F71:F73)</f>
        <v>2</v>
      </c>
      <c r="G69" s="10">
        <f>SUM(G71:G73)</f>
        <v>0</v>
      </c>
      <c r="H69" s="41"/>
    </row>
    <row r="70" spans="1:8" s="11" customFormat="1" ht="13.5" customHeight="1" x14ac:dyDescent="0.2">
      <c r="A70" s="12"/>
      <c r="B70" s="13"/>
      <c r="C70" s="39"/>
      <c r="D70" s="51"/>
      <c r="E70" s="51"/>
      <c r="F70" s="51"/>
      <c r="G70" s="52"/>
      <c r="H70" s="41"/>
    </row>
    <row r="71" spans="1:8" s="11" customFormat="1" ht="13.5" customHeight="1" x14ac:dyDescent="0.2">
      <c r="A71" s="14" t="s">
        <v>7</v>
      </c>
      <c r="B71" s="13">
        <f>SUM(D71:G71)</f>
        <v>1</v>
      </c>
      <c r="C71" s="39">
        <f t="shared" si="4"/>
        <v>1.3175056982121448E-3</v>
      </c>
      <c r="D71" s="69">
        <v>1</v>
      </c>
      <c r="E71" s="69" t="s">
        <v>80</v>
      </c>
      <c r="F71" s="69" t="s">
        <v>80</v>
      </c>
      <c r="G71" s="70" t="s">
        <v>80</v>
      </c>
      <c r="H71" s="41"/>
    </row>
    <row r="72" spans="1:8" s="11" customFormat="1" ht="13.5" customHeight="1" x14ac:dyDescent="0.2">
      <c r="A72" s="14" t="s">
        <v>8</v>
      </c>
      <c r="B72" s="13">
        <f>SUM(D72:G72)</f>
        <v>3</v>
      </c>
      <c r="C72" s="39">
        <f t="shared" si="4"/>
        <v>3.9525170946364341E-3</v>
      </c>
      <c r="D72" s="69">
        <v>2</v>
      </c>
      <c r="E72" s="69" t="s">
        <v>80</v>
      </c>
      <c r="F72" s="69">
        <v>1</v>
      </c>
      <c r="G72" s="70" t="s">
        <v>80</v>
      </c>
      <c r="H72" s="41"/>
    </row>
    <row r="73" spans="1:8" s="11" customFormat="1" ht="13.5" customHeight="1" x14ac:dyDescent="0.2">
      <c r="A73" s="14" t="s">
        <v>9</v>
      </c>
      <c r="B73" s="13">
        <f>SUM(D73:G73)</f>
        <v>3</v>
      </c>
      <c r="C73" s="39">
        <f t="shared" si="4"/>
        <v>3.9525170946364341E-3</v>
      </c>
      <c r="D73" s="69">
        <v>2</v>
      </c>
      <c r="E73" s="69" t="s">
        <v>80</v>
      </c>
      <c r="F73" s="69">
        <v>1</v>
      </c>
      <c r="G73" s="70" t="s">
        <v>80</v>
      </c>
      <c r="H73" s="41"/>
    </row>
    <row r="74" spans="1:8" s="11" customFormat="1" ht="13.5" customHeight="1" x14ac:dyDescent="0.2">
      <c r="A74" s="16"/>
      <c r="B74" s="13"/>
      <c r="C74" s="39"/>
      <c r="D74" s="36"/>
      <c r="E74" s="36"/>
      <c r="F74" s="36"/>
      <c r="G74" s="53"/>
      <c r="H74" s="41"/>
    </row>
    <row r="75" spans="1:8" s="11" customFormat="1" ht="13.5" customHeight="1" x14ac:dyDescent="0.2">
      <c r="A75" s="8" t="s">
        <v>6</v>
      </c>
      <c r="B75" s="9">
        <f>SUM(D75:G75)</f>
        <v>186</v>
      </c>
      <c r="C75" s="39">
        <f t="shared" si="4"/>
        <v>0.2450560598674589</v>
      </c>
      <c r="D75" s="9">
        <f>SUM(D77:D81)</f>
        <v>89</v>
      </c>
      <c r="E75" s="9">
        <f>SUM(E77:E81)</f>
        <v>4</v>
      </c>
      <c r="F75" s="9">
        <f>SUM(F77:F81)</f>
        <v>93</v>
      </c>
      <c r="G75" s="10">
        <f>SUM(G77:G81)</f>
        <v>0</v>
      </c>
      <c r="H75" s="41"/>
    </row>
    <row r="76" spans="1:8" s="11" customFormat="1" ht="13.5" customHeight="1" x14ac:dyDescent="0.2">
      <c r="A76" s="12"/>
      <c r="B76" s="13"/>
      <c r="C76" s="39"/>
      <c r="D76" s="51"/>
      <c r="E76" s="51"/>
      <c r="F76" s="51"/>
      <c r="G76" s="52"/>
      <c r="H76" s="41"/>
    </row>
    <row r="77" spans="1:8" s="11" customFormat="1" ht="13.5" customHeight="1" x14ac:dyDescent="0.2">
      <c r="A77" s="14" t="s">
        <v>10</v>
      </c>
      <c r="B77" s="13">
        <f>SUM(D77:G77)</f>
        <v>14</v>
      </c>
      <c r="C77" s="39">
        <f t="shared" si="4"/>
        <v>1.8445079774970025E-2</v>
      </c>
      <c r="D77" s="69">
        <v>4</v>
      </c>
      <c r="E77" s="69" t="s">
        <v>80</v>
      </c>
      <c r="F77" s="69">
        <v>10</v>
      </c>
      <c r="G77" s="70" t="s">
        <v>80</v>
      </c>
      <c r="H77" s="41"/>
    </row>
    <row r="78" spans="1:8" s="11" customFormat="1" ht="13.5" customHeight="1" x14ac:dyDescent="0.2">
      <c r="A78" s="14" t="s">
        <v>11</v>
      </c>
      <c r="B78" s="13">
        <f>SUM(D78:G78)</f>
        <v>21</v>
      </c>
      <c r="C78" s="39">
        <f t="shared" si="4"/>
        <v>2.766761966245504E-2</v>
      </c>
      <c r="D78" s="69">
        <v>13</v>
      </c>
      <c r="E78" s="69" t="s">
        <v>80</v>
      </c>
      <c r="F78" s="69">
        <v>8</v>
      </c>
      <c r="G78" s="70" t="s">
        <v>80</v>
      </c>
      <c r="H78" s="41"/>
    </row>
    <row r="79" spans="1:8" s="11" customFormat="1" ht="13.5" customHeight="1" x14ac:dyDescent="0.2">
      <c r="A79" s="14" t="s">
        <v>12</v>
      </c>
      <c r="B79" s="13">
        <f>SUM(D79:G79)</f>
        <v>35</v>
      </c>
      <c r="C79" s="39">
        <f t="shared" si="4"/>
        <v>4.6112699437425068E-2</v>
      </c>
      <c r="D79" s="69">
        <v>18</v>
      </c>
      <c r="E79" s="69" t="s">
        <v>80</v>
      </c>
      <c r="F79" s="69">
        <v>17</v>
      </c>
      <c r="G79" s="70" t="s">
        <v>80</v>
      </c>
      <c r="H79" s="41"/>
    </row>
    <row r="80" spans="1:8" s="11" customFormat="1" ht="13.5" customHeight="1" x14ac:dyDescent="0.2">
      <c r="A80" s="14" t="s">
        <v>13</v>
      </c>
      <c r="B80" s="13">
        <f>SUM(D80:G80)</f>
        <v>52</v>
      </c>
      <c r="C80" s="39">
        <f t="shared" si="4"/>
        <v>6.8510296307031524E-2</v>
      </c>
      <c r="D80" s="69">
        <v>23</v>
      </c>
      <c r="E80" s="69">
        <v>1</v>
      </c>
      <c r="F80" s="69">
        <v>28</v>
      </c>
      <c r="G80" s="70" t="s">
        <v>80</v>
      </c>
      <c r="H80" s="41"/>
    </row>
    <row r="81" spans="1:8" s="11" customFormat="1" ht="13.5" customHeight="1" x14ac:dyDescent="0.2">
      <c r="A81" s="14" t="s">
        <v>14</v>
      </c>
      <c r="B81" s="13">
        <f>SUM(D81:G81)</f>
        <v>64</v>
      </c>
      <c r="C81" s="39">
        <f t="shared" si="4"/>
        <v>8.432036468557727E-2</v>
      </c>
      <c r="D81" s="69">
        <v>31</v>
      </c>
      <c r="E81" s="69">
        <v>3</v>
      </c>
      <c r="F81" s="69">
        <v>30</v>
      </c>
      <c r="G81" s="70" t="s">
        <v>80</v>
      </c>
      <c r="H81" s="41"/>
    </row>
    <row r="82" spans="1:8" s="11" customFormat="1" ht="13.5" customHeight="1" x14ac:dyDescent="0.2">
      <c r="A82" s="16"/>
      <c r="B82" s="13"/>
      <c r="C82" s="39"/>
      <c r="D82" s="36"/>
      <c r="E82" s="36"/>
      <c r="F82" s="36"/>
      <c r="G82" s="53"/>
      <c r="H82" s="41"/>
    </row>
    <row r="83" spans="1:8" ht="13.5" customHeight="1" x14ac:dyDescent="0.2">
      <c r="A83" s="8" t="s">
        <v>16</v>
      </c>
      <c r="B83" s="13">
        <f>SUM(D83:G83)</f>
        <v>281</v>
      </c>
      <c r="C83" s="39">
        <f t="shared" si="4"/>
        <v>0.3702191011976127</v>
      </c>
      <c r="D83" s="69">
        <v>94</v>
      </c>
      <c r="E83" s="69">
        <v>24</v>
      </c>
      <c r="F83" s="69">
        <v>163</v>
      </c>
      <c r="G83" s="70" t="s">
        <v>80</v>
      </c>
      <c r="H83" s="41"/>
    </row>
    <row r="84" spans="1:8" ht="13.5" customHeight="1" x14ac:dyDescent="0.2">
      <c r="A84" s="8" t="s">
        <v>18</v>
      </c>
      <c r="B84" s="13">
        <f>SUM(D84:G84)</f>
        <v>249</v>
      </c>
      <c r="C84" s="39">
        <f t="shared" si="4"/>
        <v>0.32805891885482402</v>
      </c>
      <c r="D84" s="69">
        <v>64</v>
      </c>
      <c r="E84" s="69">
        <v>47</v>
      </c>
      <c r="F84" s="69">
        <v>137</v>
      </c>
      <c r="G84" s="70">
        <v>1</v>
      </c>
      <c r="H84" s="41"/>
    </row>
    <row r="85" spans="1:8" ht="13.5" customHeight="1" x14ac:dyDescent="0.2">
      <c r="A85" s="8" t="s">
        <v>19</v>
      </c>
      <c r="B85" s="13">
        <f>SUM(D85:G85)</f>
        <v>174</v>
      </c>
      <c r="C85" s="39">
        <f t="shared" si="4"/>
        <v>0.2292459914889132</v>
      </c>
      <c r="D85" s="69">
        <v>54</v>
      </c>
      <c r="E85" s="69">
        <v>34</v>
      </c>
      <c r="F85" s="69">
        <v>86</v>
      </c>
      <c r="G85" s="70" t="s">
        <v>80</v>
      </c>
      <c r="H85" s="41"/>
    </row>
    <row r="86" spans="1:8" ht="13.5" customHeight="1" x14ac:dyDescent="0.2">
      <c r="A86" s="8" t="s">
        <v>20</v>
      </c>
      <c r="B86" s="13">
        <f>SUM(D86:G86)</f>
        <v>76</v>
      </c>
      <c r="C86" s="39">
        <f t="shared" si="4"/>
        <v>0.100130433064123</v>
      </c>
      <c r="D86" s="69">
        <v>16</v>
      </c>
      <c r="E86" s="69">
        <v>25</v>
      </c>
      <c r="F86" s="69">
        <v>35</v>
      </c>
      <c r="G86" s="70" t="s">
        <v>80</v>
      </c>
      <c r="H86" s="41"/>
    </row>
    <row r="87" spans="1:8" ht="13.5" customHeight="1" x14ac:dyDescent="0.2">
      <c r="A87" s="8" t="s">
        <v>21</v>
      </c>
      <c r="B87" s="13">
        <f>SUM(D87:G87)</f>
        <v>12</v>
      </c>
      <c r="C87" s="39">
        <f t="shared" si="4"/>
        <v>1.5810068378545736E-2</v>
      </c>
      <c r="D87" s="69">
        <v>4</v>
      </c>
      <c r="E87" s="69">
        <v>1</v>
      </c>
      <c r="F87" s="69">
        <v>7</v>
      </c>
      <c r="G87" s="70" t="s">
        <v>80</v>
      </c>
      <c r="H87" s="41"/>
    </row>
    <row r="88" spans="1:8" ht="13.5" customHeight="1" x14ac:dyDescent="0.2">
      <c r="A88" s="12"/>
      <c r="B88" s="13"/>
      <c r="C88" s="39"/>
      <c r="D88" s="59"/>
      <c r="E88" s="59"/>
      <c r="F88" s="59"/>
      <c r="G88" s="60"/>
      <c r="H88" s="41"/>
    </row>
    <row r="89" spans="1:8" ht="13.5" customHeight="1" x14ac:dyDescent="0.2">
      <c r="A89" s="22" t="s">
        <v>38</v>
      </c>
      <c r="B89" s="9">
        <f>SUM(D89:G89)</f>
        <v>4287</v>
      </c>
      <c r="C89" s="39">
        <f t="shared" si="4"/>
        <v>5.6481469282354642</v>
      </c>
      <c r="D89" s="9">
        <f>SUM(D91,D97,D105:D112)</f>
        <v>735</v>
      </c>
      <c r="E89" s="9">
        <f>SUM(E91,E97,E105:E112)</f>
        <v>257</v>
      </c>
      <c r="F89" s="9">
        <f>SUM(F91,F97,F105:F112)</f>
        <v>3262</v>
      </c>
      <c r="G89" s="10">
        <f>SUM(G91,G97,G105:G112)</f>
        <v>33</v>
      </c>
      <c r="H89" s="41"/>
    </row>
    <row r="90" spans="1:8" ht="13.5" customHeight="1" x14ac:dyDescent="0.2">
      <c r="A90" s="22"/>
      <c r="B90" s="13"/>
      <c r="C90" s="39"/>
      <c r="D90" s="36"/>
      <c r="E90" s="36"/>
      <c r="F90" s="36"/>
      <c r="G90" s="53"/>
      <c r="H90" s="41"/>
    </row>
    <row r="91" spans="1:8" s="11" customFormat="1" ht="13.5" customHeight="1" x14ac:dyDescent="0.2">
      <c r="A91" s="8" t="s">
        <v>5</v>
      </c>
      <c r="B91" s="9">
        <f>SUM(D91:G91)</f>
        <v>74</v>
      </c>
      <c r="C91" s="39">
        <f t="shared" si="4"/>
        <v>9.7495421667698715E-2</v>
      </c>
      <c r="D91" s="9">
        <f>SUM(D93:D95)</f>
        <v>38</v>
      </c>
      <c r="E91" s="9">
        <f>SUM(E93:E95)</f>
        <v>0</v>
      </c>
      <c r="F91" s="42">
        <f>SUM(F93:F95)</f>
        <v>36</v>
      </c>
      <c r="G91" s="10">
        <f>SUM(G93:G95)</f>
        <v>0</v>
      </c>
      <c r="H91" s="41"/>
    </row>
    <row r="92" spans="1:8" s="11" customFormat="1" ht="13.5" customHeight="1" x14ac:dyDescent="0.2">
      <c r="A92" s="12"/>
      <c r="B92" s="13"/>
      <c r="C92" s="39"/>
      <c r="D92" s="51"/>
      <c r="E92" s="51"/>
      <c r="F92" s="51"/>
      <c r="G92" s="52"/>
      <c r="H92" s="41"/>
    </row>
    <row r="93" spans="1:8" s="11" customFormat="1" ht="13.5" customHeight="1" x14ac:dyDescent="0.2">
      <c r="A93" s="14" t="s">
        <v>7</v>
      </c>
      <c r="B93" s="13">
        <f>SUM(D93:G93)</f>
        <v>3</v>
      </c>
      <c r="C93" s="39">
        <f t="shared" si="4"/>
        <v>3.9525170946364341E-3</v>
      </c>
      <c r="D93" s="69">
        <v>1</v>
      </c>
      <c r="E93" s="69" t="s">
        <v>80</v>
      </c>
      <c r="F93" s="69">
        <v>2</v>
      </c>
      <c r="G93" s="70" t="s">
        <v>80</v>
      </c>
      <c r="H93" s="41"/>
    </row>
    <row r="94" spans="1:8" s="11" customFormat="1" ht="13.5" customHeight="1" x14ac:dyDescent="0.2">
      <c r="A94" s="14" t="s">
        <v>8</v>
      </c>
      <c r="B94" s="13">
        <f>SUM(D94:G94)</f>
        <v>13</v>
      </c>
      <c r="C94" s="39">
        <f t="shared" si="4"/>
        <v>1.7127574076757881E-2</v>
      </c>
      <c r="D94" s="69">
        <v>6</v>
      </c>
      <c r="E94" s="69" t="s">
        <v>80</v>
      </c>
      <c r="F94" s="69">
        <v>7</v>
      </c>
      <c r="G94" s="70" t="s">
        <v>80</v>
      </c>
      <c r="H94" s="41"/>
    </row>
    <row r="95" spans="1:8" s="11" customFormat="1" ht="13.5" customHeight="1" x14ac:dyDescent="0.2">
      <c r="A95" s="14" t="s">
        <v>9</v>
      </c>
      <c r="B95" s="13">
        <f>SUM(D95:G95)</f>
        <v>58</v>
      </c>
      <c r="C95" s="39">
        <f t="shared" si="4"/>
        <v>7.641533049630439E-2</v>
      </c>
      <c r="D95" s="69">
        <v>31</v>
      </c>
      <c r="E95" s="69" t="s">
        <v>80</v>
      </c>
      <c r="F95" s="69">
        <v>27</v>
      </c>
      <c r="G95" s="70" t="s">
        <v>80</v>
      </c>
      <c r="H95" s="41"/>
    </row>
    <row r="96" spans="1:8" s="11" customFormat="1" ht="13.5" customHeight="1" x14ac:dyDescent="0.2">
      <c r="A96" s="16"/>
      <c r="B96" s="13"/>
      <c r="C96" s="39"/>
      <c r="D96" s="36"/>
      <c r="E96" s="36"/>
      <c r="F96" s="36"/>
      <c r="G96" s="53"/>
      <c r="H96" s="41"/>
    </row>
    <row r="97" spans="1:8" s="11" customFormat="1" ht="13.5" customHeight="1" x14ac:dyDescent="0.2">
      <c r="A97" s="8" t="s">
        <v>6</v>
      </c>
      <c r="B97" s="9">
        <f>SUM(D97:G97)</f>
        <v>1128</v>
      </c>
      <c r="C97" s="39">
        <f t="shared" si="4"/>
        <v>1.4861464275832994</v>
      </c>
      <c r="D97" s="9">
        <f>SUM(D99:D103)</f>
        <v>292</v>
      </c>
      <c r="E97" s="9">
        <f>SUM(E99:E103)</f>
        <v>21</v>
      </c>
      <c r="F97" s="9">
        <f>SUM(F99:F103)</f>
        <v>809</v>
      </c>
      <c r="G97" s="10">
        <f>SUM(G99:G103)</f>
        <v>6</v>
      </c>
      <c r="H97" s="41"/>
    </row>
    <row r="98" spans="1:8" s="11" customFormat="1" ht="13.5" customHeight="1" x14ac:dyDescent="0.2">
      <c r="A98" s="12"/>
      <c r="B98" s="13"/>
      <c r="C98" s="39"/>
      <c r="D98" s="51"/>
      <c r="E98" s="51"/>
      <c r="F98" s="51"/>
      <c r="G98" s="52"/>
      <c r="H98" s="41"/>
    </row>
    <row r="99" spans="1:8" s="11" customFormat="1" ht="13.5" customHeight="1" x14ac:dyDescent="0.2">
      <c r="A99" s="14" t="s">
        <v>10</v>
      </c>
      <c r="B99" s="13">
        <f>SUM(D99:G99)</f>
        <v>114</v>
      </c>
      <c r="C99" s="39">
        <f t="shared" si="4"/>
        <v>0.15019564959618451</v>
      </c>
      <c r="D99" s="69">
        <v>41</v>
      </c>
      <c r="E99" s="69" t="s">
        <v>80</v>
      </c>
      <c r="F99" s="69">
        <v>73</v>
      </c>
      <c r="G99" s="70" t="s">
        <v>80</v>
      </c>
      <c r="H99" s="41"/>
    </row>
    <row r="100" spans="1:8" s="11" customFormat="1" ht="13.5" customHeight="1" x14ac:dyDescent="0.2">
      <c r="A100" s="14" t="s">
        <v>11</v>
      </c>
      <c r="B100" s="13">
        <f>SUM(D100:G100)</f>
        <v>178</v>
      </c>
      <c r="C100" s="39">
        <f t="shared" si="4"/>
        <v>0.23451601428176178</v>
      </c>
      <c r="D100" s="69">
        <v>56</v>
      </c>
      <c r="E100" s="69">
        <v>1</v>
      </c>
      <c r="F100" s="69">
        <v>121</v>
      </c>
      <c r="G100" s="70" t="s">
        <v>80</v>
      </c>
      <c r="H100" s="41"/>
    </row>
    <row r="101" spans="1:8" s="11" customFormat="1" ht="13.5" customHeight="1" x14ac:dyDescent="0.2">
      <c r="A101" s="14" t="s">
        <v>12</v>
      </c>
      <c r="B101" s="13">
        <f>SUM(D101:G101)</f>
        <v>259</v>
      </c>
      <c r="C101" s="39">
        <f t="shared" si="4"/>
        <v>0.34123397583694548</v>
      </c>
      <c r="D101" s="69">
        <v>67</v>
      </c>
      <c r="E101" s="69">
        <v>2</v>
      </c>
      <c r="F101" s="69">
        <v>188</v>
      </c>
      <c r="G101" s="70">
        <v>2</v>
      </c>
      <c r="H101" s="41"/>
    </row>
    <row r="102" spans="1:8" s="11" customFormat="1" ht="13.5" customHeight="1" x14ac:dyDescent="0.2">
      <c r="A102" s="14" t="s">
        <v>13</v>
      </c>
      <c r="B102" s="13">
        <f>SUM(D102:G102)</f>
        <v>301</v>
      </c>
      <c r="C102" s="39">
        <f t="shared" si="4"/>
        <v>0.39656921516185561</v>
      </c>
      <c r="D102" s="69">
        <v>68</v>
      </c>
      <c r="E102" s="69">
        <v>11</v>
      </c>
      <c r="F102" s="69">
        <v>220</v>
      </c>
      <c r="G102" s="70">
        <v>2</v>
      </c>
      <c r="H102" s="41"/>
    </row>
    <row r="103" spans="1:8" s="11" customFormat="1" ht="13.5" customHeight="1" x14ac:dyDescent="0.2">
      <c r="A103" s="14" t="s">
        <v>14</v>
      </c>
      <c r="B103" s="13">
        <f>SUM(D103:G103)</f>
        <v>276</v>
      </c>
      <c r="C103" s="39">
        <f t="shared" si="4"/>
        <v>0.36363157270655194</v>
      </c>
      <c r="D103" s="69">
        <v>60</v>
      </c>
      <c r="E103" s="69">
        <v>7</v>
      </c>
      <c r="F103" s="69">
        <v>207</v>
      </c>
      <c r="G103" s="70">
        <v>2</v>
      </c>
      <c r="H103" s="41"/>
    </row>
    <row r="104" spans="1:8" s="11" customFormat="1" ht="13.5" customHeight="1" x14ac:dyDescent="0.2">
      <c r="A104" s="16"/>
      <c r="B104" s="13"/>
      <c r="C104" s="39"/>
      <c r="D104" s="36"/>
      <c r="E104" s="36"/>
      <c r="F104" s="36"/>
      <c r="G104" s="53"/>
      <c r="H104" s="41"/>
    </row>
    <row r="105" spans="1:8" ht="13.5" customHeight="1" x14ac:dyDescent="0.2">
      <c r="A105" s="8" t="s">
        <v>16</v>
      </c>
      <c r="B105" s="13">
        <f t="shared" ref="B105:B112" si="5">SUM(D105:G105)</f>
        <v>1233</v>
      </c>
      <c r="C105" s="39">
        <f t="shared" si="4"/>
        <v>1.6244845258955747</v>
      </c>
      <c r="D105" s="69">
        <v>187</v>
      </c>
      <c r="E105" s="69">
        <v>52</v>
      </c>
      <c r="F105" s="69">
        <v>982</v>
      </c>
      <c r="G105" s="70">
        <v>12</v>
      </c>
      <c r="H105" s="41"/>
    </row>
    <row r="106" spans="1:8" ht="13.5" customHeight="1" x14ac:dyDescent="0.2">
      <c r="A106" s="8" t="s">
        <v>18</v>
      </c>
      <c r="B106" s="13">
        <f t="shared" si="5"/>
        <v>849</v>
      </c>
      <c r="C106" s="39">
        <f t="shared" si="4"/>
        <v>1.118562337782111</v>
      </c>
      <c r="D106" s="69">
        <v>123</v>
      </c>
      <c r="E106" s="69">
        <v>61</v>
      </c>
      <c r="F106" s="69">
        <v>658</v>
      </c>
      <c r="G106" s="70">
        <v>7</v>
      </c>
      <c r="H106" s="41"/>
    </row>
    <row r="107" spans="1:8" ht="13.5" customHeight="1" x14ac:dyDescent="0.2">
      <c r="A107" s="8" t="s">
        <v>19</v>
      </c>
      <c r="B107" s="13">
        <f t="shared" si="5"/>
        <v>582</v>
      </c>
      <c r="C107" s="39">
        <f t="shared" si="4"/>
        <v>0.7667883163594682</v>
      </c>
      <c r="D107" s="69">
        <v>67</v>
      </c>
      <c r="E107" s="69">
        <v>60</v>
      </c>
      <c r="F107" s="69">
        <v>450</v>
      </c>
      <c r="G107" s="70">
        <v>5</v>
      </c>
      <c r="H107" s="41"/>
    </row>
    <row r="108" spans="1:8" ht="13.5" customHeight="1" x14ac:dyDescent="0.2">
      <c r="A108" s="8" t="s">
        <v>20</v>
      </c>
      <c r="B108" s="13">
        <f t="shared" si="5"/>
        <v>307</v>
      </c>
      <c r="C108" s="39">
        <f t="shared" si="4"/>
        <v>0.40447424935112841</v>
      </c>
      <c r="D108" s="69">
        <v>22</v>
      </c>
      <c r="E108" s="69">
        <v>42</v>
      </c>
      <c r="F108" s="69">
        <v>242</v>
      </c>
      <c r="G108" s="70">
        <v>1</v>
      </c>
      <c r="H108" s="41"/>
    </row>
    <row r="109" spans="1:8" ht="13.5" customHeight="1" x14ac:dyDescent="0.2">
      <c r="A109" s="8" t="s">
        <v>21</v>
      </c>
      <c r="B109" s="13">
        <f t="shared" si="5"/>
        <v>105</v>
      </c>
      <c r="C109" s="39">
        <f t="shared" si="4"/>
        <v>0.1383380983122752</v>
      </c>
      <c r="D109" s="69">
        <v>5</v>
      </c>
      <c r="E109" s="69">
        <v>20</v>
      </c>
      <c r="F109" s="69">
        <v>78</v>
      </c>
      <c r="G109" s="70">
        <v>2</v>
      </c>
      <c r="H109" s="41"/>
    </row>
    <row r="110" spans="1:8" ht="13.5" customHeight="1" x14ac:dyDescent="0.2">
      <c r="A110" s="8" t="s">
        <v>22</v>
      </c>
      <c r="B110" s="13">
        <f t="shared" si="5"/>
        <v>7</v>
      </c>
      <c r="C110" s="39">
        <f t="shared" si="4"/>
        <v>9.2225398874850126E-3</v>
      </c>
      <c r="D110" s="69">
        <v>1</v>
      </c>
      <c r="E110" s="69">
        <v>1</v>
      </c>
      <c r="F110" s="69">
        <v>5</v>
      </c>
      <c r="G110" s="70" t="s">
        <v>80</v>
      </c>
      <c r="H110" s="41"/>
    </row>
    <row r="111" spans="1:8" ht="13.5" customHeight="1" x14ac:dyDescent="0.2">
      <c r="A111" s="8" t="s">
        <v>23</v>
      </c>
      <c r="B111" s="13">
        <f t="shared" si="5"/>
        <v>1</v>
      </c>
      <c r="C111" s="39">
        <f t="shared" si="4"/>
        <v>1.3175056982121448E-3</v>
      </c>
      <c r="D111" s="69" t="s">
        <v>80</v>
      </c>
      <c r="E111" s="69" t="s">
        <v>80</v>
      </c>
      <c r="F111" s="69">
        <v>1</v>
      </c>
      <c r="G111" s="70" t="s">
        <v>80</v>
      </c>
      <c r="H111" s="41"/>
    </row>
    <row r="112" spans="1:8" ht="13.5" customHeight="1" x14ac:dyDescent="0.2">
      <c r="A112" s="8" t="s">
        <v>24</v>
      </c>
      <c r="B112" s="13">
        <f t="shared" si="5"/>
        <v>1</v>
      </c>
      <c r="C112" s="39">
        <f t="shared" si="4"/>
        <v>1.3175056982121448E-3</v>
      </c>
      <c r="D112" s="69" t="s">
        <v>80</v>
      </c>
      <c r="E112" s="69" t="s">
        <v>80</v>
      </c>
      <c r="F112" s="69">
        <v>1</v>
      </c>
      <c r="G112" s="70" t="s">
        <v>80</v>
      </c>
      <c r="H112" s="41"/>
    </row>
    <row r="113" spans="1:8" ht="12.75" customHeight="1" x14ac:dyDescent="0.2">
      <c r="A113" s="194" t="s">
        <v>88</v>
      </c>
      <c r="B113" s="195"/>
      <c r="C113" s="195"/>
      <c r="D113" s="195"/>
      <c r="E113" s="195"/>
      <c r="F113" s="195"/>
      <c r="G113" s="195"/>
    </row>
    <row r="114" spans="1:8" ht="12.75" customHeight="1" x14ac:dyDescent="0.2">
      <c r="A114" s="194" t="s">
        <v>86</v>
      </c>
      <c r="B114" s="195"/>
      <c r="C114" s="195"/>
      <c r="D114" s="195"/>
      <c r="E114" s="195"/>
      <c r="F114" s="195"/>
      <c r="G114" s="195"/>
    </row>
    <row r="115" spans="1:8" ht="12.75" customHeight="1" x14ac:dyDescent="0.2">
      <c r="A115" s="194" t="s">
        <v>87</v>
      </c>
      <c r="B115" s="195"/>
      <c r="C115" s="195"/>
      <c r="D115" s="195"/>
      <c r="E115" s="195"/>
      <c r="F115" s="195"/>
      <c r="G115" s="195"/>
    </row>
    <row r="116" spans="1:8" ht="12.75" customHeight="1" x14ac:dyDescent="0.2">
      <c r="A116" s="1"/>
      <c r="B116" s="2"/>
      <c r="C116" s="71"/>
      <c r="D116" s="2"/>
      <c r="E116" s="2"/>
      <c r="F116" s="2"/>
      <c r="G116" s="2"/>
      <c r="H116" s="41"/>
    </row>
    <row r="117" spans="1:8" ht="22.5" customHeight="1" x14ac:dyDescent="0.2">
      <c r="A117" s="196" t="s">
        <v>17</v>
      </c>
      <c r="B117" s="199" t="s">
        <v>0</v>
      </c>
      <c r="C117" s="200"/>
      <c r="D117" s="200"/>
      <c r="E117" s="200"/>
      <c r="F117" s="200"/>
      <c r="G117" s="200"/>
    </row>
    <row r="118" spans="1:8" ht="22.5" customHeight="1" x14ac:dyDescent="0.2">
      <c r="A118" s="197"/>
      <c r="B118" s="201" t="s">
        <v>1</v>
      </c>
      <c r="C118" s="203" t="s">
        <v>78</v>
      </c>
      <c r="D118" s="205" t="s">
        <v>85</v>
      </c>
      <c r="E118" s="200"/>
      <c r="F118" s="200"/>
      <c r="G118" s="200"/>
    </row>
    <row r="119" spans="1:8" ht="22.5" customHeight="1" x14ac:dyDescent="0.2">
      <c r="A119" s="198"/>
      <c r="B119" s="202"/>
      <c r="C119" s="204"/>
      <c r="D119" s="3" t="s">
        <v>2</v>
      </c>
      <c r="E119" s="3" t="s">
        <v>81</v>
      </c>
      <c r="F119" s="3" t="s">
        <v>82</v>
      </c>
      <c r="G119" s="4" t="s">
        <v>46</v>
      </c>
    </row>
    <row r="120" spans="1:8" ht="14.1" customHeight="1" x14ac:dyDescent="0.2">
      <c r="A120" s="12"/>
      <c r="B120" s="43"/>
      <c r="C120" s="73"/>
      <c r="D120" s="46"/>
      <c r="E120" s="46"/>
      <c r="F120" s="46"/>
      <c r="G120" s="47"/>
      <c r="H120" s="41"/>
    </row>
    <row r="121" spans="1:8" ht="15" customHeight="1" x14ac:dyDescent="0.2">
      <c r="A121" s="22" t="s">
        <v>35</v>
      </c>
      <c r="B121" s="18">
        <f>SUM(D121:G121)</f>
        <v>4390</v>
      </c>
      <c r="C121" s="39">
        <f>B121/$B$9*100</f>
        <v>5.7838500151513159</v>
      </c>
      <c r="D121" s="18">
        <f>SUM(D123,D129,D137:D142)</f>
        <v>608</v>
      </c>
      <c r="E121" s="18">
        <f>SUM(E123,E129,E137:E142)</f>
        <v>446</v>
      </c>
      <c r="F121" s="18">
        <f>SUM(F123,F129,F137:F142)</f>
        <v>3321</v>
      </c>
      <c r="G121" s="35">
        <f>SUM(G123,G129,G137:G142)</f>
        <v>15</v>
      </c>
      <c r="H121" s="41"/>
    </row>
    <row r="122" spans="1:8" ht="15" customHeight="1" x14ac:dyDescent="0.2">
      <c r="A122" s="19"/>
      <c r="B122" s="13"/>
      <c r="C122" s="39"/>
      <c r="D122" s="36"/>
      <c r="E122" s="36"/>
      <c r="F122" s="36"/>
      <c r="G122" s="53"/>
      <c r="H122" s="41"/>
    </row>
    <row r="123" spans="1:8" s="11" customFormat="1" ht="15" customHeight="1" x14ac:dyDescent="0.2">
      <c r="A123" s="8" t="s">
        <v>5</v>
      </c>
      <c r="B123" s="9">
        <f>SUM(D123:G123)</f>
        <v>25</v>
      </c>
      <c r="C123" s="39">
        <f t="shared" ref="C123:C166" si="6">B123/$B$9*100</f>
        <v>3.2937642455303624E-2</v>
      </c>
      <c r="D123" s="9">
        <f>SUM(D125:D127)</f>
        <v>19</v>
      </c>
      <c r="E123" s="9">
        <f>SUM(E125:E127)</f>
        <v>0</v>
      </c>
      <c r="F123" s="42">
        <f>SUM(F125:F127)</f>
        <v>6</v>
      </c>
      <c r="G123" s="35">
        <f>SUM(G125:G127)</f>
        <v>0</v>
      </c>
      <c r="H123" s="41"/>
    </row>
    <row r="124" spans="1:8" s="11" customFormat="1" ht="15" customHeight="1" x14ac:dyDescent="0.2">
      <c r="A124" s="12"/>
      <c r="B124" s="13"/>
      <c r="C124" s="39"/>
      <c r="D124" s="51"/>
      <c r="E124" s="51"/>
      <c r="F124" s="51"/>
      <c r="G124" s="52"/>
      <c r="H124" s="41"/>
    </row>
    <row r="125" spans="1:8" s="11" customFormat="1" ht="15" customHeight="1" x14ac:dyDescent="0.2">
      <c r="A125" s="14" t="s">
        <v>7</v>
      </c>
      <c r="B125" s="13">
        <f>SUM(D125:G125)</f>
        <v>1</v>
      </c>
      <c r="C125" s="39">
        <f t="shared" si="6"/>
        <v>1.3175056982121448E-3</v>
      </c>
      <c r="D125" s="69">
        <v>1</v>
      </c>
      <c r="E125" s="69" t="s">
        <v>80</v>
      </c>
      <c r="F125" s="69" t="s">
        <v>80</v>
      </c>
      <c r="G125" s="70" t="s">
        <v>80</v>
      </c>
      <c r="H125" s="41"/>
    </row>
    <row r="126" spans="1:8" s="11" customFormat="1" ht="15" customHeight="1" x14ac:dyDescent="0.2">
      <c r="A126" s="14" t="s">
        <v>8</v>
      </c>
      <c r="B126" s="13">
        <f>SUM(D126:G126)</f>
        <v>6</v>
      </c>
      <c r="C126" s="39">
        <f t="shared" si="6"/>
        <v>7.9050341892728682E-3</v>
      </c>
      <c r="D126" s="69">
        <v>6</v>
      </c>
      <c r="E126" s="69" t="s">
        <v>80</v>
      </c>
      <c r="F126" s="69" t="s">
        <v>80</v>
      </c>
      <c r="G126" s="70" t="s">
        <v>80</v>
      </c>
      <c r="H126" s="41"/>
    </row>
    <row r="127" spans="1:8" s="11" customFormat="1" ht="15" customHeight="1" x14ac:dyDescent="0.2">
      <c r="A127" s="14" t="s">
        <v>9</v>
      </c>
      <c r="B127" s="13">
        <f>SUM(D127:G127)</f>
        <v>18</v>
      </c>
      <c r="C127" s="39">
        <f t="shared" si="6"/>
        <v>2.3715102567818606E-2</v>
      </c>
      <c r="D127" s="69">
        <v>12</v>
      </c>
      <c r="E127" s="69" t="s">
        <v>80</v>
      </c>
      <c r="F127" s="69">
        <v>6</v>
      </c>
      <c r="G127" s="70" t="s">
        <v>80</v>
      </c>
      <c r="H127" s="41"/>
    </row>
    <row r="128" spans="1:8" s="11" customFormat="1" ht="15" customHeight="1" x14ac:dyDescent="0.2">
      <c r="A128" s="16"/>
      <c r="B128" s="13"/>
      <c r="C128" s="39"/>
      <c r="D128" s="36"/>
      <c r="E128" s="36"/>
      <c r="F128" s="36"/>
      <c r="G128" s="53"/>
      <c r="H128" s="41"/>
    </row>
    <row r="129" spans="1:8" s="11" customFormat="1" ht="15" customHeight="1" x14ac:dyDescent="0.2">
      <c r="A129" s="8" t="s">
        <v>6</v>
      </c>
      <c r="B129" s="9">
        <f>SUM(D129:G129)</f>
        <v>870</v>
      </c>
      <c r="C129" s="39">
        <f t="shared" si="6"/>
        <v>1.146229957444566</v>
      </c>
      <c r="D129" s="9">
        <f>SUM(D131:D135)</f>
        <v>257</v>
      </c>
      <c r="E129" s="9">
        <f>SUM(E131:E135)</f>
        <v>12</v>
      </c>
      <c r="F129" s="9">
        <f>SUM(F131:F135)</f>
        <v>601</v>
      </c>
      <c r="G129" s="10">
        <f>SUM(G131:G135)</f>
        <v>0</v>
      </c>
      <c r="H129" s="41"/>
    </row>
    <row r="130" spans="1:8" s="11" customFormat="1" ht="15" customHeight="1" x14ac:dyDescent="0.2">
      <c r="A130" s="12"/>
      <c r="B130" s="13"/>
      <c r="C130" s="39"/>
      <c r="D130" s="51"/>
      <c r="E130" s="51"/>
      <c r="F130" s="51"/>
      <c r="G130" s="52"/>
      <c r="H130" s="41"/>
    </row>
    <row r="131" spans="1:8" s="11" customFormat="1" ht="15" customHeight="1" x14ac:dyDescent="0.2">
      <c r="A131" s="14" t="s">
        <v>10</v>
      </c>
      <c r="B131" s="13">
        <f>SUM(D131:G131)</f>
        <v>62</v>
      </c>
      <c r="C131" s="39">
        <f t="shared" si="6"/>
        <v>8.1685353289152968E-2</v>
      </c>
      <c r="D131" s="69">
        <v>36</v>
      </c>
      <c r="E131" s="69">
        <v>1</v>
      </c>
      <c r="F131" s="69">
        <v>25</v>
      </c>
      <c r="G131" s="70" t="s">
        <v>80</v>
      </c>
      <c r="H131" s="41"/>
    </row>
    <row r="132" spans="1:8" s="11" customFormat="1" ht="15" customHeight="1" x14ac:dyDescent="0.2">
      <c r="A132" s="14" t="s">
        <v>11</v>
      </c>
      <c r="B132" s="13">
        <f>SUM(D132:G132)</f>
        <v>103</v>
      </c>
      <c r="C132" s="39">
        <f t="shared" si="6"/>
        <v>0.1357030869158509</v>
      </c>
      <c r="D132" s="69">
        <v>52</v>
      </c>
      <c r="E132" s="69">
        <v>2</v>
      </c>
      <c r="F132" s="69">
        <v>49</v>
      </c>
      <c r="G132" s="70" t="s">
        <v>80</v>
      </c>
      <c r="H132" s="41"/>
    </row>
    <row r="133" spans="1:8" s="11" customFormat="1" ht="15" customHeight="1" x14ac:dyDescent="0.2">
      <c r="A133" s="14" t="s">
        <v>12</v>
      </c>
      <c r="B133" s="13">
        <f>SUM(D133:G133)</f>
        <v>153</v>
      </c>
      <c r="C133" s="39">
        <f t="shared" si="6"/>
        <v>0.20157837182645816</v>
      </c>
      <c r="D133" s="69">
        <v>56</v>
      </c>
      <c r="E133" s="69" t="s">
        <v>80</v>
      </c>
      <c r="F133" s="69">
        <v>97</v>
      </c>
      <c r="G133" s="70" t="s">
        <v>80</v>
      </c>
      <c r="H133" s="41"/>
    </row>
    <row r="134" spans="1:8" s="11" customFormat="1" ht="15" customHeight="1" x14ac:dyDescent="0.2">
      <c r="A134" s="14" t="s">
        <v>13</v>
      </c>
      <c r="B134" s="13">
        <f>SUM(D134:G134)</f>
        <v>235</v>
      </c>
      <c r="C134" s="39">
        <f t="shared" si="6"/>
        <v>0.30961383907985401</v>
      </c>
      <c r="D134" s="69">
        <v>55</v>
      </c>
      <c r="E134" s="69">
        <v>1</v>
      </c>
      <c r="F134" s="69">
        <v>179</v>
      </c>
      <c r="G134" s="70" t="s">
        <v>80</v>
      </c>
      <c r="H134" s="41"/>
    </row>
    <row r="135" spans="1:8" s="11" customFormat="1" ht="15" customHeight="1" x14ac:dyDescent="0.2">
      <c r="A135" s="14" t="s">
        <v>14</v>
      </c>
      <c r="B135" s="13">
        <f>SUM(D135:G135)</f>
        <v>317</v>
      </c>
      <c r="C135" s="39">
        <f t="shared" si="6"/>
        <v>0.41764930633324987</v>
      </c>
      <c r="D135" s="69">
        <v>58</v>
      </c>
      <c r="E135" s="69">
        <v>8</v>
      </c>
      <c r="F135" s="69">
        <v>251</v>
      </c>
      <c r="G135" s="70" t="s">
        <v>80</v>
      </c>
      <c r="H135" s="41"/>
    </row>
    <row r="136" spans="1:8" s="11" customFormat="1" ht="15" customHeight="1" x14ac:dyDescent="0.2">
      <c r="A136" s="16"/>
      <c r="B136" s="13"/>
      <c r="C136" s="39"/>
      <c r="D136" s="36"/>
      <c r="E136" s="36"/>
      <c r="F136" s="36"/>
      <c r="G136" s="53"/>
      <c r="H136" s="41"/>
    </row>
    <row r="137" spans="1:8" ht="15" customHeight="1" x14ac:dyDescent="0.2">
      <c r="A137" s="8" t="s">
        <v>16</v>
      </c>
      <c r="B137" s="13">
        <f t="shared" ref="B137:B142" si="7">SUM(D137:G137)</f>
        <v>1284</v>
      </c>
      <c r="C137" s="39">
        <f t="shared" si="6"/>
        <v>1.6916773165043939</v>
      </c>
      <c r="D137" s="69">
        <v>166</v>
      </c>
      <c r="E137" s="69">
        <v>65</v>
      </c>
      <c r="F137" s="69">
        <v>1051</v>
      </c>
      <c r="G137" s="70">
        <v>2</v>
      </c>
      <c r="H137" s="41"/>
    </row>
    <row r="138" spans="1:8" ht="15" customHeight="1" x14ac:dyDescent="0.2">
      <c r="A138" s="8" t="s">
        <v>18</v>
      </c>
      <c r="B138" s="13">
        <f t="shared" si="7"/>
        <v>1044</v>
      </c>
      <c r="C138" s="39">
        <f t="shared" si="6"/>
        <v>1.3754759489334791</v>
      </c>
      <c r="D138" s="69">
        <v>86</v>
      </c>
      <c r="E138" s="69">
        <v>142</v>
      </c>
      <c r="F138" s="69">
        <v>813</v>
      </c>
      <c r="G138" s="70">
        <v>3</v>
      </c>
      <c r="H138" s="41"/>
    </row>
    <row r="139" spans="1:8" ht="15" customHeight="1" x14ac:dyDescent="0.2">
      <c r="A139" s="8" t="s">
        <v>19</v>
      </c>
      <c r="B139" s="13">
        <f t="shared" si="7"/>
        <v>713</v>
      </c>
      <c r="C139" s="39">
        <f t="shared" si="6"/>
        <v>0.9393815628252592</v>
      </c>
      <c r="D139" s="69">
        <v>52</v>
      </c>
      <c r="E139" s="69">
        <v>132</v>
      </c>
      <c r="F139" s="69">
        <v>525</v>
      </c>
      <c r="G139" s="70">
        <v>4</v>
      </c>
      <c r="H139" s="41"/>
    </row>
    <row r="140" spans="1:8" ht="15" customHeight="1" x14ac:dyDescent="0.2">
      <c r="A140" s="8" t="s">
        <v>20</v>
      </c>
      <c r="B140" s="13">
        <f t="shared" si="7"/>
        <v>346</v>
      </c>
      <c r="C140" s="39">
        <f t="shared" si="6"/>
        <v>0.45585697158140209</v>
      </c>
      <c r="D140" s="69">
        <v>21</v>
      </c>
      <c r="E140" s="69">
        <v>72</v>
      </c>
      <c r="F140" s="69">
        <v>248</v>
      </c>
      <c r="G140" s="70">
        <v>5</v>
      </c>
      <c r="H140" s="41"/>
    </row>
    <row r="141" spans="1:8" ht="15" customHeight="1" x14ac:dyDescent="0.2">
      <c r="A141" s="8" t="s">
        <v>21</v>
      </c>
      <c r="B141" s="13">
        <f t="shared" si="7"/>
        <v>100</v>
      </c>
      <c r="C141" s="39">
        <f t="shared" si="6"/>
        <v>0.1317505698212145</v>
      </c>
      <c r="D141" s="69">
        <v>7</v>
      </c>
      <c r="E141" s="69">
        <v>20</v>
      </c>
      <c r="F141" s="69">
        <v>72</v>
      </c>
      <c r="G141" s="70">
        <v>1</v>
      </c>
      <c r="H141" s="41"/>
    </row>
    <row r="142" spans="1:8" ht="15" customHeight="1" x14ac:dyDescent="0.2">
      <c r="A142" s="8" t="s">
        <v>22</v>
      </c>
      <c r="B142" s="13">
        <f t="shared" si="7"/>
        <v>8</v>
      </c>
      <c r="C142" s="39">
        <f t="shared" si="6"/>
        <v>1.0540045585697159E-2</v>
      </c>
      <c r="D142" s="69" t="s">
        <v>80</v>
      </c>
      <c r="E142" s="69">
        <v>3</v>
      </c>
      <c r="F142" s="69">
        <v>5</v>
      </c>
      <c r="G142" s="70" t="s">
        <v>80</v>
      </c>
      <c r="H142" s="41"/>
    </row>
    <row r="143" spans="1:8" ht="15" customHeight="1" x14ac:dyDescent="0.2">
      <c r="B143" s="13"/>
      <c r="C143" s="39"/>
      <c r="D143" s="61"/>
      <c r="E143" s="61"/>
      <c r="F143" s="61"/>
      <c r="G143" s="62"/>
      <c r="H143" s="41"/>
    </row>
    <row r="144" spans="1:8" s="11" customFormat="1" ht="15" customHeight="1" x14ac:dyDescent="0.2">
      <c r="A144" s="23" t="s">
        <v>34</v>
      </c>
      <c r="B144" s="9">
        <f>SUM(D144:G144)</f>
        <v>5921</v>
      </c>
      <c r="C144" s="39">
        <f t="shared" si="6"/>
        <v>7.8009512391141094</v>
      </c>
      <c r="D144" s="9">
        <f>SUM(D146,D153,D161:D166)</f>
        <v>1511</v>
      </c>
      <c r="E144" s="9">
        <f>SUM(E146,E153,E161:E166)</f>
        <v>809</v>
      </c>
      <c r="F144" s="9">
        <f>SUM(F146,F153,F161:F166)</f>
        <v>3592</v>
      </c>
      <c r="G144" s="10">
        <f>SUM(G146,G153,G161:G166)</f>
        <v>9</v>
      </c>
      <c r="H144" s="41"/>
    </row>
    <row r="145" spans="1:8" s="11" customFormat="1" ht="15" customHeight="1" x14ac:dyDescent="0.2">
      <c r="A145" s="23"/>
      <c r="B145" s="13"/>
      <c r="C145" s="39"/>
      <c r="D145" s="36"/>
      <c r="E145" s="36"/>
      <c r="F145" s="36"/>
      <c r="G145" s="53"/>
      <c r="H145" s="41"/>
    </row>
    <row r="146" spans="1:8" s="11" customFormat="1" ht="15" customHeight="1" x14ac:dyDescent="0.2">
      <c r="A146" s="8" t="s">
        <v>5</v>
      </c>
      <c r="B146" s="9">
        <f>SUM(D146:G146)</f>
        <v>36</v>
      </c>
      <c r="C146" s="39">
        <f t="shared" si="6"/>
        <v>4.7430205135637213E-2</v>
      </c>
      <c r="D146" s="9">
        <f>SUM(D149:D151)</f>
        <v>22</v>
      </c>
      <c r="E146" s="9">
        <f>SUM(E149:E151)</f>
        <v>0</v>
      </c>
      <c r="F146" s="9">
        <f>SUM(F148:F151)</f>
        <v>14</v>
      </c>
      <c r="G146" s="10">
        <f>SUM(G149:G151)</f>
        <v>0</v>
      </c>
      <c r="H146" s="41"/>
    </row>
    <row r="147" spans="1:8" s="11" customFormat="1" ht="15" customHeight="1" x14ac:dyDescent="0.2">
      <c r="A147" s="12"/>
      <c r="B147" s="13"/>
      <c r="C147" s="39"/>
      <c r="D147" s="51"/>
      <c r="E147" s="51"/>
      <c r="F147" s="51"/>
      <c r="G147" s="52"/>
      <c r="H147" s="41"/>
    </row>
    <row r="148" spans="1:8" s="11" customFormat="1" ht="15" customHeight="1" x14ac:dyDescent="0.2">
      <c r="A148" s="14" t="s">
        <v>15</v>
      </c>
      <c r="B148" s="13">
        <f>SUM(D148:G148)</f>
        <v>1</v>
      </c>
      <c r="C148" s="39">
        <f t="shared" si="6"/>
        <v>1.3175056982121448E-3</v>
      </c>
      <c r="D148" s="69" t="s">
        <v>80</v>
      </c>
      <c r="E148" s="69" t="s">
        <v>80</v>
      </c>
      <c r="F148" s="69">
        <v>1</v>
      </c>
      <c r="G148" s="70" t="s">
        <v>80</v>
      </c>
      <c r="H148" s="41"/>
    </row>
    <row r="149" spans="1:8" s="11" customFormat="1" ht="15" customHeight="1" x14ac:dyDescent="0.2">
      <c r="A149" s="14" t="s">
        <v>7</v>
      </c>
      <c r="B149" s="13">
        <f>SUM(D149:G149)</f>
        <v>1</v>
      </c>
      <c r="C149" s="39">
        <f t="shared" si="6"/>
        <v>1.3175056982121448E-3</v>
      </c>
      <c r="D149" s="69">
        <v>1</v>
      </c>
      <c r="E149" s="69" t="s">
        <v>80</v>
      </c>
      <c r="F149" s="69" t="s">
        <v>80</v>
      </c>
      <c r="G149" s="70" t="s">
        <v>80</v>
      </c>
      <c r="H149" s="41"/>
    </row>
    <row r="150" spans="1:8" s="11" customFormat="1" ht="15" customHeight="1" x14ac:dyDescent="0.2">
      <c r="A150" s="14" t="s">
        <v>8</v>
      </c>
      <c r="B150" s="13">
        <f>SUM(D150:G150)</f>
        <v>11</v>
      </c>
      <c r="C150" s="39">
        <f t="shared" si="6"/>
        <v>1.4492562680333592E-2</v>
      </c>
      <c r="D150" s="69">
        <v>7</v>
      </c>
      <c r="E150" s="69" t="s">
        <v>80</v>
      </c>
      <c r="F150" s="69">
        <v>4</v>
      </c>
      <c r="G150" s="70" t="s">
        <v>80</v>
      </c>
      <c r="H150" s="41"/>
    </row>
    <row r="151" spans="1:8" s="11" customFormat="1" ht="15" customHeight="1" x14ac:dyDescent="0.2">
      <c r="A151" s="14" t="s">
        <v>9</v>
      </c>
      <c r="B151" s="13">
        <f>SUM(D151:G151)</f>
        <v>23</v>
      </c>
      <c r="C151" s="39">
        <f t="shared" si="6"/>
        <v>3.0302631058879332E-2</v>
      </c>
      <c r="D151" s="69">
        <v>14</v>
      </c>
      <c r="E151" s="69" t="s">
        <v>80</v>
      </c>
      <c r="F151" s="69">
        <v>9</v>
      </c>
      <c r="G151" s="70" t="s">
        <v>80</v>
      </c>
      <c r="H151" s="41"/>
    </row>
    <row r="152" spans="1:8" s="11" customFormat="1" ht="15" customHeight="1" x14ac:dyDescent="0.2">
      <c r="A152" s="16"/>
      <c r="B152" s="13"/>
      <c r="C152" s="39"/>
      <c r="D152" s="36"/>
      <c r="E152" s="36"/>
      <c r="F152" s="36"/>
      <c r="G152" s="53"/>
      <c r="H152" s="41"/>
    </row>
    <row r="153" spans="1:8" s="11" customFormat="1" ht="15" customHeight="1" x14ac:dyDescent="0.2">
      <c r="A153" s="8" t="s">
        <v>6</v>
      </c>
      <c r="B153" s="9">
        <f>SUM(D153:G153)</f>
        <v>1207</v>
      </c>
      <c r="C153" s="39">
        <f t="shared" si="6"/>
        <v>1.5902293777420589</v>
      </c>
      <c r="D153" s="9">
        <f>SUM(D155:D159)</f>
        <v>426</v>
      </c>
      <c r="E153" s="9">
        <f>SUM(E155:E159)</f>
        <v>19</v>
      </c>
      <c r="F153" s="9">
        <f>SUM(F155:F159)</f>
        <v>762</v>
      </c>
      <c r="G153" s="10">
        <f>SUM(G155:G159)</f>
        <v>0</v>
      </c>
      <c r="H153" s="41"/>
    </row>
    <row r="154" spans="1:8" s="11" customFormat="1" ht="15" customHeight="1" x14ac:dyDescent="0.2">
      <c r="A154" s="12"/>
      <c r="B154" s="13"/>
      <c r="C154" s="39"/>
      <c r="D154" s="51"/>
      <c r="E154" s="51"/>
      <c r="F154" s="51"/>
      <c r="G154" s="52"/>
      <c r="H154" s="41"/>
    </row>
    <row r="155" spans="1:8" s="11" customFormat="1" ht="15" customHeight="1" x14ac:dyDescent="0.2">
      <c r="A155" s="14" t="s">
        <v>10</v>
      </c>
      <c r="B155" s="13">
        <f>SUM(D155:G155)</f>
        <v>76</v>
      </c>
      <c r="C155" s="39">
        <f t="shared" si="6"/>
        <v>0.100130433064123</v>
      </c>
      <c r="D155" s="69">
        <v>28</v>
      </c>
      <c r="E155" s="69" t="s">
        <v>80</v>
      </c>
      <c r="F155" s="69">
        <v>48</v>
      </c>
      <c r="G155" s="70" t="s">
        <v>80</v>
      </c>
      <c r="H155" s="41"/>
    </row>
    <row r="156" spans="1:8" s="11" customFormat="1" ht="15" customHeight="1" x14ac:dyDescent="0.2">
      <c r="A156" s="14" t="s">
        <v>11</v>
      </c>
      <c r="B156" s="13">
        <f>SUM(D156:G156)</f>
        <v>146</v>
      </c>
      <c r="C156" s="39">
        <f t="shared" si="6"/>
        <v>0.19235583193897313</v>
      </c>
      <c r="D156" s="69">
        <v>67</v>
      </c>
      <c r="E156" s="69" t="s">
        <v>80</v>
      </c>
      <c r="F156" s="69">
        <v>79</v>
      </c>
      <c r="G156" s="70" t="s">
        <v>80</v>
      </c>
      <c r="H156" s="41"/>
    </row>
    <row r="157" spans="1:8" s="11" customFormat="1" ht="15" customHeight="1" x14ac:dyDescent="0.2">
      <c r="A157" s="14" t="s">
        <v>12</v>
      </c>
      <c r="B157" s="13">
        <f>SUM(D157:G157)</f>
        <v>238</v>
      </c>
      <c r="C157" s="39">
        <f t="shared" si="6"/>
        <v>0.31356635617449047</v>
      </c>
      <c r="D157" s="69">
        <v>89</v>
      </c>
      <c r="E157" s="69" t="s">
        <v>80</v>
      </c>
      <c r="F157" s="69">
        <v>149</v>
      </c>
      <c r="G157" s="70" t="s">
        <v>80</v>
      </c>
      <c r="H157" s="41"/>
    </row>
    <row r="158" spans="1:8" s="11" customFormat="1" ht="15" customHeight="1" x14ac:dyDescent="0.2">
      <c r="A158" s="14" t="s">
        <v>13</v>
      </c>
      <c r="B158" s="13">
        <f>SUM(D158:G158)</f>
        <v>347</v>
      </c>
      <c r="C158" s="39">
        <f t="shared" si="6"/>
        <v>0.45717447727961424</v>
      </c>
      <c r="D158" s="69">
        <v>107</v>
      </c>
      <c r="E158" s="69">
        <v>7</v>
      </c>
      <c r="F158" s="69">
        <v>233</v>
      </c>
      <c r="G158" s="70" t="s">
        <v>80</v>
      </c>
      <c r="H158" s="41"/>
    </row>
    <row r="159" spans="1:8" s="11" customFormat="1" ht="15" customHeight="1" x14ac:dyDescent="0.2">
      <c r="A159" s="14" t="s">
        <v>14</v>
      </c>
      <c r="B159" s="13">
        <f>SUM(D159:G159)</f>
        <v>400</v>
      </c>
      <c r="C159" s="39">
        <f t="shared" si="6"/>
        <v>0.52700227928485799</v>
      </c>
      <c r="D159" s="69">
        <v>135</v>
      </c>
      <c r="E159" s="69">
        <v>12</v>
      </c>
      <c r="F159" s="69">
        <v>253</v>
      </c>
      <c r="G159" s="70" t="s">
        <v>80</v>
      </c>
      <c r="H159" s="41"/>
    </row>
    <row r="160" spans="1:8" s="11" customFormat="1" ht="15" customHeight="1" x14ac:dyDescent="0.2">
      <c r="A160" s="16"/>
      <c r="B160" s="13"/>
      <c r="C160" s="39"/>
      <c r="D160" s="36"/>
      <c r="E160" s="36"/>
      <c r="F160" s="36"/>
      <c r="G160" s="53"/>
      <c r="H160" s="41"/>
    </row>
    <row r="161" spans="1:8" ht="15" customHeight="1" x14ac:dyDescent="0.2">
      <c r="A161" s="8" t="s">
        <v>16</v>
      </c>
      <c r="B161" s="13">
        <f t="shared" ref="B161:B166" si="8">SUM(D161:G161)</f>
        <v>1759</v>
      </c>
      <c r="C161" s="39">
        <f t="shared" si="6"/>
        <v>2.3174925231551629</v>
      </c>
      <c r="D161" s="69">
        <v>440</v>
      </c>
      <c r="E161" s="69">
        <v>144</v>
      </c>
      <c r="F161" s="69">
        <v>1175</v>
      </c>
      <c r="G161" s="70" t="s">
        <v>80</v>
      </c>
      <c r="H161" s="41"/>
    </row>
    <row r="162" spans="1:8" ht="15" customHeight="1" x14ac:dyDescent="0.2">
      <c r="A162" s="8" t="s">
        <v>18</v>
      </c>
      <c r="B162" s="13">
        <f t="shared" si="8"/>
        <v>1396</v>
      </c>
      <c r="C162" s="39">
        <f t="shared" si="6"/>
        <v>1.8392379547041542</v>
      </c>
      <c r="D162" s="69">
        <v>293</v>
      </c>
      <c r="E162" s="69">
        <v>259</v>
      </c>
      <c r="F162" s="69">
        <v>840</v>
      </c>
      <c r="G162" s="70">
        <v>4</v>
      </c>
      <c r="H162" s="41"/>
    </row>
    <row r="163" spans="1:8" ht="15" customHeight="1" x14ac:dyDescent="0.2">
      <c r="A163" s="8" t="s">
        <v>19</v>
      </c>
      <c r="B163" s="13">
        <f t="shared" si="8"/>
        <v>967</v>
      </c>
      <c r="C163" s="39">
        <f t="shared" si="6"/>
        <v>1.2740280101711439</v>
      </c>
      <c r="D163" s="69">
        <v>213</v>
      </c>
      <c r="E163" s="69">
        <v>237</v>
      </c>
      <c r="F163" s="69">
        <v>515</v>
      </c>
      <c r="G163" s="70">
        <v>2</v>
      </c>
      <c r="H163" s="41"/>
    </row>
    <row r="164" spans="1:8" ht="15" customHeight="1" x14ac:dyDescent="0.2">
      <c r="A164" s="8" t="s">
        <v>20</v>
      </c>
      <c r="B164" s="13">
        <f t="shared" si="8"/>
        <v>450</v>
      </c>
      <c r="C164" s="39">
        <f t="shared" si="6"/>
        <v>0.59287756419546511</v>
      </c>
      <c r="D164" s="69">
        <v>87</v>
      </c>
      <c r="E164" s="69">
        <v>124</v>
      </c>
      <c r="F164" s="69">
        <v>237</v>
      </c>
      <c r="G164" s="70">
        <v>2</v>
      </c>
      <c r="H164" s="41"/>
    </row>
    <row r="165" spans="1:8" ht="15" customHeight="1" x14ac:dyDescent="0.2">
      <c r="A165" s="8" t="s">
        <v>21</v>
      </c>
      <c r="B165" s="13">
        <f t="shared" si="8"/>
        <v>103</v>
      </c>
      <c r="C165" s="39">
        <f t="shared" si="6"/>
        <v>0.1357030869158509</v>
      </c>
      <c r="D165" s="69">
        <v>29</v>
      </c>
      <c r="E165" s="69">
        <v>26</v>
      </c>
      <c r="F165" s="69">
        <v>47</v>
      </c>
      <c r="G165" s="70">
        <v>1</v>
      </c>
      <c r="H165" s="41"/>
    </row>
    <row r="166" spans="1:8" ht="15" customHeight="1" x14ac:dyDescent="0.2">
      <c r="A166" s="8" t="s">
        <v>22</v>
      </c>
      <c r="B166" s="13">
        <f t="shared" si="8"/>
        <v>3</v>
      </c>
      <c r="C166" s="39">
        <f t="shared" si="6"/>
        <v>3.9525170946364341E-3</v>
      </c>
      <c r="D166" s="69">
        <v>1</v>
      </c>
      <c r="E166" s="69" t="s">
        <v>80</v>
      </c>
      <c r="F166" s="69">
        <v>2</v>
      </c>
      <c r="G166" s="70" t="s">
        <v>80</v>
      </c>
      <c r="H166" s="41"/>
    </row>
    <row r="167" spans="1:8" ht="12.75" customHeight="1" x14ac:dyDescent="0.2">
      <c r="A167" s="194" t="s">
        <v>88</v>
      </c>
      <c r="B167" s="195"/>
      <c r="C167" s="195"/>
      <c r="D167" s="195"/>
      <c r="E167" s="195"/>
      <c r="F167" s="195"/>
      <c r="G167" s="195"/>
    </row>
    <row r="168" spans="1:8" ht="12.75" customHeight="1" x14ac:dyDescent="0.2">
      <c r="A168" s="194" t="s">
        <v>86</v>
      </c>
      <c r="B168" s="195"/>
      <c r="C168" s="195"/>
      <c r="D168" s="195"/>
      <c r="E168" s="195"/>
      <c r="F168" s="195"/>
      <c r="G168" s="195"/>
    </row>
    <row r="169" spans="1:8" ht="12.75" customHeight="1" x14ac:dyDescent="0.2">
      <c r="A169" s="194" t="s">
        <v>87</v>
      </c>
      <c r="B169" s="195"/>
      <c r="C169" s="195"/>
      <c r="D169" s="195"/>
      <c r="E169" s="195"/>
      <c r="F169" s="195"/>
      <c r="G169" s="195"/>
    </row>
    <row r="170" spans="1:8" ht="12.75" customHeight="1" x14ac:dyDescent="0.2">
      <c r="A170" s="1"/>
      <c r="B170" s="2"/>
      <c r="C170" s="71"/>
      <c r="D170" s="2"/>
      <c r="E170" s="2"/>
      <c r="F170" s="2"/>
      <c r="G170" s="2"/>
      <c r="H170" s="41"/>
    </row>
    <row r="171" spans="1:8" ht="22.5" customHeight="1" x14ac:dyDescent="0.2">
      <c r="A171" s="196" t="s">
        <v>17</v>
      </c>
      <c r="B171" s="199" t="s">
        <v>0</v>
      </c>
      <c r="C171" s="200"/>
      <c r="D171" s="200"/>
      <c r="E171" s="200"/>
      <c r="F171" s="200"/>
      <c r="G171" s="200"/>
    </row>
    <row r="172" spans="1:8" ht="22.5" customHeight="1" x14ac:dyDescent="0.2">
      <c r="A172" s="197"/>
      <c r="B172" s="201" t="s">
        <v>1</v>
      </c>
      <c r="C172" s="203" t="s">
        <v>78</v>
      </c>
      <c r="D172" s="205" t="s">
        <v>85</v>
      </c>
      <c r="E172" s="200"/>
      <c r="F172" s="200"/>
      <c r="G172" s="200"/>
    </row>
    <row r="173" spans="1:8" ht="22.5" customHeight="1" x14ac:dyDescent="0.2">
      <c r="A173" s="198"/>
      <c r="B173" s="202"/>
      <c r="C173" s="204"/>
      <c r="D173" s="3" t="s">
        <v>2</v>
      </c>
      <c r="E173" s="3" t="s">
        <v>81</v>
      </c>
      <c r="F173" s="3" t="s">
        <v>82</v>
      </c>
      <c r="G173" s="4" t="s">
        <v>46</v>
      </c>
    </row>
    <row r="174" spans="1:8" ht="14.1" customHeight="1" x14ac:dyDescent="0.2">
      <c r="A174" s="12"/>
      <c r="B174" s="43"/>
      <c r="C174" s="73"/>
      <c r="D174" s="46"/>
      <c r="E174" s="46"/>
      <c r="F174" s="46"/>
      <c r="G174" s="47"/>
      <c r="H174" s="41"/>
    </row>
    <row r="175" spans="1:8" ht="15" customHeight="1" x14ac:dyDescent="0.2">
      <c r="A175" s="24" t="s">
        <v>33</v>
      </c>
      <c r="B175" s="9">
        <f>SUM(D175:G175)</f>
        <v>8116</v>
      </c>
      <c r="C175" s="39">
        <f t="shared" ref="C175:C221" si="9">B175/$B$9*100</f>
        <v>10.692876246689767</v>
      </c>
      <c r="D175" s="9">
        <f>SUM(D177,D184,D192:D197)</f>
        <v>936</v>
      </c>
      <c r="E175" s="9">
        <f>SUM(E177,E184,E192:E197)</f>
        <v>1232</v>
      </c>
      <c r="F175" s="9">
        <f>SUM(F177,F184,F192:F197)</f>
        <v>5923</v>
      </c>
      <c r="G175" s="10">
        <f>SUM(G177,G184,G192:G197)</f>
        <v>25</v>
      </c>
      <c r="H175" s="41"/>
    </row>
    <row r="176" spans="1:8" ht="15" customHeight="1" x14ac:dyDescent="0.2">
      <c r="A176" s="24"/>
      <c r="B176" s="13"/>
      <c r="C176" s="39"/>
      <c r="D176" s="36"/>
      <c r="E176" s="36"/>
      <c r="F176" s="36"/>
      <c r="G176" s="53"/>
      <c r="H176" s="41"/>
    </row>
    <row r="177" spans="1:8" s="11" customFormat="1" ht="15" customHeight="1" x14ac:dyDescent="0.2">
      <c r="A177" s="8" t="s">
        <v>5</v>
      </c>
      <c r="B177" s="9">
        <f>SUM(D177:G177)</f>
        <v>95</v>
      </c>
      <c r="C177" s="39">
        <f t="shared" si="9"/>
        <v>0.12516304133015377</v>
      </c>
      <c r="D177" s="9">
        <f>SUM(D179:D182)</f>
        <v>46</v>
      </c>
      <c r="E177" s="9">
        <f>SUM(E179:E182)</f>
        <v>0</v>
      </c>
      <c r="F177" s="42">
        <f>SUM(F179:F182)</f>
        <v>49</v>
      </c>
      <c r="G177" s="10">
        <f>SUM(G179:G182)</f>
        <v>0</v>
      </c>
      <c r="H177" s="41"/>
    </row>
    <row r="178" spans="1:8" s="11" customFormat="1" ht="15" customHeight="1" x14ac:dyDescent="0.2">
      <c r="A178" s="12"/>
      <c r="B178" s="13"/>
      <c r="C178" s="39"/>
      <c r="D178" s="51"/>
      <c r="E178" s="51"/>
      <c r="F178" s="51"/>
      <c r="G178" s="52"/>
      <c r="H178" s="41"/>
    </row>
    <row r="179" spans="1:8" s="11" customFormat="1" ht="15" customHeight="1" x14ac:dyDescent="0.2">
      <c r="A179" s="14" t="s">
        <v>15</v>
      </c>
      <c r="B179" s="13">
        <f>SUM(D179:G179)</f>
        <v>1</v>
      </c>
      <c r="C179" s="39">
        <f t="shared" si="9"/>
        <v>1.3175056982121448E-3</v>
      </c>
      <c r="D179" s="69">
        <v>1</v>
      </c>
      <c r="E179" s="69" t="s">
        <v>80</v>
      </c>
      <c r="F179" s="69" t="s">
        <v>80</v>
      </c>
      <c r="G179" s="70" t="s">
        <v>80</v>
      </c>
      <c r="H179" s="41"/>
    </row>
    <row r="180" spans="1:8" s="11" customFormat="1" ht="15" customHeight="1" x14ac:dyDescent="0.2">
      <c r="A180" s="14" t="s">
        <v>7</v>
      </c>
      <c r="B180" s="13">
        <f>SUM(D180:G180)</f>
        <v>5</v>
      </c>
      <c r="C180" s="39">
        <f t="shared" si="9"/>
        <v>6.5875284910607238E-3</v>
      </c>
      <c r="D180" s="69">
        <v>4</v>
      </c>
      <c r="E180" s="69" t="s">
        <v>80</v>
      </c>
      <c r="F180" s="69">
        <v>1</v>
      </c>
      <c r="G180" s="70" t="s">
        <v>80</v>
      </c>
      <c r="H180" s="41"/>
    </row>
    <row r="181" spans="1:8" s="11" customFormat="1" ht="15" customHeight="1" x14ac:dyDescent="0.2">
      <c r="A181" s="14" t="s">
        <v>8</v>
      </c>
      <c r="B181" s="13">
        <f>SUM(D181:G181)</f>
        <v>30</v>
      </c>
      <c r="C181" s="39">
        <f t="shared" si="9"/>
        <v>3.9525170946364346E-2</v>
      </c>
      <c r="D181" s="69">
        <v>14</v>
      </c>
      <c r="E181" s="69" t="s">
        <v>80</v>
      </c>
      <c r="F181" s="69">
        <v>16</v>
      </c>
      <c r="G181" s="70" t="s">
        <v>80</v>
      </c>
      <c r="H181" s="41"/>
    </row>
    <row r="182" spans="1:8" s="11" customFormat="1" ht="15" customHeight="1" x14ac:dyDescent="0.2">
      <c r="A182" s="14" t="s">
        <v>9</v>
      </c>
      <c r="B182" s="13">
        <f>SUM(D182:G182)</f>
        <v>59</v>
      </c>
      <c r="C182" s="39">
        <f t="shared" si="9"/>
        <v>7.7732836194516541E-2</v>
      </c>
      <c r="D182" s="69">
        <v>27</v>
      </c>
      <c r="E182" s="69" t="s">
        <v>80</v>
      </c>
      <c r="F182" s="69">
        <v>32</v>
      </c>
      <c r="G182" s="70" t="s">
        <v>80</v>
      </c>
      <c r="H182" s="41"/>
    </row>
    <row r="183" spans="1:8" s="11" customFormat="1" ht="15" customHeight="1" x14ac:dyDescent="0.2">
      <c r="A183" s="16"/>
      <c r="B183" s="13"/>
      <c r="C183" s="39"/>
      <c r="D183" s="36"/>
      <c r="E183" s="36"/>
      <c r="F183" s="36"/>
      <c r="G183" s="53"/>
      <c r="H183" s="41"/>
    </row>
    <row r="184" spans="1:8" s="11" customFormat="1" ht="15" customHeight="1" x14ac:dyDescent="0.2">
      <c r="A184" s="8" t="s">
        <v>6</v>
      </c>
      <c r="B184" s="9">
        <f>SUM(D184:G184)</f>
        <v>1592</v>
      </c>
      <c r="C184" s="39">
        <f t="shared" si="9"/>
        <v>2.0974690715537347</v>
      </c>
      <c r="D184" s="9">
        <f>SUM(D186:D190)</f>
        <v>331</v>
      </c>
      <c r="E184" s="9">
        <f>SUM(E186:E190)</f>
        <v>60</v>
      </c>
      <c r="F184" s="9">
        <f>SUM(F186:F190)</f>
        <v>1197</v>
      </c>
      <c r="G184" s="10">
        <f>SUM(G186:G190)</f>
        <v>4</v>
      </c>
      <c r="H184" s="41"/>
    </row>
    <row r="185" spans="1:8" s="11" customFormat="1" ht="15" customHeight="1" x14ac:dyDescent="0.2">
      <c r="A185" s="12"/>
      <c r="B185" s="13"/>
      <c r="C185" s="39"/>
      <c r="D185" s="51"/>
      <c r="E185" s="51"/>
      <c r="F185" s="51"/>
      <c r="G185" s="52"/>
      <c r="H185" s="41"/>
    </row>
    <row r="186" spans="1:8" s="11" customFormat="1" ht="15" customHeight="1" x14ac:dyDescent="0.2">
      <c r="A186" s="14" t="s">
        <v>10</v>
      </c>
      <c r="B186" s="13">
        <f>SUM(D186:G186)</f>
        <v>131</v>
      </c>
      <c r="C186" s="39">
        <f t="shared" si="9"/>
        <v>0.17259324646579097</v>
      </c>
      <c r="D186" s="69">
        <v>45</v>
      </c>
      <c r="E186" s="69">
        <v>1</v>
      </c>
      <c r="F186" s="69">
        <v>83</v>
      </c>
      <c r="G186" s="70">
        <v>2</v>
      </c>
      <c r="H186" s="41"/>
    </row>
    <row r="187" spans="1:8" s="11" customFormat="1" ht="15" customHeight="1" x14ac:dyDescent="0.2">
      <c r="A187" s="14" t="s">
        <v>11</v>
      </c>
      <c r="B187" s="13">
        <f>SUM(D187:G187)</f>
        <v>206</v>
      </c>
      <c r="C187" s="39">
        <f t="shared" si="9"/>
        <v>0.27140617383170179</v>
      </c>
      <c r="D187" s="69">
        <v>59</v>
      </c>
      <c r="E187" s="69">
        <v>4</v>
      </c>
      <c r="F187" s="69">
        <v>143</v>
      </c>
      <c r="G187" s="70" t="s">
        <v>80</v>
      </c>
      <c r="H187" s="41"/>
    </row>
    <row r="188" spans="1:8" s="11" customFormat="1" ht="15" customHeight="1" x14ac:dyDescent="0.2">
      <c r="A188" s="14" t="s">
        <v>12</v>
      </c>
      <c r="B188" s="13">
        <f>SUM(D188:G188)</f>
        <v>331</v>
      </c>
      <c r="C188" s="39">
        <f t="shared" si="9"/>
        <v>0.43609438610821993</v>
      </c>
      <c r="D188" s="69">
        <v>86</v>
      </c>
      <c r="E188" s="69">
        <v>7</v>
      </c>
      <c r="F188" s="69">
        <v>238</v>
      </c>
      <c r="G188" s="70" t="s">
        <v>80</v>
      </c>
      <c r="H188" s="41"/>
    </row>
    <row r="189" spans="1:8" s="11" customFormat="1" ht="15" customHeight="1" x14ac:dyDescent="0.2">
      <c r="A189" s="14" t="s">
        <v>13</v>
      </c>
      <c r="B189" s="13">
        <f>SUM(D189:G189)</f>
        <v>414</v>
      </c>
      <c r="C189" s="39">
        <f t="shared" si="9"/>
        <v>0.54544735905982789</v>
      </c>
      <c r="D189" s="69">
        <v>62</v>
      </c>
      <c r="E189" s="69">
        <v>21</v>
      </c>
      <c r="F189" s="69">
        <v>330</v>
      </c>
      <c r="G189" s="70">
        <v>1</v>
      </c>
      <c r="H189" s="41"/>
    </row>
    <row r="190" spans="1:8" s="11" customFormat="1" ht="15" customHeight="1" x14ac:dyDescent="0.2">
      <c r="A190" s="14" t="s">
        <v>14</v>
      </c>
      <c r="B190" s="13">
        <f>SUM(D190:G190)</f>
        <v>510</v>
      </c>
      <c r="C190" s="39">
        <f t="shared" si="9"/>
        <v>0.67192790608819386</v>
      </c>
      <c r="D190" s="69">
        <v>79</v>
      </c>
      <c r="E190" s="69">
        <v>27</v>
      </c>
      <c r="F190" s="69">
        <v>403</v>
      </c>
      <c r="G190" s="70">
        <v>1</v>
      </c>
      <c r="H190" s="41"/>
    </row>
    <row r="191" spans="1:8" s="11" customFormat="1" ht="15" customHeight="1" x14ac:dyDescent="0.2">
      <c r="A191" s="16"/>
      <c r="B191" s="13"/>
      <c r="C191" s="39"/>
      <c r="D191" s="36"/>
      <c r="E191" s="36"/>
      <c r="F191" s="36"/>
      <c r="G191" s="53"/>
      <c r="H191" s="41"/>
    </row>
    <row r="192" spans="1:8" ht="15" customHeight="1" x14ac:dyDescent="0.2">
      <c r="A192" s="8" t="s">
        <v>16</v>
      </c>
      <c r="B192" s="13">
        <f t="shared" ref="B192:B197" si="10">SUM(D192:G192)</f>
        <v>2373</v>
      </c>
      <c r="C192" s="39">
        <f t="shared" si="9"/>
        <v>3.1264410218574192</v>
      </c>
      <c r="D192" s="69">
        <v>268</v>
      </c>
      <c r="E192" s="69">
        <v>240</v>
      </c>
      <c r="F192" s="69">
        <v>1862</v>
      </c>
      <c r="G192" s="70">
        <v>3</v>
      </c>
      <c r="H192" s="41"/>
    </row>
    <row r="193" spans="1:8" ht="15" customHeight="1" x14ac:dyDescent="0.2">
      <c r="A193" s="8" t="s">
        <v>18</v>
      </c>
      <c r="B193" s="13">
        <f t="shared" si="10"/>
        <v>1870</v>
      </c>
      <c r="C193" s="39">
        <f t="shared" si="9"/>
        <v>2.4637356556567109</v>
      </c>
      <c r="D193" s="69">
        <v>144</v>
      </c>
      <c r="E193" s="69">
        <v>376</v>
      </c>
      <c r="F193" s="69">
        <v>1347</v>
      </c>
      <c r="G193" s="70">
        <v>3</v>
      </c>
      <c r="H193" s="41"/>
    </row>
    <row r="194" spans="1:8" ht="15" customHeight="1" x14ac:dyDescent="0.2">
      <c r="A194" s="8" t="s">
        <v>19</v>
      </c>
      <c r="B194" s="13">
        <f t="shared" si="10"/>
        <v>1329</v>
      </c>
      <c r="C194" s="39">
        <f t="shared" si="9"/>
        <v>1.7509650729239403</v>
      </c>
      <c r="D194" s="69">
        <v>82</v>
      </c>
      <c r="E194" s="69">
        <v>340</v>
      </c>
      <c r="F194" s="69">
        <v>903</v>
      </c>
      <c r="G194" s="70">
        <v>4</v>
      </c>
      <c r="H194" s="41"/>
    </row>
    <row r="195" spans="1:8" ht="15" customHeight="1" x14ac:dyDescent="0.2">
      <c r="A195" s="8" t="s">
        <v>20</v>
      </c>
      <c r="B195" s="13">
        <f t="shared" si="10"/>
        <v>681</v>
      </c>
      <c r="C195" s="39">
        <f t="shared" si="9"/>
        <v>0.89722138048247069</v>
      </c>
      <c r="D195" s="69">
        <v>53</v>
      </c>
      <c r="E195" s="69">
        <v>177</v>
      </c>
      <c r="F195" s="69">
        <v>441</v>
      </c>
      <c r="G195" s="70">
        <v>10</v>
      </c>
      <c r="H195" s="41"/>
    </row>
    <row r="196" spans="1:8" ht="15" customHeight="1" x14ac:dyDescent="0.2">
      <c r="A196" s="8" t="s">
        <v>21</v>
      </c>
      <c r="B196" s="13">
        <f t="shared" si="10"/>
        <v>167</v>
      </c>
      <c r="C196" s="39">
        <f t="shared" si="9"/>
        <v>0.22002345160142817</v>
      </c>
      <c r="D196" s="69">
        <v>12</v>
      </c>
      <c r="E196" s="69">
        <v>35</v>
      </c>
      <c r="F196" s="69">
        <v>119</v>
      </c>
      <c r="G196" s="70">
        <v>1</v>
      </c>
      <c r="H196" s="41"/>
    </row>
    <row r="197" spans="1:8" ht="15" customHeight="1" x14ac:dyDescent="0.2">
      <c r="A197" s="8" t="s">
        <v>22</v>
      </c>
      <c r="B197" s="13">
        <f t="shared" si="10"/>
        <v>9</v>
      </c>
      <c r="C197" s="39">
        <f t="shared" si="9"/>
        <v>1.1857551283909303E-2</v>
      </c>
      <c r="D197" s="69" t="s">
        <v>80</v>
      </c>
      <c r="E197" s="69">
        <v>4</v>
      </c>
      <c r="F197" s="69">
        <v>5</v>
      </c>
      <c r="G197" s="70" t="s">
        <v>80</v>
      </c>
      <c r="H197" s="41"/>
    </row>
    <row r="198" spans="1:8" ht="15" customHeight="1" x14ac:dyDescent="0.2">
      <c r="A198" s="8"/>
      <c r="B198" s="13"/>
      <c r="C198" s="39"/>
      <c r="D198" s="61"/>
      <c r="E198" s="61"/>
      <c r="F198" s="53"/>
      <c r="G198" s="53"/>
      <c r="H198" s="41"/>
    </row>
    <row r="199" spans="1:8" ht="15" customHeight="1" x14ac:dyDescent="0.2">
      <c r="A199" s="24" t="s">
        <v>32</v>
      </c>
      <c r="B199" s="9">
        <f>SUM(D199:G199)</f>
        <v>1039</v>
      </c>
      <c r="C199" s="39">
        <f t="shared" si="9"/>
        <v>1.3688884204424183</v>
      </c>
      <c r="D199" s="9">
        <f>SUM(D201,D207,D215:D221)</f>
        <v>126</v>
      </c>
      <c r="E199" s="18">
        <f>SUM(E201,E207,E215:E221)</f>
        <v>66</v>
      </c>
      <c r="F199" s="18">
        <f>SUM(F201,F207,F215:F221)</f>
        <v>838</v>
      </c>
      <c r="G199" s="10">
        <f>SUM(G201,G207,G215:G221)</f>
        <v>9</v>
      </c>
      <c r="H199" s="41"/>
    </row>
    <row r="200" spans="1:8" s="11" customFormat="1" ht="15" customHeight="1" x14ac:dyDescent="0.2">
      <c r="A200" s="25"/>
      <c r="B200" s="13"/>
      <c r="C200" s="39"/>
      <c r="D200" s="36"/>
      <c r="E200" s="36"/>
      <c r="F200" s="36"/>
      <c r="G200" s="53"/>
      <c r="H200" s="41"/>
    </row>
    <row r="201" spans="1:8" s="11" customFormat="1" ht="15" customHeight="1" x14ac:dyDescent="0.2">
      <c r="A201" s="8" t="s">
        <v>5</v>
      </c>
      <c r="B201" s="9">
        <f>SUM(D201:G201)</f>
        <v>21</v>
      </c>
      <c r="C201" s="39">
        <f t="shared" si="9"/>
        <v>2.766761966245504E-2</v>
      </c>
      <c r="D201" s="9">
        <f>SUM(D203:D205)</f>
        <v>10</v>
      </c>
      <c r="E201" s="9">
        <f>SUM(E203:E205)</f>
        <v>0</v>
      </c>
      <c r="F201" s="42">
        <f>SUM(F203:F205)</f>
        <v>11</v>
      </c>
      <c r="G201" s="10">
        <f>SUM(G203:G205)</f>
        <v>0</v>
      </c>
      <c r="H201" s="41"/>
    </row>
    <row r="202" spans="1:8" s="11" customFormat="1" ht="15" customHeight="1" x14ac:dyDescent="0.2">
      <c r="A202" s="12"/>
      <c r="B202" s="13"/>
      <c r="C202" s="39"/>
      <c r="D202" s="51"/>
      <c r="E202" s="51"/>
      <c r="F202" s="51"/>
      <c r="G202" s="52"/>
      <c r="H202" s="41"/>
    </row>
    <row r="203" spans="1:8" s="11" customFormat="1" ht="15" customHeight="1" x14ac:dyDescent="0.2">
      <c r="A203" s="14" t="s">
        <v>7</v>
      </c>
      <c r="B203" s="13">
        <f>SUM(D203:G203)</f>
        <v>3</v>
      </c>
      <c r="C203" s="39">
        <f t="shared" si="9"/>
        <v>3.9525170946364341E-3</v>
      </c>
      <c r="D203" s="69">
        <v>3</v>
      </c>
      <c r="E203" s="69" t="s">
        <v>80</v>
      </c>
      <c r="F203" s="69" t="s">
        <v>80</v>
      </c>
      <c r="G203" s="70" t="s">
        <v>80</v>
      </c>
      <c r="H203" s="41"/>
    </row>
    <row r="204" spans="1:8" s="11" customFormat="1" ht="15" customHeight="1" x14ac:dyDescent="0.2">
      <c r="A204" s="14" t="s">
        <v>8</v>
      </c>
      <c r="B204" s="13">
        <f>SUM(D204:G204)</f>
        <v>4</v>
      </c>
      <c r="C204" s="39">
        <f t="shared" si="9"/>
        <v>5.2700227928485794E-3</v>
      </c>
      <c r="D204" s="69">
        <v>1</v>
      </c>
      <c r="E204" s="69" t="s">
        <v>80</v>
      </c>
      <c r="F204" s="69">
        <v>3</v>
      </c>
      <c r="G204" s="70" t="s">
        <v>80</v>
      </c>
      <c r="H204" s="41"/>
    </row>
    <row r="205" spans="1:8" s="11" customFormat="1" ht="15" customHeight="1" x14ac:dyDescent="0.2">
      <c r="A205" s="14" t="s">
        <v>9</v>
      </c>
      <c r="B205" s="13">
        <f>SUM(D205:G205)</f>
        <v>14</v>
      </c>
      <c r="C205" s="39">
        <f t="shared" si="9"/>
        <v>1.8445079774970025E-2</v>
      </c>
      <c r="D205" s="69">
        <v>6</v>
      </c>
      <c r="E205" s="69" t="s">
        <v>80</v>
      </c>
      <c r="F205" s="69">
        <v>8</v>
      </c>
      <c r="G205" s="70" t="s">
        <v>80</v>
      </c>
      <c r="H205" s="41"/>
    </row>
    <row r="206" spans="1:8" s="11" customFormat="1" ht="15" customHeight="1" x14ac:dyDescent="0.2">
      <c r="A206" s="16"/>
      <c r="B206" s="13"/>
      <c r="C206" s="39"/>
      <c r="D206" s="36"/>
      <c r="E206" s="36"/>
      <c r="F206" s="36"/>
      <c r="G206" s="53"/>
      <c r="H206" s="41"/>
    </row>
    <row r="207" spans="1:8" s="11" customFormat="1" ht="15" customHeight="1" x14ac:dyDescent="0.2">
      <c r="A207" s="8" t="s">
        <v>6</v>
      </c>
      <c r="B207" s="9">
        <f>SUM(D207:G207)</f>
        <v>269</v>
      </c>
      <c r="C207" s="39">
        <f t="shared" si="9"/>
        <v>0.35440903281906694</v>
      </c>
      <c r="D207" s="9">
        <f>SUM(D209:D213)</f>
        <v>43</v>
      </c>
      <c r="E207" s="9">
        <f>SUM(E209:E213)</f>
        <v>4</v>
      </c>
      <c r="F207" s="9">
        <f>SUM(F209:F213)</f>
        <v>221</v>
      </c>
      <c r="G207" s="10">
        <f>SUM(G209:G213)</f>
        <v>1</v>
      </c>
      <c r="H207" s="41"/>
    </row>
    <row r="208" spans="1:8" s="11" customFormat="1" ht="15" customHeight="1" x14ac:dyDescent="0.2">
      <c r="A208" s="12"/>
      <c r="B208" s="13"/>
      <c r="C208" s="39"/>
      <c r="D208" s="51"/>
      <c r="E208" s="51"/>
      <c r="F208" s="51"/>
      <c r="G208" s="52"/>
      <c r="H208" s="41"/>
    </row>
    <row r="209" spans="1:8" s="11" customFormat="1" ht="15" customHeight="1" x14ac:dyDescent="0.2">
      <c r="A209" s="14" t="s">
        <v>10</v>
      </c>
      <c r="B209" s="13">
        <f>SUM(D209:G209)</f>
        <v>26</v>
      </c>
      <c r="C209" s="39">
        <f t="shared" si="9"/>
        <v>3.4255148153515762E-2</v>
      </c>
      <c r="D209" s="69">
        <v>4</v>
      </c>
      <c r="E209" s="69" t="s">
        <v>80</v>
      </c>
      <c r="F209" s="69">
        <v>22</v>
      </c>
      <c r="G209" s="70" t="s">
        <v>80</v>
      </c>
      <c r="H209" s="41"/>
    </row>
    <row r="210" spans="1:8" s="11" customFormat="1" ht="15" customHeight="1" x14ac:dyDescent="0.2">
      <c r="A210" s="14" t="s">
        <v>11</v>
      </c>
      <c r="B210" s="13">
        <f>SUM(D210:G210)</f>
        <v>47</v>
      </c>
      <c r="C210" s="39">
        <f>B210/$B$9*100</f>
        <v>6.1922767815970808E-2</v>
      </c>
      <c r="D210" s="69">
        <v>9</v>
      </c>
      <c r="E210" s="69" t="s">
        <v>80</v>
      </c>
      <c r="F210" s="69">
        <v>38</v>
      </c>
      <c r="G210" s="70" t="s">
        <v>80</v>
      </c>
      <c r="H210" s="41"/>
    </row>
    <row r="211" spans="1:8" s="11" customFormat="1" ht="15" customHeight="1" x14ac:dyDescent="0.2">
      <c r="A211" s="14" t="s">
        <v>12</v>
      </c>
      <c r="B211" s="13">
        <f>SUM(D211:G211)</f>
        <v>68</v>
      </c>
      <c r="C211" s="39">
        <f t="shared" si="9"/>
        <v>8.9590387478425848E-2</v>
      </c>
      <c r="D211" s="69">
        <v>13</v>
      </c>
      <c r="E211" s="69" t="s">
        <v>80</v>
      </c>
      <c r="F211" s="69">
        <v>54</v>
      </c>
      <c r="G211" s="70">
        <v>1</v>
      </c>
      <c r="H211" s="41"/>
    </row>
    <row r="212" spans="1:8" s="11" customFormat="1" ht="15" customHeight="1" x14ac:dyDescent="0.2">
      <c r="A212" s="14" t="s">
        <v>13</v>
      </c>
      <c r="B212" s="13">
        <f>SUM(D212:G212)</f>
        <v>62</v>
      </c>
      <c r="C212" s="39">
        <f t="shared" si="9"/>
        <v>8.1685353289152968E-2</v>
      </c>
      <c r="D212" s="69">
        <v>8</v>
      </c>
      <c r="E212" s="69">
        <v>2</v>
      </c>
      <c r="F212" s="69">
        <v>52</v>
      </c>
      <c r="G212" s="70" t="s">
        <v>80</v>
      </c>
      <c r="H212" s="41"/>
    </row>
    <row r="213" spans="1:8" s="11" customFormat="1" ht="15" customHeight="1" x14ac:dyDescent="0.2">
      <c r="A213" s="14" t="s">
        <v>14</v>
      </c>
      <c r="B213" s="13">
        <f>SUM(D213:G213)</f>
        <v>66</v>
      </c>
      <c r="C213" s="39">
        <f t="shared" si="9"/>
        <v>8.6955376082001545E-2</v>
      </c>
      <c r="D213" s="69">
        <v>9</v>
      </c>
      <c r="E213" s="69">
        <v>2</v>
      </c>
      <c r="F213" s="69">
        <v>55</v>
      </c>
      <c r="G213" s="70" t="s">
        <v>80</v>
      </c>
      <c r="H213" s="41"/>
    </row>
    <row r="214" spans="1:8" s="11" customFormat="1" ht="15" customHeight="1" x14ac:dyDescent="0.2">
      <c r="A214" s="16"/>
      <c r="B214" s="13"/>
      <c r="C214" s="39"/>
      <c r="D214" s="36"/>
      <c r="E214" s="36"/>
      <c r="F214" s="36"/>
      <c r="G214" s="53"/>
      <c r="H214" s="41"/>
    </row>
    <row r="215" spans="1:8" ht="15" customHeight="1" x14ac:dyDescent="0.2">
      <c r="A215" s="8" t="s">
        <v>16</v>
      </c>
      <c r="B215" s="13">
        <f t="shared" ref="B215:B221" si="11">SUM(D215:G215)</f>
        <v>296</v>
      </c>
      <c r="C215" s="39">
        <f t="shared" si="9"/>
        <v>0.38998168667079486</v>
      </c>
      <c r="D215" s="69">
        <v>35</v>
      </c>
      <c r="E215" s="69">
        <v>12</v>
      </c>
      <c r="F215" s="69">
        <v>248</v>
      </c>
      <c r="G215" s="70">
        <v>1</v>
      </c>
      <c r="H215" s="41"/>
    </row>
    <row r="216" spans="1:8" ht="15" customHeight="1" x14ac:dyDescent="0.2">
      <c r="A216" s="8" t="s">
        <v>18</v>
      </c>
      <c r="B216" s="13">
        <f t="shared" si="11"/>
        <v>191</v>
      </c>
      <c r="C216" s="39">
        <f t="shared" si="9"/>
        <v>0.25164358835851963</v>
      </c>
      <c r="D216" s="69">
        <v>15</v>
      </c>
      <c r="E216" s="69">
        <v>17</v>
      </c>
      <c r="F216" s="69">
        <v>157</v>
      </c>
      <c r="G216" s="70">
        <v>2</v>
      </c>
      <c r="H216" s="41"/>
    </row>
    <row r="217" spans="1:8" ht="15" customHeight="1" x14ac:dyDescent="0.2">
      <c r="A217" s="8" t="s">
        <v>19</v>
      </c>
      <c r="B217" s="13">
        <f t="shared" si="11"/>
        <v>148</v>
      </c>
      <c r="C217" s="39">
        <f t="shared" si="9"/>
        <v>0.19499084333539743</v>
      </c>
      <c r="D217" s="69">
        <v>13</v>
      </c>
      <c r="E217" s="69">
        <v>19</v>
      </c>
      <c r="F217" s="69">
        <v>115</v>
      </c>
      <c r="G217" s="70">
        <v>1</v>
      </c>
      <c r="H217" s="41"/>
    </row>
    <row r="218" spans="1:8" ht="15" customHeight="1" x14ac:dyDescent="0.2">
      <c r="A218" s="8" t="s">
        <v>20</v>
      </c>
      <c r="B218" s="13">
        <f t="shared" si="11"/>
        <v>78</v>
      </c>
      <c r="C218" s="39">
        <f t="shared" si="9"/>
        <v>0.10276544446054729</v>
      </c>
      <c r="D218" s="69">
        <v>6</v>
      </c>
      <c r="E218" s="69">
        <v>11</v>
      </c>
      <c r="F218" s="69">
        <v>59</v>
      </c>
      <c r="G218" s="70">
        <v>2</v>
      </c>
      <c r="H218" s="41"/>
    </row>
    <row r="219" spans="1:8" ht="15" customHeight="1" x14ac:dyDescent="0.2">
      <c r="A219" s="8" t="s">
        <v>21</v>
      </c>
      <c r="B219" s="13">
        <f t="shared" si="11"/>
        <v>24</v>
      </c>
      <c r="C219" s="39">
        <f t="shared" si="9"/>
        <v>3.1620136757091473E-2</v>
      </c>
      <c r="D219" s="69">
        <v>3</v>
      </c>
      <c r="E219" s="69">
        <v>3</v>
      </c>
      <c r="F219" s="69">
        <v>17</v>
      </c>
      <c r="G219" s="70">
        <v>1</v>
      </c>
      <c r="H219" s="41"/>
    </row>
    <row r="220" spans="1:8" ht="15" customHeight="1" x14ac:dyDescent="0.2">
      <c r="A220" s="8" t="s">
        <v>22</v>
      </c>
      <c r="B220" s="13">
        <f t="shared" si="11"/>
        <v>2</v>
      </c>
      <c r="C220" s="39">
        <f t="shared" si="9"/>
        <v>2.6350113964242897E-3</v>
      </c>
      <c r="D220" s="69" t="s">
        <v>80</v>
      </c>
      <c r="E220" s="69" t="s">
        <v>80</v>
      </c>
      <c r="F220" s="69">
        <v>2</v>
      </c>
      <c r="G220" s="70" t="s">
        <v>80</v>
      </c>
      <c r="H220" s="41"/>
    </row>
    <row r="221" spans="1:8" ht="15" customHeight="1" x14ac:dyDescent="0.2">
      <c r="A221" s="8" t="s">
        <v>24</v>
      </c>
      <c r="B221" s="13">
        <f t="shared" si="11"/>
        <v>10</v>
      </c>
      <c r="C221" s="39">
        <f t="shared" si="9"/>
        <v>1.3175056982121448E-2</v>
      </c>
      <c r="D221" s="69">
        <v>1</v>
      </c>
      <c r="E221" s="69" t="s">
        <v>80</v>
      </c>
      <c r="F221" s="69">
        <v>8</v>
      </c>
      <c r="G221" s="70">
        <v>1</v>
      </c>
      <c r="H221" s="41"/>
    </row>
    <row r="222" spans="1:8" ht="12.75" customHeight="1" x14ac:dyDescent="0.2">
      <c r="A222" s="194" t="s">
        <v>88</v>
      </c>
      <c r="B222" s="195"/>
      <c r="C222" s="195"/>
      <c r="D222" s="195"/>
      <c r="E222" s="195"/>
      <c r="F222" s="195"/>
      <c r="G222" s="195"/>
    </row>
    <row r="223" spans="1:8" ht="12.75" customHeight="1" x14ac:dyDescent="0.2">
      <c r="A223" s="194" t="s">
        <v>86</v>
      </c>
      <c r="B223" s="195"/>
      <c r="C223" s="195"/>
      <c r="D223" s="195"/>
      <c r="E223" s="195"/>
      <c r="F223" s="195"/>
      <c r="G223" s="195"/>
    </row>
    <row r="224" spans="1:8" ht="12.75" customHeight="1" x14ac:dyDescent="0.2">
      <c r="A224" s="194" t="s">
        <v>87</v>
      </c>
      <c r="B224" s="195"/>
      <c r="C224" s="195"/>
      <c r="D224" s="195"/>
      <c r="E224" s="195"/>
      <c r="F224" s="195"/>
      <c r="G224" s="195"/>
    </row>
    <row r="225" spans="1:8" ht="12.75" customHeight="1" x14ac:dyDescent="0.2">
      <c r="A225" s="1"/>
      <c r="B225" s="2"/>
      <c r="C225" s="71"/>
      <c r="D225" s="2"/>
      <c r="E225" s="2"/>
      <c r="F225" s="2"/>
      <c r="G225" s="2"/>
      <c r="H225" s="41"/>
    </row>
    <row r="226" spans="1:8" ht="22.5" customHeight="1" x14ac:dyDescent="0.2">
      <c r="A226" s="196" t="s">
        <v>17</v>
      </c>
      <c r="B226" s="199" t="s">
        <v>0</v>
      </c>
      <c r="C226" s="200"/>
      <c r="D226" s="200"/>
      <c r="E226" s="200"/>
      <c r="F226" s="200"/>
      <c r="G226" s="200"/>
    </row>
    <row r="227" spans="1:8" ht="22.5" customHeight="1" x14ac:dyDescent="0.2">
      <c r="A227" s="197"/>
      <c r="B227" s="201" t="s">
        <v>1</v>
      </c>
      <c r="C227" s="203" t="s">
        <v>78</v>
      </c>
      <c r="D227" s="205" t="s">
        <v>85</v>
      </c>
      <c r="E227" s="200"/>
      <c r="F227" s="200"/>
      <c r="G227" s="200"/>
    </row>
    <row r="228" spans="1:8" ht="22.5" customHeight="1" x14ac:dyDescent="0.2">
      <c r="A228" s="198"/>
      <c r="B228" s="202"/>
      <c r="C228" s="204"/>
      <c r="D228" s="3" t="s">
        <v>2</v>
      </c>
      <c r="E228" s="3" t="s">
        <v>81</v>
      </c>
      <c r="F228" s="3" t="s">
        <v>82</v>
      </c>
      <c r="G228" s="4" t="s">
        <v>46</v>
      </c>
    </row>
    <row r="229" spans="1:8" ht="12.95" customHeight="1" x14ac:dyDescent="0.2">
      <c r="A229" s="20"/>
      <c r="B229" s="43"/>
      <c r="C229" s="73"/>
      <c r="D229" s="43"/>
      <c r="E229" s="43"/>
      <c r="F229" s="43"/>
      <c r="G229" s="44"/>
      <c r="H229" s="41"/>
    </row>
    <row r="230" spans="1:8" ht="12.95" customHeight="1" x14ac:dyDescent="0.2">
      <c r="A230" s="24" t="s">
        <v>31</v>
      </c>
      <c r="B230" s="9">
        <f>SUM(D230:G230)</f>
        <v>1617</v>
      </c>
      <c r="C230" s="39">
        <f t="shared" ref="C230:C282" si="12">B230/$B$9*100</f>
        <v>2.1304067140090379</v>
      </c>
      <c r="D230" s="9">
        <f>SUM(D232,D237,D245:D250)</f>
        <v>242</v>
      </c>
      <c r="E230" s="9">
        <f>SUM(E232,E237,E245:E250)</f>
        <v>303</v>
      </c>
      <c r="F230" s="9">
        <f>SUM(F232,F237,F245:F250)</f>
        <v>1064</v>
      </c>
      <c r="G230" s="10">
        <f>SUM(G232,G237,G245:G250)</f>
        <v>8</v>
      </c>
      <c r="H230" s="41"/>
    </row>
    <row r="231" spans="1:8" ht="12.95" customHeight="1" x14ac:dyDescent="0.2">
      <c r="A231" s="24"/>
      <c r="B231" s="13"/>
      <c r="C231" s="39"/>
      <c r="D231" s="36"/>
      <c r="E231" s="36"/>
      <c r="F231" s="36"/>
      <c r="G231" s="53"/>
      <c r="H231" s="41"/>
    </row>
    <row r="232" spans="1:8" s="11" customFormat="1" ht="12.95" customHeight="1" x14ac:dyDescent="0.2">
      <c r="A232" s="8" t="s">
        <v>5</v>
      </c>
      <c r="B232" s="9">
        <f>SUM(D232:G232)</f>
        <v>10</v>
      </c>
      <c r="C232" s="39">
        <f t="shared" si="12"/>
        <v>1.3175056982121448E-2</v>
      </c>
      <c r="D232" s="9">
        <f>SUM(D234:D235)</f>
        <v>6</v>
      </c>
      <c r="E232" s="9">
        <f>SUM(E234:E235)</f>
        <v>0</v>
      </c>
      <c r="F232" s="42">
        <f>SUM(F234:F235)</f>
        <v>4</v>
      </c>
      <c r="G232" s="10">
        <f>SUM(G234:G235)</f>
        <v>0</v>
      </c>
      <c r="H232" s="41"/>
    </row>
    <row r="233" spans="1:8" s="11" customFormat="1" ht="12.95" customHeight="1" x14ac:dyDescent="0.2">
      <c r="A233" s="12"/>
      <c r="B233" s="13"/>
      <c r="C233" s="39"/>
      <c r="D233" s="51"/>
      <c r="E233" s="51"/>
      <c r="F233" s="51"/>
      <c r="G233" s="52"/>
      <c r="H233" s="41"/>
    </row>
    <row r="234" spans="1:8" s="11" customFormat="1" ht="12.95" customHeight="1" x14ac:dyDescent="0.2">
      <c r="A234" s="14" t="s">
        <v>8</v>
      </c>
      <c r="B234" s="13">
        <f>SUM(D234:G234)</f>
        <v>1</v>
      </c>
      <c r="C234" s="39">
        <f t="shared" si="12"/>
        <v>1.3175056982121448E-3</v>
      </c>
      <c r="D234" s="69">
        <v>1</v>
      </c>
      <c r="E234" s="69" t="s">
        <v>80</v>
      </c>
      <c r="F234" s="69" t="s">
        <v>80</v>
      </c>
      <c r="G234" s="70" t="s">
        <v>80</v>
      </c>
      <c r="H234" s="41"/>
    </row>
    <row r="235" spans="1:8" s="11" customFormat="1" ht="12.95" customHeight="1" x14ac:dyDescent="0.2">
      <c r="A235" s="14" t="s">
        <v>9</v>
      </c>
      <c r="B235" s="13">
        <f>SUM(D235:G235)</f>
        <v>9</v>
      </c>
      <c r="C235" s="39">
        <f t="shared" si="12"/>
        <v>1.1857551283909303E-2</v>
      </c>
      <c r="D235" s="69">
        <v>5</v>
      </c>
      <c r="E235" s="69" t="s">
        <v>80</v>
      </c>
      <c r="F235" s="69">
        <v>4</v>
      </c>
      <c r="G235" s="70" t="s">
        <v>80</v>
      </c>
      <c r="H235" s="41"/>
    </row>
    <row r="236" spans="1:8" s="11" customFormat="1" ht="12.95" customHeight="1" x14ac:dyDescent="0.2">
      <c r="A236" s="16"/>
      <c r="B236" s="13"/>
      <c r="C236" s="39"/>
      <c r="D236" s="36"/>
      <c r="E236" s="36"/>
      <c r="F236" s="36"/>
      <c r="G236" s="53"/>
      <c r="H236" s="41"/>
    </row>
    <row r="237" spans="1:8" s="11" customFormat="1" ht="12.95" customHeight="1" x14ac:dyDescent="0.2">
      <c r="A237" s="8" t="s">
        <v>6</v>
      </c>
      <c r="B237" s="9">
        <f>SUM(D237:G237)</f>
        <v>316</v>
      </c>
      <c r="C237" s="39">
        <f t="shared" si="12"/>
        <v>0.41633180063503777</v>
      </c>
      <c r="D237" s="9">
        <f>SUM(D239:D243)</f>
        <v>69</v>
      </c>
      <c r="E237" s="9">
        <f>SUM(E239:E243)</f>
        <v>11</v>
      </c>
      <c r="F237" s="9">
        <f>SUM(F239:F243)</f>
        <v>236</v>
      </c>
      <c r="G237" s="10">
        <f>SUM(G239:G243)</f>
        <v>0</v>
      </c>
      <c r="H237" s="41"/>
    </row>
    <row r="238" spans="1:8" s="11" customFormat="1" ht="12.95" customHeight="1" x14ac:dyDescent="0.2">
      <c r="A238" s="12"/>
      <c r="B238" s="13"/>
      <c r="C238" s="39"/>
      <c r="D238" s="51"/>
      <c r="E238" s="51"/>
      <c r="F238" s="51"/>
      <c r="G238" s="52"/>
      <c r="H238" s="41"/>
    </row>
    <row r="239" spans="1:8" s="11" customFormat="1" ht="12.95" customHeight="1" x14ac:dyDescent="0.2">
      <c r="A239" s="14" t="s">
        <v>10</v>
      </c>
      <c r="B239" s="13">
        <f>SUM(D239:G239)</f>
        <v>21</v>
      </c>
      <c r="C239" s="39">
        <f t="shared" si="12"/>
        <v>2.766761966245504E-2</v>
      </c>
      <c r="D239" s="69">
        <v>8</v>
      </c>
      <c r="E239" s="69" t="s">
        <v>80</v>
      </c>
      <c r="F239" s="69">
        <v>13</v>
      </c>
      <c r="G239" s="70" t="s">
        <v>80</v>
      </c>
      <c r="H239" s="41"/>
    </row>
    <row r="240" spans="1:8" s="11" customFormat="1" ht="12.95" customHeight="1" x14ac:dyDescent="0.2">
      <c r="A240" s="14" t="s">
        <v>11</v>
      </c>
      <c r="B240" s="13">
        <f>SUM(D240:G240)</f>
        <v>37</v>
      </c>
      <c r="C240" s="39">
        <f t="shared" si="12"/>
        <v>4.8747710833849357E-2</v>
      </c>
      <c r="D240" s="69">
        <v>11</v>
      </c>
      <c r="E240" s="69" t="s">
        <v>80</v>
      </c>
      <c r="F240" s="69">
        <v>26</v>
      </c>
      <c r="G240" s="70" t="s">
        <v>80</v>
      </c>
      <c r="H240" s="41"/>
    </row>
    <row r="241" spans="1:8" s="11" customFormat="1" ht="12.95" customHeight="1" x14ac:dyDescent="0.2">
      <c r="A241" s="14" t="s">
        <v>12</v>
      </c>
      <c r="B241" s="13">
        <f>SUM(D241:G241)</f>
        <v>54</v>
      </c>
      <c r="C241" s="39">
        <f t="shared" si="12"/>
        <v>7.1145307703455826E-2</v>
      </c>
      <c r="D241" s="69">
        <v>13</v>
      </c>
      <c r="E241" s="69">
        <v>2</v>
      </c>
      <c r="F241" s="69">
        <v>39</v>
      </c>
      <c r="G241" s="70" t="s">
        <v>80</v>
      </c>
      <c r="H241" s="41"/>
    </row>
    <row r="242" spans="1:8" s="11" customFormat="1" ht="12.95" customHeight="1" x14ac:dyDescent="0.2">
      <c r="A242" s="14" t="s">
        <v>13</v>
      </c>
      <c r="B242" s="13">
        <f>SUM(D242:G242)</f>
        <v>91</v>
      </c>
      <c r="C242" s="39">
        <f t="shared" si="12"/>
        <v>0.11989301853730518</v>
      </c>
      <c r="D242" s="69">
        <v>21</v>
      </c>
      <c r="E242" s="69">
        <v>2</v>
      </c>
      <c r="F242" s="69">
        <v>68</v>
      </c>
      <c r="G242" s="70" t="s">
        <v>80</v>
      </c>
      <c r="H242" s="41"/>
    </row>
    <row r="243" spans="1:8" s="11" customFormat="1" ht="12.95" customHeight="1" x14ac:dyDescent="0.2">
      <c r="A243" s="14" t="s">
        <v>14</v>
      </c>
      <c r="B243" s="13">
        <f>SUM(D243:G243)</f>
        <v>113</v>
      </c>
      <c r="C243" s="39">
        <f t="shared" si="12"/>
        <v>0.14887814389797235</v>
      </c>
      <c r="D243" s="69">
        <v>16</v>
      </c>
      <c r="E243" s="69">
        <v>7</v>
      </c>
      <c r="F243" s="69">
        <v>90</v>
      </c>
      <c r="G243" s="70" t="s">
        <v>80</v>
      </c>
      <c r="H243" s="41"/>
    </row>
    <row r="244" spans="1:8" s="11" customFormat="1" ht="12.95" customHeight="1" x14ac:dyDescent="0.2">
      <c r="A244" s="16"/>
      <c r="B244" s="13"/>
      <c r="C244" s="39"/>
      <c r="D244" s="36"/>
      <c r="E244" s="36"/>
      <c r="F244" s="36"/>
      <c r="G244" s="53"/>
      <c r="H244" s="41"/>
    </row>
    <row r="245" spans="1:8" ht="12.95" customHeight="1" x14ac:dyDescent="0.2">
      <c r="A245" s="8" t="s">
        <v>16</v>
      </c>
      <c r="B245" s="13">
        <f t="shared" ref="B245:B250" si="13">SUM(D245:G245)</f>
        <v>486</v>
      </c>
      <c r="C245" s="39">
        <f t="shared" si="12"/>
        <v>0.64030776933110234</v>
      </c>
      <c r="D245" s="69">
        <v>78</v>
      </c>
      <c r="E245" s="69">
        <v>67</v>
      </c>
      <c r="F245" s="69">
        <v>340</v>
      </c>
      <c r="G245" s="70">
        <v>1</v>
      </c>
      <c r="H245" s="41"/>
    </row>
    <row r="246" spans="1:8" ht="12.95" customHeight="1" x14ac:dyDescent="0.2">
      <c r="A246" s="8" t="s">
        <v>18</v>
      </c>
      <c r="B246" s="13">
        <f t="shared" si="13"/>
        <v>395</v>
      </c>
      <c r="C246" s="39">
        <f t="shared" si="12"/>
        <v>0.52041475079379718</v>
      </c>
      <c r="D246" s="69">
        <v>49</v>
      </c>
      <c r="E246" s="69">
        <v>88</v>
      </c>
      <c r="F246" s="69">
        <v>253</v>
      </c>
      <c r="G246" s="70">
        <v>5</v>
      </c>
      <c r="H246" s="41"/>
    </row>
    <row r="247" spans="1:8" ht="12.95" customHeight="1" x14ac:dyDescent="0.2">
      <c r="A247" s="8" t="s">
        <v>19</v>
      </c>
      <c r="B247" s="13">
        <f t="shared" si="13"/>
        <v>279</v>
      </c>
      <c r="C247" s="39">
        <f t="shared" si="12"/>
        <v>0.3675840898011884</v>
      </c>
      <c r="D247" s="69">
        <v>25</v>
      </c>
      <c r="E247" s="69">
        <v>91</v>
      </c>
      <c r="F247" s="69">
        <v>162</v>
      </c>
      <c r="G247" s="70">
        <v>1</v>
      </c>
      <c r="H247" s="41"/>
    </row>
    <row r="248" spans="1:8" ht="12.95" customHeight="1" x14ac:dyDescent="0.2">
      <c r="A248" s="8" t="s">
        <v>20</v>
      </c>
      <c r="B248" s="13">
        <f t="shared" si="13"/>
        <v>107</v>
      </c>
      <c r="C248" s="39">
        <f t="shared" si="12"/>
        <v>0.1409731097086995</v>
      </c>
      <c r="D248" s="69">
        <v>10</v>
      </c>
      <c r="E248" s="69">
        <v>38</v>
      </c>
      <c r="F248" s="69">
        <v>58</v>
      </c>
      <c r="G248" s="70">
        <v>1</v>
      </c>
      <c r="H248" s="41"/>
    </row>
    <row r="249" spans="1:8" ht="12.95" customHeight="1" x14ac:dyDescent="0.2">
      <c r="A249" s="8" t="s">
        <v>21</v>
      </c>
      <c r="B249" s="13">
        <f t="shared" si="13"/>
        <v>19</v>
      </c>
      <c r="C249" s="39">
        <f t="shared" si="12"/>
        <v>2.5032608266030751E-2</v>
      </c>
      <c r="D249" s="69">
        <v>2</v>
      </c>
      <c r="E249" s="69">
        <v>8</v>
      </c>
      <c r="F249" s="69">
        <v>9</v>
      </c>
      <c r="G249" s="70" t="s">
        <v>80</v>
      </c>
      <c r="H249" s="41"/>
    </row>
    <row r="250" spans="1:8" ht="12.95" customHeight="1" x14ac:dyDescent="0.2">
      <c r="A250" s="8" t="s">
        <v>79</v>
      </c>
      <c r="B250" s="13">
        <f t="shared" si="13"/>
        <v>5</v>
      </c>
      <c r="C250" s="39">
        <f t="shared" si="12"/>
        <v>6.5875284910607238E-3</v>
      </c>
      <c r="D250" s="69">
        <v>3</v>
      </c>
      <c r="E250" s="69" t="s">
        <v>80</v>
      </c>
      <c r="F250" s="69">
        <v>2</v>
      </c>
      <c r="G250" s="70" t="s">
        <v>80</v>
      </c>
      <c r="H250" s="41"/>
    </row>
    <row r="251" spans="1:8" ht="12.95" customHeight="1" x14ac:dyDescent="0.2">
      <c r="A251" s="12"/>
      <c r="B251" s="13"/>
      <c r="C251" s="39"/>
      <c r="D251" s="36"/>
      <c r="E251" s="36"/>
      <c r="F251" s="36"/>
      <c r="G251" s="53"/>
      <c r="H251" s="41"/>
    </row>
    <row r="252" spans="1:8" ht="12.95" customHeight="1" x14ac:dyDescent="0.2">
      <c r="A252" s="23" t="s">
        <v>30</v>
      </c>
      <c r="B252" s="9">
        <f>SUM(D252:G252)</f>
        <v>1153</v>
      </c>
      <c r="C252" s="39">
        <f t="shared" si="12"/>
        <v>1.519084070038603</v>
      </c>
      <c r="D252" s="9">
        <f>SUM(D254,D260,D268:D273)</f>
        <v>124</v>
      </c>
      <c r="E252" s="9">
        <f>SUM(E254,E260,E268:E273)</f>
        <v>208</v>
      </c>
      <c r="F252" s="9">
        <f>SUM(F254,F260,F268:F273)</f>
        <v>820</v>
      </c>
      <c r="G252" s="10">
        <f>SUM(G254,G260,G268:G273)</f>
        <v>1</v>
      </c>
      <c r="H252" s="41"/>
    </row>
    <row r="253" spans="1:8" ht="12.95" customHeight="1" x14ac:dyDescent="0.2">
      <c r="A253" s="23"/>
      <c r="B253" s="13"/>
      <c r="C253" s="39"/>
      <c r="D253" s="36"/>
      <c r="E253" s="36"/>
      <c r="F253" s="36"/>
      <c r="G253" s="53"/>
      <c r="H253" s="41"/>
    </row>
    <row r="254" spans="1:8" s="11" customFormat="1" ht="12.95" customHeight="1" x14ac:dyDescent="0.2">
      <c r="A254" s="8" t="s">
        <v>5</v>
      </c>
      <c r="B254" s="9">
        <f>SUM(D254:G254)</f>
        <v>13</v>
      </c>
      <c r="C254" s="39">
        <f t="shared" si="12"/>
        <v>1.7127574076757881E-2</v>
      </c>
      <c r="D254" s="42">
        <f>SUM(D256:D258)</f>
        <v>2</v>
      </c>
      <c r="E254" s="42">
        <f>SUM(E256:E258)</f>
        <v>0</v>
      </c>
      <c r="F254" s="42">
        <f>SUM(F256:F258)</f>
        <v>11</v>
      </c>
      <c r="G254" s="45">
        <f>SUM(G256:G258)</f>
        <v>0</v>
      </c>
      <c r="H254" s="41"/>
    </row>
    <row r="255" spans="1:8" s="11" customFormat="1" ht="12.95" customHeight="1" x14ac:dyDescent="0.2">
      <c r="A255" s="12"/>
      <c r="B255" s="13"/>
      <c r="C255" s="39"/>
      <c r="D255" s="51"/>
      <c r="E255" s="51"/>
      <c r="F255" s="51"/>
      <c r="G255" s="52"/>
      <c r="H255" s="41"/>
    </row>
    <row r="256" spans="1:8" s="11" customFormat="1" ht="12.95" customHeight="1" x14ac:dyDescent="0.2">
      <c r="A256" s="14" t="s">
        <v>7</v>
      </c>
      <c r="B256" s="13">
        <f>SUM(D256:G256)</f>
        <v>1</v>
      </c>
      <c r="C256" s="39">
        <f t="shared" si="12"/>
        <v>1.3175056982121448E-3</v>
      </c>
      <c r="D256" s="69" t="s">
        <v>80</v>
      </c>
      <c r="E256" s="69" t="s">
        <v>80</v>
      </c>
      <c r="F256" s="69">
        <v>1</v>
      </c>
      <c r="G256" s="70" t="s">
        <v>80</v>
      </c>
      <c r="H256" s="41"/>
    </row>
    <row r="257" spans="1:8" s="11" customFormat="1" ht="12.95" customHeight="1" x14ac:dyDescent="0.2">
      <c r="A257" s="14" t="s">
        <v>8</v>
      </c>
      <c r="B257" s="13">
        <f>SUM(D257:G257)</f>
        <v>1</v>
      </c>
      <c r="C257" s="39">
        <f t="shared" si="12"/>
        <v>1.3175056982121448E-3</v>
      </c>
      <c r="D257" s="69" t="s">
        <v>80</v>
      </c>
      <c r="E257" s="69" t="s">
        <v>80</v>
      </c>
      <c r="F257" s="69">
        <v>1</v>
      </c>
      <c r="G257" s="70" t="s">
        <v>80</v>
      </c>
      <c r="H257" s="41"/>
    </row>
    <row r="258" spans="1:8" s="11" customFormat="1" ht="12.95" customHeight="1" x14ac:dyDescent="0.2">
      <c r="A258" s="14" t="s">
        <v>9</v>
      </c>
      <c r="B258" s="13">
        <f>SUM(D258:G258)</f>
        <v>11</v>
      </c>
      <c r="C258" s="39">
        <f t="shared" si="12"/>
        <v>1.4492562680333592E-2</v>
      </c>
      <c r="D258" s="69">
        <v>2</v>
      </c>
      <c r="E258" s="69" t="s">
        <v>80</v>
      </c>
      <c r="F258" s="69">
        <v>9</v>
      </c>
      <c r="G258" s="70" t="s">
        <v>80</v>
      </c>
      <c r="H258" s="41"/>
    </row>
    <row r="259" spans="1:8" s="11" customFormat="1" ht="12.95" customHeight="1" x14ac:dyDescent="0.2">
      <c r="A259" s="16"/>
      <c r="B259" s="13"/>
      <c r="C259" s="39"/>
      <c r="D259" s="36"/>
      <c r="E259" s="36"/>
      <c r="F259" s="36"/>
      <c r="G259" s="53"/>
      <c r="H259" s="41"/>
    </row>
    <row r="260" spans="1:8" s="11" customFormat="1" ht="12.95" customHeight="1" x14ac:dyDescent="0.2">
      <c r="A260" s="8" t="s">
        <v>6</v>
      </c>
      <c r="B260" s="9">
        <f>SUM(D260:G260)</f>
        <v>184</v>
      </c>
      <c r="C260" s="39">
        <f t="shared" si="12"/>
        <v>0.24242104847103466</v>
      </c>
      <c r="D260" s="9">
        <f>SUM(D262:D266)</f>
        <v>35</v>
      </c>
      <c r="E260" s="9">
        <f>SUM(E262:E266)</f>
        <v>9</v>
      </c>
      <c r="F260" s="9">
        <f>SUM(F262:F266)</f>
        <v>140</v>
      </c>
      <c r="G260" s="10">
        <f>SUM(G262:G266)</f>
        <v>0</v>
      </c>
      <c r="H260" s="41"/>
    </row>
    <row r="261" spans="1:8" s="11" customFormat="1" ht="12.95" customHeight="1" x14ac:dyDescent="0.2">
      <c r="A261" s="12"/>
      <c r="B261" s="13"/>
      <c r="C261" s="39"/>
      <c r="D261" s="51"/>
      <c r="E261" s="51"/>
      <c r="F261" s="51"/>
      <c r="G261" s="52"/>
      <c r="H261" s="41"/>
    </row>
    <row r="262" spans="1:8" s="11" customFormat="1" ht="12.95" customHeight="1" x14ac:dyDescent="0.2">
      <c r="A262" s="14" t="s">
        <v>10</v>
      </c>
      <c r="B262" s="13">
        <f>SUM(D262:G262)</f>
        <v>10</v>
      </c>
      <c r="C262" s="39">
        <f t="shared" si="12"/>
        <v>1.3175056982121448E-2</v>
      </c>
      <c r="D262" s="69">
        <v>2</v>
      </c>
      <c r="E262" s="69" t="s">
        <v>80</v>
      </c>
      <c r="F262" s="69">
        <v>8</v>
      </c>
      <c r="G262" s="70" t="s">
        <v>80</v>
      </c>
      <c r="H262" s="41"/>
    </row>
    <row r="263" spans="1:8" s="11" customFormat="1" ht="12.95" customHeight="1" x14ac:dyDescent="0.2">
      <c r="A263" s="14" t="s">
        <v>11</v>
      </c>
      <c r="B263" s="13">
        <f>SUM(D263:G263)</f>
        <v>25</v>
      </c>
      <c r="C263" s="39">
        <f t="shared" si="12"/>
        <v>3.2937642455303624E-2</v>
      </c>
      <c r="D263" s="69">
        <v>5</v>
      </c>
      <c r="E263" s="69">
        <v>1</v>
      </c>
      <c r="F263" s="69">
        <v>19</v>
      </c>
      <c r="G263" s="70" t="s">
        <v>80</v>
      </c>
      <c r="H263" s="41"/>
    </row>
    <row r="264" spans="1:8" s="11" customFormat="1" ht="12.95" customHeight="1" x14ac:dyDescent="0.2">
      <c r="A264" s="14" t="s">
        <v>12</v>
      </c>
      <c r="B264" s="13">
        <f>SUM(D264:G264)</f>
        <v>44</v>
      </c>
      <c r="C264" s="39">
        <f t="shared" si="12"/>
        <v>5.7970250721334368E-2</v>
      </c>
      <c r="D264" s="69">
        <v>12</v>
      </c>
      <c r="E264" s="69">
        <v>2</v>
      </c>
      <c r="F264" s="69">
        <v>30</v>
      </c>
      <c r="G264" s="70" t="s">
        <v>80</v>
      </c>
      <c r="H264" s="41"/>
    </row>
    <row r="265" spans="1:8" s="11" customFormat="1" ht="12.95" customHeight="1" x14ac:dyDescent="0.2">
      <c r="A265" s="14" t="s">
        <v>13</v>
      </c>
      <c r="B265" s="13">
        <f>SUM(D265:G265)</f>
        <v>42</v>
      </c>
      <c r="C265" s="39">
        <f t="shared" si="12"/>
        <v>5.5335239324910079E-2</v>
      </c>
      <c r="D265" s="69">
        <v>5</v>
      </c>
      <c r="E265" s="69">
        <v>1</v>
      </c>
      <c r="F265" s="69">
        <v>36</v>
      </c>
      <c r="G265" s="70" t="s">
        <v>80</v>
      </c>
      <c r="H265" s="41"/>
    </row>
    <row r="266" spans="1:8" s="11" customFormat="1" ht="12.95" customHeight="1" x14ac:dyDescent="0.2">
      <c r="A266" s="14" t="s">
        <v>14</v>
      </c>
      <c r="B266" s="13">
        <f>SUM(D266:G266)</f>
        <v>63</v>
      </c>
      <c r="C266" s="39">
        <f t="shared" si="12"/>
        <v>8.3002858987365119E-2</v>
      </c>
      <c r="D266" s="69">
        <v>11</v>
      </c>
      <c r="E266" s="69">
        <v>5</v>
      </c>
      <c r="F266" s="69">
        <v>47</v>
      </c>
      <c r="G266" s="70" t="s">
        <v>80</v>
      </c>
      <c r="H266" s="41"/>
    </row>
    <row r="267" spans="1:8" s="11" customFormat="1" ht="12.95" customHeight="1" x14ac:dyDescent="0.2">
      <c r="A267" s="16"/>
      <c r="B267" s="13"/>
      <c r="C267" s="39"/>
      <c r="D267" s="36"/>
      <c r="E267" s="36"/>
      <c r="F267" s="36"/>
      <c r="G267" s="53"/>
      <c r="H267" s="41"/>
    </row>
    <row r="268" spans="1:8" ht="12.95" customHeight="1" x14ac:dyDescent="0.2">
      <c r="A268" s="8" t="s">
        <v>16</v>
      </c>
      <c r="B268" s="13">
        <f t="shared" ref="B268:B273" si="14">SUM(D268:G268)</f>
        <v>343</v>
      </c>
      <c r="C268" s="39">
        <f t="shared" si="12"/>
        <v>0.45190445448676569</v>
      </c>
      <c r="D268" s="69">
        <v>37</v>
      </c>
      <c r="E268" s="69">
        <v>35</v>
      </c>
      <c r="F268" s="69">
        <v>271</v>
      </c>
      <c r="G268" s="70" t="s">
        <v>80</v>
      </c>
      <c r="H268" s="41"/>
    </row>
    <row r="269" spans="1:8" ht="12.95" customHeight="1" x14ac:dyDescent="0.2">
      <c r="A269" s="8" t="s">
        <v>18</v>
      </c>
      <c r="B269" s="13">
        <f t="shared" si="14"/>
        <v>277</v>
      </c>
      <c r="C269" s="39">
        <f t="shared" si="12"/>
        <v>0.36494907840476409</v>
      </c>
      <c r="D269" s="69">
        <v>25</v>
      </c>
      <c r="E269" s="69">
        <v>69</v>
      </c>
      <c r="F269" s="69">
        <v>183</v>
      </c>
      <c r="G269" s="70" t="s">
        <v>80</v>
      </c>
      <c r="H269" s="41"/>
    </row>
    <row r="270" spans="1:8" ht="12.95" customHeight="1" x14ac:dyDescent="0.2">
      <c r="A270" s="8" t="s">
        <v>19</v>
      </c>
      <c r="B270" s="13">
        <f t="shared" si="14"/>
        <v>208</v>
      </c>
      <c r="C270" s="39">
        <f t="shared" si="12"/>
        <v>0.27404118522812609</v>
      </c>
      <c r="D270" s="69">
        <v>16</v>
      </c>
      <c r="E270" s="69">
        <v>57</v>
      </c>
      <c r="F270" s="69">
        <v>134</v>
      </c>
      <c r="G270" s="70">
        <v>1</v>
      </c>
      <c r="H270" s="41"/>
    </row>
    <row r="271" spans="1:8" ht="12.95" customHeight="1" x14ac:dyDescent="0.2">
      <c r="A271" s="8" t="s">
        <v>20</v>
      </c>
      <c r="B271" s="13">
        <f t="shared" si="14"/>
        <v>94</v>
      </c>
      <c r="C271" s="39">
        <f t="shared" si="12"/>
        <v>0.12384553563194162</v>
      </c>
      <c r="D271" s="69">
        <v>8</v>
      </c>
      <c r="E271" s="69">
        <v>29</v>
      </c>
      <c r="F271" s="69">
        <v>57</v>
      </c>
      <c r="G271" s="70" t="s">
        <v>80</v>
      </c>
      <c r="H271" s="41"/>
    </row>
    <row r="272" spans="1:8" ht="12.95" customHeight="1" x14ac:dyDescent="0.2">
      <c r="A272" s="8" t="s">
        <v>21</v>
      </c>
      <c r="B272" s="13">
        <f t="shared" si="14"/>
        <v>33</v>
      </c>
      <c r="C272" s="39">
        <f t="shared" si="12"/>
        <v>4.3477688041000773E-2</v>
      </c>
      <c r="D272" s="69">
        <v>1</v>
      </c>
      <c r="E272" s="69">
        <v>9</v>
      </c>
      <c r="F272" s="69">
        <v>23</v>
      </c>
      <c r="G272" s="70" t="s">
        <v>80</v>
      </c>
      <c r="H272" s="41"/>
    </row>
    <row r="273" spans="1:8" ht="12.95" customHeight="1" x14ac:dyDescent="0.2">
      <c r="A273" s="8" t="s">
        <v>22</v>
      </c>
      <c r="B273" s="13">
        <f t="shared" si="14"/>
        <v>1</v>
      </c>
      <c r="C273" s="39">
        <f t="shared" si="12"/>
        <v>1.3175056982121448E-3</v>
      </c>
      <c r="D273" s="69" t="s">
        <v>80</v>
      </c>
      <c r="E273" s="69" t="s">
        <v>80</v>
      </c>
      <c r="F273" s="69">
        <v>1</v>
      </c>
      <c r="G273" s="70" t="s">
        <v>80</v>
      </c>
      <c r="H273" s="41"/>
    </row>
    <row r="274" spans="1:8" ht="12.95" customHeight="1" x14ac:dyDescent="0.2">
      <c r="A274" s="12"/>
      <c r="B274" s="13"/>
      <c r="C274" s="39"/>
      <c r="D274" s="63"/>
      <c r="E274" s="63"/>
      <c r="F274" s="63"/>
      <c r="G274" s="53"/>
      <c r="H274" s="41"/>
    </row>
    <row r="275" spans="1:8" ht="12.95" customHeight="1" x14ac:dyDescent="0.2">
      <c r="A275" s="23" t="s">
        <v>29</v>
      </c>
      <c r="B275" s="9">
        <f>SUM(D275:G275)</f>
        <v>26975</v>
      </c>
      <c r="C275" s="39">
        <f t="shared" si="12"/>
        <v>35.539716209272605</v>
      </c>
      <c r="D275" s="9">
        <f>SUM(D277,D293,D301:D308)</f>
        <v>3978</v>
      </c>
      <c r="E275" s="9">
        <f>SUM(E277,E293,E301:E308)</f>
        <v>5482</v>
      </c>
      <c r="F275" s="9">
        <f>SUM(F277,F293,F301:F308)</f>
        <v>17457</v>
      </c>
      <c r="G275" s="10">
        <f>SUM(G277,G293,G301:G308)</f>
        <v>58</v>
      </c>
      <c r="H275" s="41"/>
    </row>
    <row r="276" spans="1:8" ht="12.95" customHeight="1" x14ac:dyDescent="0.2">
      <c r="A276" s="23"/>
      <c r="B276" s="13"/>
      <c r="C276" s="39"/>
      <c r="D276" s="55"/>
      <c r="E276" s="36"/>
      <c r="F276" s="36"/>
      <c r="G276" s="53"/>
      <c r="H276" s="41"/>
    </row>
    <row r="277" spans="1:8" s="11" customFormat="1" ht="12.95" customHeight="1" x14ac:dyDescent="0.2">
      <c r="A277" s="8" t="s">
        <v>5</v>
      </c>
      <c r="B277" s="9">
        <f>SUM(D277:G277)</f>
        <v>135</v>
      </c>
      <c r="C277" s="39">
        <f t="shared" si="12"/>
        <v>0.17786326925863954</v>
      </c>
      <c r="D277" s="9">
        <f>SUM(D279:D282)</f>
        <v>80</v>
      </c>
      <c r="E277" s="9">
        <f>SUM(E279:E282)</f>
        <v>0</v>
      </c>
      <c r="F277" s="42">
        <f>SUM(F279:F282)</f>
        <v>55</v>
      </c>
      <c r="G277" s="10">
        <f>SUM(G279:G282)</f>
        <v>0</v>
      </c>
      <c r="H277" s="41"/>
    </row>
    <row r="278" spans="1:8" s="11" customFormat="1" ht="12.95" customHeight="1" x14ac:dyDescent="0.2">
      <c r="A278" s="12"/>
      <c r="B278" s="13"/>
      <c r="C278" s="39"/>
      <c r="D278" s="51"/>
      <c r="E278" s="51"/>
      <c r="F278" s="51"/>
      <c r="G278" s="52"/>
      <c r="H278" s="41"/>
    </row>
    <row r="279" spans="1:8" s="11" customFormat="1" ht="12.95" customHeight="1" x14ac:dyDescent="0.2">
      <c r="A279" s="14" t="s">
        <v>15</v>
      </c>
      <c r="B279" s="13">
        <f>SUM(D279:G279)</f>
        <v>1</v>
      </c>
      <c r="C279" s="39">
        <f t="shared" si="12"/>
        <v>1.3175056982121448E-3</v>
      </c>
      <c r="D279" s="69">
        <v>1</v>
      </c>
      <c r="E279" s="69" t="s">
        <v>80</v>
      </c>
      <c r="F279" s="69" t="s">
        <v>80</v>
      </c>
      <c r="G279" s="70" t="s">
        <v>80</v>
      </c>
      <c r="H279" s="41"/>
    </row>
    <row r="280" spans="1:8" s="11" customFormat="1" ht="12.95" customHeight="1" x14ac:dyDescent="0.2">
      <c r="A280" s="14" t="s">
        <v>7</v>
      </c>
      <c r="B280" s="13">
        <f>SUM(D280:G280)</f>
        <v>3</v>
      </c>
      <c r="C280" s="39">
        <f t="shared" si="12"/>
        <v>3.9525170946364341E-3</v>
      </c>
      <c r="D280" s="69">
        <v>3</v>
      </c>
      <c r="E280" s="69" t="s">
        <v>80</v>
      </c>
      <c r="F280" s="69" t="s">
        <v>80</v>
      </c>
      <c r="G280" s="70" t="s">
        <v>80</v>
      </c>
      <c r="H280" s="41"/>
    </row>
    <row r="281" spans="1:8" s="11" customFormat="1" ht="12.95" customHeight="1" x14ac:dyDescent="0.2">
      <c r="A281" s="14" t="s">
        <v>8</v>
      </c>
      <c r="B281" s="13">
        <f>SUM(D281:G281)</f>
        <v>21</v>
      </c>
      <c r="C281" s="39">
        <f t="shared" si="12"/>
        <v>2.766761966245504E-2</v>
      </c>
      <c r="D281" s="69">
        <v>15</v>
      </c>
      <c r="E281" s="69" t="s">
        <v>80</v>
      </c>
      <c r="F281" s="69">
        <v>6</v>
      </c>
      <c r="G281" s="70" t="s">
        <v>80</v>
      </c>
      <c r="H281" s="41"/>
    </row>
    <row r="282" spans="1:8" s="11" customFormat="1" ht="12.95" customHeight="1" x14ac:dyDescent="0.2">
      <c r="A282" s="14" t="s">
        <v>9</v>
      </c>
      <c r="B282" s="13">
        <f>SUM(D282:G282)</f>
        <v>110</v>
      </c>
      <c r="C282" s="39">
        <f t="shared" si="12"/>
        <v>0.14492562680333593</v>
      </c>
      <c r="D282" s="69">
        <v>61</v>
      </c>
      <c r="E282" s="69" t="s">
        <v>80</v>
      </c>
      <c r="F282" s="69">
        <v>49</v>
      </c>
      <c r="G282" s="70" t="s">
        <v>80</v>
      </c>
      <c r="H282" s="41"/>
    </row>
    <row r="283" spans="1:8" ht="12.75" customHeight="1" x14ac:dyDescent="0.2">
      <c r="A283" s="194" t="s">
        <v>88</v>
      </c>
      <c r="B283" s="195"/>
      <c r="C283" s="195"/>
      <c r="D283" s="195"/>
      <c r="E283" s="195"/>
      <c r="F283" s="195"/>
      <c r="G283" s="195"/>
    </row>
    <row r="284" spans="1:8" ht="12.75" customHeight="1" x14ac:dyDescent="0.2">
      <c r="A284" s="194" t="s">
        <v>86</v>
      </c>
      <c r="B284" s="195"/>
      <c r="C284" s="195"/>
      <c r="D284" s="195"/>
      <c r="E284" s="195"/>
      <c r="F284" s="195"/>
      <c r="G284" s="195"/>
    </row>
    <row r="285" spans="1:8" ht="12.75" customHeight="1" x14ac:dyDescent="0.2">
      <c r="A285" s="194" t="s">
        <v>87</v>
      </c>
      <c r="B285" s="195"/>
      <c r="C285" s="195"/>
      <c r="D285" s="195"/>
      <c r="E285" s="195"/>
      <c r="F285" s="195"/>
      <c r="G285" s="195"/>
    </row>
    <row r="286" spans="1:8" ht="12.75" customHeight="1" x14ac:dyDescent="0.2">
      <c r="A286" s="1"/>
      <c r="B286" s="2"/>
      <c r="C286" s="71"/>
      <c r="D286" s="2"/>
      <c r="E286" s="2"/>
      <c r="F286" s="2"/>
      <c r="G286" s="2"/>
      <c r="H286" s="41"/>
    </row>
    <row r="287" spans="1:8" ht="22.5" customHeight="1" x14ac:dyDescent="0.2">
      <c r="A287" s="196" t="s">
        <v>17</v>
      </c>
      <c r="B287" s="199" t="s">
        <v>0</v>
      </c>
      <c r="C287" s="200"/>
      <c r="D287" s="200"/>
      <c r="E287" s="200"/>
      <c r="F287" s="200"/>
      <c r="G287" s="200"/>
    </row>
    <row r="288" spans="1:8" ht="22.5" customHeight="1" x14ac:dyDescent="0.2">
      <c r="A288" s="197"/>
      <c r="B288" s="201" t="s">
        <v>1</v>
      </c>
      <c r="C288" s="203" t="s">
        <v>78</v>
      </c>
      <c r="D288" s="205" t="s">
        <v>85</v>
      </c>
      <c r="E288" s="200"/>
      <c r="F288" s="200"/>
      <c r="G288" s="200"/>
    </row>
    <row r="289" spans="1:8" ht="22.5" customHeight="1" x14ac:dyDescent="0.2">
      <c r="A289" s="198"/>
      <c r="B289" s="202"/>
      <c r="C289" s="204"/>
      <c r="D289" s="3" t="s">
        <v>2</v>
      </c>
      <c r="E289" s="3" t="s">
        <v>81</v>
      </c>
      <c r="F289" s="3" t="s">
        <v>82</v>
      </c>
      <c r="G289" s="4" t="s">
        <v>46</v>
      </c>
    </row>
    <row r="290" spans="1:8" s="11" customFormat="1" ht="14.1" customHeight="1" x14ac:dyDescent="0.2">
      <c r="A290" s="16"/>
      <c r="B290" s="43"/>
      <c r="C290" s="73"/>
      <c r="D290" s="67"/>
      <c r="E290" s="67"/>
      <c r="F290" s="67"/>
      <c r="G290" s="68"/>
      <c r="H290" s="41"/>
    </row>
    <row r="291" spans="1:8" s="11" customFormat="1" ht="14.1" customHeight="1" x14ac:dyDescent="0.2">
      <c r="A291" s="37" t="s">
        <v>41</v>
      </c>
      <c r="B291" s="13"/>
      <c r="C291" s="39"/>
      <c r="D291" s="36"/>
      <c r="E291" s="36"/>
      <c r="F291" s="36"/>
      <c r="G291" s="53"/>
      <c r="H291" s="41"/>
    </row>
    <row r="292" spans="1:8" s="11" customFormat="1" ht="14.1" customHeight="1" x14ac:dyDescent="0.2">
      <c r="A292" s="16"/>
      <c r="B292" s="13"/>
      <c r="C292" s="39"/>
      <c r="D292" s="36"/>
      <c r="E292" s="36"/>
      <c r="F292" s="36"/>
      <c r="G292" s="53"/>
      <c r="H292" s="41"/>
    </row>
    <row r="293" spans="1:8" s="11" customFormat="1" ht="14.1" customHeight="1" x14ac:dyDescent="0.2">
      <c r="A293" s="8" t="s">
        <v>6</v>
      </c>
      <c r="B293" s="9">
        <f>SUM(D293:G293)</f>
        <v>4290</v>
      </c>
      <c r="C293" s="39">
        <f t="shared" ref="C293:C339" si="15">B293/$B$9*100</f>
        <v>5.6520994453301014</v>
      </c>
      <c r="D293" s="9">
        <f>SUM(D295:D299)</f>
        <v>1313</v>
      </c>
      <c r="E293" s="9">
        <f>SUM(E295:E299)</f>
        <v>92</v>
      </c>
      <c r="F293" s="9">
        <f>SUM(F295:F299)</f>
        <v>2881</v>
      </c>
      <c r="G293" s="10">
        <f>SUM(G295:G299)</f>
        <v>4</v>
      </c>
      <c r="H293" s="41"/>
    </row>
    <row r="294" spans="1:8" s="11" customFormat="1" ht="14.1" customHeight="1" x14ac:dyDescent="0.2">
      <c r="A294" s="12"/>
      <c r="B294" s="13"/>
      <c r="C294" s="39"/>
      <c r="D294" s="51"/>
      <c r="E294" s="51"/>
      <c r="F294" s="51"/>
      <c r="G294" s="52"/>
      <c r="H294" s="41"/>
    </row>
    <row r="295" spans="1:8" s="11" customFormat="1" ht="14.1" customHeight="1" x14ac:dyDescent="0.2">
      <c r="A295" s="14" t="s">
        <v>10</v>
      </c>
      <c r="B295" s="13">
        <f>SUM(D295:G295)</f>
        <v>272</v>
      </c>
      <c r="C295" s="39">
        <f t="shared" si="15"/>
        <v>0.35836154991370339</v>
      </c>
      <c r="D295" s="69">
        <v>131</v>
      </c>
      <c r="E295" s="69" t="s">
        <v>80</v>
      </c>
      <c r="F295" s="69">
        <v>141</v>
      </c>
      <c r="G295" s="70" t="s">
        <v>80</v>
      </c>
      <c r="H295" s="41"/>
    </row>
    <row r="296" spans="1:8" s="11" customFormat="1" ht="14.1" customHeight="1" x14ac:dyDescent="0.2">
      <c r="A296" s="14" t="s">
        <v>11</v>
      </c>
      <c r="B296" s="13">
        <f>SUM(D296:G296)</f>
        <v>541</v>
      </c>
      <c r="C296" s="39">
        <f t="shared" si="15"/>
        <v>0.71277058273277039</v>
      </c>
      <c r="D296" s="69">
        <v>238</v>
      </c>
      <c r="E296" s="69">
        <v>4</v>
      </c>
      <c r="F296" s="69">
        <v>297</v>
      </c>
      <c r="G296" s="70">
        <v>2</v>
      </c>
      <c r="H296" s="41"/>
    </row>
    <row r="297" spans="1:8" s="11" customFormat="1" ht="14.1" customHeight="1" x14ac:dyDescent="0.2">
      <c r="A297" s="14" t="s">
        <v>12</v>
      </c>
      <c r="B297" s="13">
        <f>SUM(D297:G297)</f>
        <v>810</v>
      </c>
      <c r="C297" s="39">
        <f t="shared" si="15"/>
        <v>1.0671796155518374</v>
      </c>
      <c r="D297" s="69">
        <v>295</v>
      </c>
      <c r="E297" s="69">
        <v>8</v>
      </c>
      <c r="F297" s="69">
        <v>506</v>
      </c>
      <c r="G297" s="70">
        <v>1</v>
      </c>
      <c r="H297" s="41"/>
    </row>
    <row r="298" spans="1:8" s="11" customFormat="1" ht="14.1" customHeight="1" x14ac:dyDescent="0.2">
      <c r="A298" s="14" t="s">
        <v>13</v>
      </c>
      <c r="B298" s="13">
        <f>SUM(D298:G298)</f>
        <v>1215</v>
      </c>
      <c r="C298" s="39">
        <f t="shared" si="15"/>
        <v>1.6007694233277561</v>
      </c>
      <c r="D298" s="69">
        <v>335</v>
      </c>
      <c r="E298" s="69">
        <v>30</v>
      </c>
      <c r="F298" s="69">
        <v>850</v>
      </c>
      <c r="G298" s="70" t="s">
        <v>80</v>
      </c>
      <c r="H298" s="41"/>
    </row>
    <row r="299" spans="1:8" s="11" customFormat="1" ht="14.1" customHeight="1" x14ac:dyDescent="0.2">
      <c r="A299" s="14" t="s">
        <v>14</v>
      </c>
      <c r="B299" s="13">
        <f>SUM(D299:G299)</f>
        <v>1452</v>
      </c>
      <c r="C299" s="39">
        <f t="shared" si="15"/>
        <v>1.9130182738040342</v>
      </c>
      <c r="D299" s="69">
        <v>314</v>
      </c>
      <c r="E299" s="69">
        <v>50</v>
      </c>
      <c r="F299" s="69">
        <v>1087</v>
      </c>
      <c r="G299" s="70">
        <v>1</v>
      </c>
      <c r="H299" s="41"/>
    </row>
    <row r="300" spans="1:8" s="11" customFormat="1" ht="14.1" customHeight="1" x14ac:dyDescent="0.2">
      <c r="A300" s="16"/>
      <c r="B300" s="13"/>
      <c r="C300" s="39"/>
      <c r="D300" s="36"/>
      <c r="E300" s="36"/>
      <c r="F300" s="36"/>
      <c r="G300" s="53"/>
      <c r="H300" s="41"/>
    </row>
    <row r="301" spans="1:8" ht="14.1" customHeight="1" x14ac:dyDescent="0.2">
      <c r="A301" s="8" t="s">
        <v>16</v>
      </c>
      <c r="B301" s="13">
        <f t="shared" ref="B301:B308" si="16">SUM(D301:G301)</f>
        <v>7207</v>
      </c>
      <c r="C301" s="39">
        <f t="shared" si="15"/>
        <v>9.495263567014927</v>
      </c>
      <c r="D301" s="69">
        <v>1069</v>
      </c>
      <c r="E301" s="69">
        <v>686</v>
      </c>
      <c r="F301" s="69">
        <v>5435</v>
      </c>
      <c r="G301" s="70">
        <v>17</v>
      </c>
      <c r="H301" s="41"/>
    </row>
    <row r="302" spans="1:8" ht="14.1" customHeight="1" x14ac:dyDescent="0.2">
      <c r="A302" s="8" t="s">
        <v>18</v>
      </c>
      <c r="B302" s="13">
        <f t="shared" si="16"/>
        <v>6744</v>
      </c>
      <c r="C302" s="39">
        <f t="shared" si="15"/>
        <v>8.8852584287427039</v>
      </c>
      <c r="D302" s="69">
        <v>741</v>
      </c>
      <c r="E302" s="69">
        <v>1516</v>
      </c>
      <c r="F302" s="69">
        <v>4467</v>
      </c>
      <c r="G302" s="70">
        <v>20</v>
      </c>
      <c r="H302" s="41"/>
    </row>
    <row r="303" spans="1:8" ht="14.1" customHeight="1" x14ac:dyDescent="0.2">
      <c r="A303" s="8" t="s">
        <v>19</v>
      </c>
      <c r="B303" s="13">
        <f t="shared" si="16"/>
        <v>5276</v>
      </c>
      <c r="C303" s="39">
        <f t="shared" si="15"/>
        <v>6.9511600637672757</v>
      </c>
      <c r="D303" s="69">
        <v>464</v>
      </c>
      <c r="E303" s="69">
        <v>1841</v>
      </c>
      <c r="F303" s="69">
        <v>2963</v>
      </c>
      <c r="G303" s="70">
        <v>8</v>
      </c>
      <c r="H303" s="41"/>
    </row>
    <row r="304" spans="1:8" ht="14.1" customHeight="1" x14ac:dyDescent="0.2">
      <c r="A304" s="8" t="s">
        <v>20</v>
      </c>
      <c r="B304" s="13">
        <f t="shared" si="16"/>
        <v>2627</v>
      </c>
      <c r="C304" s="39">
        <f t="shared" si="15"/>
        <v>3.4610874692033042</v>
      </c>
      <c r="D304" s="69">
        <v>238</v>
      </c>
      <c r="E304" s="69">
        <v>1067</v>
      </c>
      <c r="F304" s="69">
        <v>1315</v>
      </c>
      <c r="G304" s="70">
        <v>7</v>
      </c>
      <c r="H304" s="41"/>
    </row>
    <row r="305" spans="1:8" ht="14.1" customHeight="1" x14ac:dyDescent="0.2">
      <c r="A305" s="8" t="s">
        <v>21</v>
      </c>
      <c r="B305" s="13">
        <f t="shared" si="16"/>
        <v>661</v>
      </c>
      <c r="C305" s="39">
        <f t="shared" si="15"/>
        <v>0.87087126651822777</v>
      </c>
      <c r="D305" s="69">
        <v>69</v>
      </c>
      <c r="E305" s="69">
        <v>265</v>
      </c>
      <c r="F305" s="69">
        <v>326</v>
      </c>
      <c r="G305" s="70">
        <v>1</v>
      </c>
      <c r="H305" s="41"/>
    </row>
    <row r="306" spans="1:8" ht="14.1" customHeight="1" x14ac:dyDescent="0.2">
      <c r="A306" s="8" t="s">
        <v>22</v>
      </c>
      <c r="B306" s="13">
        <f t="shared" si="16"/>
        <v>29</v>
      </c>
      <c r="C306" s="39">
        <f t="shared" si="15"/>
        <v>3.8207665248152195E-2</v>
      </c>
      <c r="D306" s="69">
        <v>3</v>
      </c>
      <c r="E306" s="69">
        <v>13</v>
      </c>
      <c r="F306" s="69">
        <v>12</v>
      </c>
      <c r="G306" s="70">
        <v>1</v>
      </c>
      <c r="H306" s="41"/>
    </row>
    <row r="307" spans="1:8" ht="14.1" customHeight="1" x14ac:dyDescent="0.2">
      <c r="A307" s="8" t="s">
        <v>23</v>
      </c>
      <c r="B307" s="13">
        <f t="shared" si="16"/>
        <v>4</v>
      </c>
      <c r="C307" s="39">
        <f t="shared" si="15"/>
        <v>5.2700227928485794E-3</v>
      </c>
      <c r="D307" s="69" t="s">
        <v>80</v>
      </c>
      <c r="E307" s="69">
        <v>1</v>
      </c>
      <c r="F307" s="69">
        <v>3</v>
      </c>
      <c r="G307" s="70" t="s">
        <v>80</v>
      </c>
      <c r="H307" s="41"/>
    </row>
    <row r="308" spans="1:8" ht="14.1" customHeight="1" x14ac:dyDescent="0.2">
      <c r="A308" s="8" t="s">
        <v>24</v>
      </c>
      <c r="B308" s="13">
        <f t="shared" si="16"/>
        <v>2</v>
      </c>
      <c r="C308" s="39">
        <f t="shared" si="15"/>
        <v>2.6350113964242897E-3</v>
      </c>
      <c r="D308" s="69">
        <v>1</v>
      </c>
      <c r="E308" s="69">
        <v>1</v>
      </c>
      <c r="F308" s="69" t="s">
        <v>80</v>
      </c>
      <c r="G308" s="70" t="s">
        <v>80</v>
      </c>
      <c r="H308" s="41"/>
    </row>
    <row r="309" spans="1:8" ht="14.1" customHeight="1" x14ac:dyDescent="0.2">
      <c r="A309" s="8"/>
      <c r="B309" s="36"/>
      <c r="C309" s="39"/>
      <c r="D309" s="54"/>
      <c r="E309" s="54"/>
      <c r="F309" s="54"/>
      <c r="G309" s="53"/>
      <c r="H309" s="41"/>
    </row>
    <row r="310" spans="1:8" ht="14.1" customHeight="1" x14ac:dyDescent="0.2">
      <c r="A310" s="8" t="s">
        <v>40</v>
      </c>
      <c r="B310" s="9">
        <f>SUM(D310:G310)</f>
        <v>10891</v>
      </c>
      <c r="C310" s="39">
        <f t="shared" si="15"/>
        <v>14.348954559228469</v>
      </c>
      <c r="D310" s="9">
        <f>SUM(D312,D317,D325:D331)</f>
        <v>1523</v>
      </c>
      <c r="E310" s="9">
        <f>SUM(E312,E317,E325:E331)</f>
        <v>1819</v>
      </c>
      <c r="F310" s="9">
        <f>SUM(F312,F317,F325:F331)</f>
        <v>7528</v>
      </c>
      <c r="G310" s="10">
        <f>SUM(G312,G317,G325:G331)</f>
        <v>21</v>
      </c>
      <c r="H310" s="41"/>
    </row>
    <row r="311" spans="1:8" ht="14.1" customHeight="1" x14ac:dyDescent="0.2">
      <c r="A311" s="8"/>
      <c r="B311" s="36"/>
      <c r="C311" s="39"/>
      <c r="D311" s="54"/>
      <c r="E311" s="54"/>
      <c r="F311" s="54"/>
      <c r="G311" s="53"/>
      <c r="H311" s="41"/>
    </row>
    <row r="312" spans="1:8" s="11" customFormat="1" ht="14.1" customHeight="1" x14ac:dyDescent="0.2">
      <c r="A312" s="8" t="s">
        <v>5</v>
      </c>
      <c r="B312" s="9">
        <f>SUM(D312:G312)</f>
        <v>56</v>
      </c>
      <c r="C312" s="39">
        <f t="shared" si="15"/>
        <v>7.3780319099880101E-2</v>
      </c>
      <c r="D312" s="9">
        <f>SUM(D314:D315)</f>
        <v>33</v>
      </c>
      <c r="E312" s="9">
        <f>SUM(E314:E315)</f>
        <v>0</v>
      </c>
      <c r="F312" s="42">
        <f>SUM(F314:F315)</f>
        <v>23</v>
      </c>
      <c r="G312" s="10">
        <f>SUM(G314:G315)</f>
        <v>0</v>
      </c>
      <c r="H312" s="41"/>
    </row>
    <row r="313" spans="1:8" s="11" customFormat="1" ht="14.1" customHeight="1" x14ac:dyDescent="0.2">
      <c r="A313" s="12"/>
      <c r="B313" s="13"/>
      <c r="C313" s="39"/>
      <c r="D313" s="51"/>
      <c r="E313" s="51"/>
      <c r="F313" s="51"/>
      <c r="G313" s="52"/>
      <c r="H313" s="41"/>
    </row>
    <row r="314" spans="1:8" s="11" customFormat="1" ht="14.1" customHeight="1" x14ac:dyDescent="0.2">
      <c r="A314" s="14" t="s">
        <v>8</v>
      </c>
      <c r="B314" s="13">
        <f>SUM(D314:G314)</f>
        <v>11</v>
      </c>
      <c r="C314" s="39">
        <f t="shared" si="15"/>
        <v>1.4492562680333592E-2</v>
      </c>
      <c r="D314" s="69">
        <v>8</v>
      </c>
      <c r="E314" s="69" t="s">
        <v>80</v>
      </c>
      <c r="F314" s="69">
        <v>3</v>
      </c>
      <c r="G314" s="70" t="s">
        <v>80</v>
      </c>
      <c r="H314" s="41"/>
    </row>
    <row r="315" spans="1:8" s="11" customFormat="1" ht="14.1" customHeight="1" x14ac:dyDescent="0.2">
      <c r="A315" s="14" t="s">
        <v>9</v>
      </c>
      <c r="B315" s="13">
        <f>SUM(D315:G315)</f>
        <v>45</v>
      </c>
      <c r="C315" s="39">
        <f t="shared" si="15"/>
        <v>5.9287756419546513E-2</v>
      </c>
      <c r="D315" s="69">
        <v>25</v>
      </c>
      <c r="E315" s="69" t="s">
        <v>80</v>
      </c>
      <c r="F315" s="69">
        <v>20</v>
      </c>
      <c r="G315" s="70" t="s">
        <v>80</v>
      </c>
      <c r="H315" s="41"/>
    </row>
    <row r="316" spans="1:8" s="11" customFormat="1" ht="14.1" customHeight="1" x14ac:dyDescent="0.2">
      <c r="A316" s="16"/>
      <c r="B316" s="13"/>
      <c r="C316" s="39"/>
      <c r="D316" s="36"/>
      <c r="E316" s="36"/>
      <c r="F316" s="36"/>
      <c r="G316" s="53"/>
      <c r="H316" s="41"/>
    </row>
    <row r="317" spans="1:8" s="11" customFormat="1" ht="14.1" customHeight="1" x14ac:dyDescent="0.2">
      <c r="A317" s="8" t="s">
        <v>6</v>
      </c>
      <c r="B317" s="9">
        <f>SUM(D317:G317)</f>
        <v>1832</v>
      </c>
      <c r="C317" s="39">
        <f t="shared" si="15"/>
        <v>2.4136704391246493</v>
      </c>
      <c r="D317" s="9">
        <f>SUM(D319:D323)</f>
        <v>521</v>
      </c>
      <c r="E317" s="9">
        <f>SUM(E319:E323)</f>
        <v>41</v>
      </c>
      <c r="F317" s="9">
        <f>SUM(F319:F323)</f>
        <v>1270</v>
      </c>
      <c r="G317" s="10">
        <f>SUM(G319:G323)</f>
        <v>0</v>
      </c>
      <c r="H317" s="41"/>
    </row>
    <row r="318" spans="1:8" s="11" customFormat="1" ht="14.1" customHeight="1" x14ac:dyDescent="0.2">
      <c r="A318" s="12"/>
      <c r="B318" s="13"/>
      <c r="C318" s="39"/>
      <c r="D318" s="51"/>
      <c r="E318" s="51"/>
      <c r="F318" s="51"/>
      <c r="G318" s="52"/>
      <c r="H318" s="41"/>
    </row>
    <row r="319" spans="1:8" s="11" customFormat="1" ht="14.1" customHeight="1" x14ac:dyDescent="0.2">
      <c r="A319" s="14" t="s">
        <v>10</v>
      </c>
      <c r="B319" s="13">
        <f>SUM(D319:G319)</f>
        <v>119</v>
      </c>
      <c r="C319" s="39">
        <f t="shared" si="15"/>
        <v>0.15678317808724523</v>
      </c>
      <c r="D319" s="69">
        <v>68</v>
      </c>
      <c r="E319" s="69" t="s">
        <v>80</v>
      </c>
      <c r="F319" s="69">
        <v>51</v>
      </c>
      <c r="G319" s="70" t="s">
        <v>80</v>
      </c>
      <c r="H319" s="41"/>
    </row>
    <row r="320" spans="1:8" s="11" customFormat="1" ht="14.1" customHeight="1" x14ac:dyDescent="0.2">
      <c r="A320" s="14" t="s">
        <v>11</v>
      </c>
      <c r="B320" s="13">
        <f>SUM(D320:G320)</f>
        <v>205</v>
      </c>
      <c r="C320" s="39">
        <f t="shared" si="15"/>
        <v>0.2700886681334897</v>
      </c>
      <c r="D320" s="69">
        <v>90</v>
      </c>
      <c r="E320" s="69" t="s">
        <v>80</v>
      </c>
      <c r="F320" s="69">
        <v>115</v>
      </c>
      <c r="G320" s="70" t="s">
        <v>80</v>
      </c>
      <c r="H320" s="41"/>
    </row>
    <row r="321" spans="1:8" s="11" customFormat="1" ht="14.1" customHeight="1" x14ac:dyDescent="0.2">
      <c r="A321" s="14" t="s">
        <v>12</v>
      </c>
      <c r="B321" s="13">
        <f>SUM(D321:G321)</f>
        <v>380</v>
      </c>
      <c r="C321" s="39">
        <f t="shared" si="15"/>
        <v>0.50065216532061507</v>
      </c>
      <c r="D321" s="69">
        <v>129</v>
      </c>
      <c r="E321" s="69">
        <v>3</v>
      </c>
      <c r="F321" s="69">
        <v>248</v>
      </c>
      <c r="G321" s="70" t="s">
        <v>80</v>
      </c>
      <c r="H321" s="41"/>
    </row>
    <row r="322" spans="1:8" s="11" customFormat="1" ht="14.1" customHeight="1" x14ac:dyDescent="0.2">
      <c r="A322" s="14" t="s">
        <v>13</v>
      </c>
      <c r="B322" s="13">
        <f>SUM(D322:G322)</f>
        <v>494</v>
      </c>
      <c r="C322" s="39">
        <f t="shared" si="15"/>
        <v>0.65084781491679955</v>
      </c>
      <c r="D322" s="69">
        <v>114</v>
      </c>
      <c r="E322" s="69">
        <v>11</v>
      </c>
      <c r="F322" s="69">
        <v>369</v>
      </c>
      <c r="G322" s="70" t="s">
        <v>80</v>
      </c>
      <c r="H322" s="41"/>
    </row>
    <row r="323" spans="1:8" s="11" customFormat="1" ht="14.1" customHeight="1" x14ac:dyDescent="0.2">
      <c r="A323" s="14" t="s">
        <v>14</v>
      </c>
      <c r="B323" s="13">
        <f>SUM(D323:G323)</f>
        <v>634</v>
      </c>
      <c r="C323" s="39">
        <f t="shared" si="15"/>
        <v>0.83529861266649974</v>
      </c>
      <c r="D323" s="69">
        <v>120</v>
      </c>
      <c r="E323" s="69">
        <v>27</v>
      </c>
      <c r="F323" s="69">
        <v>487</v>
      </c>
      <c r="G323" s="70" t="s">
        <v>80</v>
      </c>
      <c r="H323" s="41"/>
    </row>
    <row r="324" spans="1:8" s="11" customFormat="1" ht="14.1" customHeight="1" x14ac:dyDescent="0.2">
      <c r="A324" s="16"/>
      <c r="B324" s="13"/>
      <c r="C324" s="39"/>
      <c r="D324" s="36"/>
      <c r="E324" s="36"/>
      <c r="F324" s="36"/>
      <c r="G324" s="53"/>
      <c r="H324" s="41"/>
    </row>
    <row r="325" spans="1:8" ht="14.1" customHeight="1" x14ac:dyDescent="0.2">
      <c r="A325" s="8" t="s">
        <v>16</v>
      </c>
      <c r="B325" s="13">
        <f t="shared" ref="B325:B331" si="17">SUM(D325:G325)</f>
        <v>3068</v>
      </c>
      <c r="C325" s="39">
        <f t="shared" si="15"/>
        <v>4.0421074821148606</v>
      </c>
      <c r="D325" s="69">
        <v>466</v>
      </c>
      <c r="E325" s="69">
        <v>280</v>
      </c>
      <c r="F325" s="69">
        <v>2317</v>
      </c>
      <c r="G325" s="70">
        <v>5</v>
      </c>
      <c r="H325" s="41"/>
    </row>
    <row r="326" spans="1:8" ht="14.1" customHeight="1" x14ac:dyDescent="0.2">
      <c r="A326" s="8" t="s">
        <v>18</v>
      </c>
      <c r="B326" s="13">
        <f t="shared" si="17"/>
        <v>2790</v>
      </c>
      <c r="C326" s="39">
        <f t="shared" si="15"/>
        <v>3.675840898011884</v>
      </c>
      <c r="D326" s="69">
        <v>259</v>
      </c>
      <c r="E326" s="69">
        <v>586</v>
      </c>
      <c r="F326" s="69">
        <v>1937</v>
      </c>
      <c r="G326" s="70">
        <v>8</v>
      </c>
      <c r="H326" s="41"/>
    </row>
    <row r="327" spans="1:8" ht="14.1" customHeight="1" x14ac:dyDescent="0.2">
      <c r="A327" s="8" t="s">
        <v>19</v>
      </c>
      <c r="B327" s="13">
        <f t="shared" si="17"/>
        <v>1986</v>
      </c>
      <c r="C327" s="39">
        <f t="shared" si="15"/>
        <v>2.6165663166493198</v>
      </c>
      <c r="D327" s="69">
        <v>153</v>
      </c>
      <c r="E327" s="69">
        <v>561</v>
      </c>
      <c r="F327" s="69">
        <v>1267</v>
      </c>
      <c r="G327" s="70">
        <v>5</v>
      </c>
      <c r="H327" s="41"/>
    </row>
    <row r="328" spans="1:8" ht="14.1" customHeight="1" x14ac:dyDescent="0.2">
      <c r="A328" s="8" t="s">
        <v>20</v>
      </c>
      <c r="B328" s="13">
        <f t="shared" si="17"/>
        <v>859</v>
      </c>
      <c r="C328" s="39">
        <f t="shared" si="15"/>
        <v>1.1317373947642324</v>
      </c>
      <c r="D328" s="69">
        <v>65</v>
      </c>
      <c r="E328" s="69">
        <v>254</v>
      </c>
      <c r="F328" s="69">
        <v>538</v>
      </c>
      <c r="G328" s="70">
        <v>2</v>
      </c>
      <c r="H328" s="41"/>
    </row>
    <row r="329" spans="1:8" ht="14.1" customHeight="1" x14ac:dyDescent="0.2">
      <c r="A329" s="8" t="s">
        <v>21</v>
      </c>
      <c r="B329" s="13">
        <f t="shared" si="17"/>
        <v>287</v>
      </c>
      <c r="C329" s="39">
        <f t="shared" si="15"/>
        <v>0.37812413538688555</v>
      </c>
      <c r="D329" s="69">
        <v>25</v>
      </c>
      <c r="E329" s="69">
        <v>92</v>
      </c>
      <c r="F329" s="69">
        <v>169</v>
      </c>
      <c r="G329" s="70">
        <v>1</v>
      </c>
      <c r="H329" s="41"/>
    </row>
    <row r="330" spans="1:8" ht="14.1" customHeight="1" x14ac:dyDescent="0.2">
      <c r="A330" s="8" t="s">
        <v>22</v>
      </c>
      <c r="B330" s="13">
        <f t="shared" si="17"/>
        <v>12</v>
      </c>
      <c r="C330" s="39">
        <f t="shared" si="15"/>
        <v>1.5810068378545736E-2</v>
      </c>
      <c r="D330" s="69">
        <v>1</v>
      </c>
      <c r="E330" s="69">
        <v>5</v>
      </c>
      <c r="F330" s="69">
        <v>6</v>
      </c>
      <c r="G330" s="70" t="s">
        <v>80</v>
      </c>
      <c r="H330" s="41"/>
    </row>
    <row r="331" spans="1:8" ht="14.1" customHeight="1" x14ac:dyDescent="0.2">
      <c r="A331" s="8" t="s">
        <v>24</v>
      </c>
      <c r="B331" s="13">
        <f t="shared" si="17"/>
        <v>1</v>
      </c>
      <c r="C331" s="39">
        <f t="shared" si="15"/>
        <v>1.3175056982121448E-3</v>
      </c>
      <c r="D331" s="69" t="s">
        <v>80</v>
      </c>
      <c r="E331" s="69" t="s">
        <v>80</v>
      </c>
      <c r="F331" s="69">
        <v>1</v>
      </c>
      <c r="G331" s="70" t="s">
        <v>80</v>
      </c>
      <c r="H331" s="41"/>
    </row>
    <row r="332" spans="1:8" ht="14.1" customHeight="1" x14ac:dyDescent="0.2">
      <c r="A332" s="8"/>
      <c r="B332" s="36"/>
      <c r="C332" s="39"/>
      <c r="D332" s="54"/>
      <c r="E332" s="54"/>
      <c r="F332" s="54"/>
      <c r="G332" s="53"/>
      <c r="H332" s="41"/>
    </row>
    <row r="333" spans="1:8" ht="14.1" customHeight="1" x14ac:dyDescent="0.2">
      <c r="A333" s="23" t="s">
        <v>28</v>
      </c>
      <c r="B333" s="9">
        <f>SUM(D333:G333)</f>
        <v>4443</v>
      </c>
      <c r="C333" s="39">
        <f t="shared" si="15"/>
        <v>5.8536778171565595</v>
      </c>
      <c r="D333" s="9">
        <f>SUM(D335,D350,D358:D363)</f>
        <v>626</v>
      </c>
      <c r="E333" s="9">
        <f>SUM(E335,E350,E358:E363)</f>
        <v>608</v>
      </c>
      <c r="F333" s="9">
        <f>SUM(F335,F350,F358:F363)</f>
        <v>3194</v>
      </c>
      <c r="G333" s="10">
        <f>SUM(G335,G350,G358:G363)</f>
        <v>15</v>
      </c>
      <c r="H333" s="41"/>
    </row>
    <row r="334" spans="1:8" ht="14.1" customHeight="1" x14ac:dyDescent="0.2">
      <c r="A334" s="23"/>
      <c r="B334" s="13"/>
      <c r="C334" s="39"/>
      <c r="D334" s="55"/>
      <c r="E334" s="55"/>
      <c r="F334" s="55"/>
      <c r="G334" s="53"/>
      <c r="H334" s="41"/>
    </row>
    <row r="335" spans="1:8" s="11" customFormat="1" ht="14.1" customHeight="1" x14ac:dyDescent="0.2">
      <c r="A335" s="8" t="s">
        <v>5</v>
      </c>
      <c r="B335" s="9">
        <f>SUM(D335:G335)</f>
        <v>21</v>
      </c>
      <c r="C335" s="39">
        <f t="shared" si="15"/>
        <v>2.766761966245504E-2</v>
      </c>
      <c r="D335" s="9">
        <f>SUM(D337:D339)</f>
        <v>15</v>
      </c>
      <c r="E335" s="9">
        <f>SUM(E337:E339)</f>
        <v>0</v>
      </c>
      <c r="F335" s="42">
        <f>SUM(F337:F339)</f>
        <v>6</v>
      </c>
      <c r="G335" s="10">
        <f>SUM(G337:G339)</f>
        <v>0</v>
      </c>
      <c r="H335" s="41"/>
    </row>
    <row r="336" spans="1:8" s="11" customFormat="1" ht="14.1" customHeight="1" x14ac:dyDescent="0.2">
      <c r="A336" s="12"/>
      <c r="B336" s="13"/>
      <c r="C336" s="39"/>
      <c r="D336" s="51"/>
      <c r="E336" s="51"/>
      <c r="F336" s="51"/>
      <c r="G336" s="52"/>
      <c r="H336" s="41"/>
    </row>
    <row r="337" spans="1:8" s="11" customFormat="1" ht="14.1" customHeight="1" x14ac:dyDescent="0.2">
      <c r="A337" s="14" t="s">
        <v>7</v>
      </c>
      <c r="B337" s="13">
        <f>SUM(D337:G337)</f>
        <v>2</v>
      </c>
      <c r="C337" s="39">
        <f t="shared" si="15"/>
        <v>2.6350113964242897E-3</v>
      </c>
      <c r="D337" s="69">
        <v>2</v>
      </c>
      <c r="E337" s="69" t="s">
        <v>80</v>
      </c>
      <c r="F337" s="69" t="s">
        <v>80</v>
      </c>
      <c r="G337" s="70" t="s">
        <v>80</v>
      </c>
      <c r="H337" s="41"/>
    </row>
    <row r="338" spans="1:8" s="11" customFormat="1" ht="14.1" customHeight="1" x14ac:dyDescent="0.2">
      <c r="A338" s="14" t="s">
        <v>8</v>
      </c>
      <c r="B338" s="13">
        <f>SUM(D338:G338)</f>
        <v>8</v>
      </c>
      <c r="C338" s="39">
        <f t="shared" si="15"/>
        <v>1.0540045585697159E-2</v>
      </c>
      <c r="D338" s="69">
        <v>5</v>
      </c>
      <c r="E338" s="69" t="s">
        <v>80</v>
      </c>
      <c r="F338" s="69">
        <v>3</v>
      </c>
      <c r="G338" s="70" t="s">
        <v>80</v>
      </c>
      <c r="H338" s="41"/>
    </row>
    <row r="339" spans="1:8" s="11" customFormat="1" ht="14.1" customHeight="1" x14ac:dyDescent="0.2">
      <c r="A339" s="14" t="s">
        <v>9</v>
      </c>
      <c r="B339" s="13">
        <f>SUM(D339:G339)</f>
        <v>11</v>
      </c>
      <c r="C339" s="39">
        <f t="shared" si="15"/>
        <v>1.4492562680333592E-2</v>
      </c>
      <c r="D339" s="69">
        <v>8</v>
      </c>
      <c r="E339" s="69" t="s">
        <v>80</v>
      </c>
      <c r="F339" s="69">
        <v>3</v>
      </c>
      <c r="G339" s="70" t="s">
        <v>80</v>
      </c>
      <c r="H339" s="41"/>
    </row>
    <row r="340" spans="1:8" ht="12.75" customHeight="1" x14ac:dyDescent="0.2">
      <c r="A340" s="194" t="s">
        <v>88</v>
      </c>
      <c r="B340" s="195"/>
      <c r="C340" s="195"/>
      <c r="D340" s="195"/>
      <c r="E340" s="195"/>
      <c r="F340" s="195"/>
      <c r="G340" s="195"/>
    </row>
    <row r="341" spans="1:8" ht="12.75" customHeight="1" x14ac:dyDescent="0.2">
      <c r="A341" s="194" t="s">
        <v>86</v>
      </c>
      <c r="B341" s="195"/>
      <c r="C341" s="195"/>
      <c r="D341" s="195"/>
      <c r="E341" s="195"/>
      <c r="F341" s="195"/>
      <c r="G341" s="195"/>
    </row>
    <row r="342" spans="1:8" ht="12.75" customHeight="1" x14ac:dyDescent="0.2">
      <c r="A342" s="194" t="s">
        <v>87</v>
      </c>
      <c r="B342" s="195"/>
      <c r="C342" s="195"/>
      <c r="D342" s="195"/>
      <c r="E342" s="195"/>
      <c r="F342" s="195"/>
      <c r="G342" s="195"/>
    </row>
    <row r="343" spans="1:8" ht="12.75" customHeight="1" x14ac:dyDescent="0.2">
      <c r="A343" s="1"/>
      <c r="B343" s="2"/>
      <c r="C343" s="71"/>
      <c r="D343" s="2"/>
      <c r="E343" s="2"/>
      <c r="F343" s="2"/>
      <c r="G343" s="2"/>
      <c r="H343" s="41"/>
    </row>
    <row r="344" spans="1:8" ht="22.5" customHeight="1" x14ac:dyDescent="0.2">
      <c r="A344" s="196" t="s">
        <v>17</v>
      </c>
      <c r="B344" s="199" t="s">
        <v>0</v>
      </c>
      <c r="C344" s="200"/>
      <c r="D344" s="200"/>
      <c r="E344" s="200"/>
      <c r="F344" s="200"/>
      <c r="G344" s="200"/>
    </row>
    <row r="345" spans="1:8" ht="22.5" customHeight="1" x14ac:dyDescent="0.2">
      <c r="A345" s="197"/>
      <c r="B345" s="201" t="s">
        <v>1</v>
      </c>
      <c r="C345" s="203" t="s">
        <v>78</v>
      </c>
      <c r="D345" s="205" t="s">
        <v>85</v>
      </c>
      <c r="E345" s="200"/>
      <c r="F345" s="200"/>
      <c r="G345" s="200"/>
    </row>
    <row r="346" spans="1:8" ht="22.5" customHeight="1" x14ac:dyDescent="0.2">
      <c r="A346" s="198"/>
      <c r="B346" s="202"/>
      <c r="C346" s="204"/>
      <c r="D346" s="3" t="s">
        <v>2</v>
      </c>
      <c r="E346" s="3" t="s">
        <v>81</v>
      </c>
      <c r="F346" s="3" t="s">
        <v>82</v>
      </c>
      <c r="G346" s="4" t="s">
        <v>46</v>
      </c>
    </row>
    <row r="347" spans="1:8" s="11" customFormat="1" ht="14.1" customHeight="1" x14ac:dyDescent="0.2">
      <c r="A347" s="16"/>
      <c r="B347" s="43"/>
      <c r="C347" s="73"/>
      <c r="D347" s="67"/>
      <c r="E347" s="67"/>
      <c r="F347" s="67"/>
      <c r="G347" s="68"/>
      <c r="H347" s="41"/>
    </row>
    <row r="348" spans="1:8" s="11" customFormat="1" ht="15" customHeight="1" x14ac:dyDescent="0.2">
      <c r="A348" s="37" t="s">
        <v>42</v>
      </c>
      <c r="B348" s="13"/>
      <c r="C348" s="39"/>
      <c r="D348" s="36"/>
      <c r="E348" s="36"/>
      <c r="F348" s="36"/>
      <c r="G348" s="53"/>
      <c r="H348" s="41"/>
    </row>
    <row r="349" spans="1:8" s="11" customFormat="1" ht="15" customHeight="1" x14ac:dyDescent="0.2">
      <c r="A349" s="16"/>
      <c r="B349" s="13"/>
      <c r="C349" s="39"/>
      <c r="D349" s="36"/>
      <c r="E349" s="36"/>
      <c r="F349" s="36"/>
      <c r="G349" s="53"/>
      <c r="H349" s="41"/>
    </row>
    <row r="350" spans="1:8" s="11" customFormat="1" ht="15" customHeight="1" x14ac:dyDescent="0.2">
      <c r="A350" s="8" t="s">
        <v>6</v>
      </c>
      <c r="B350" s="9">
        <f>SUM(D350:G350)</f>
        <v>750</v>
      </c>
      <c r="C350" s="39">
        <f t="shared" ref="C350:C394" si="18">B350/$B$9*100</f>
        <v>0.98812927365910863</v>
      </c>
      <c r="D350" s="9">
        <f>SUM(D352:D356)</f>
        <v>207</v>
      </c>
      <c r="E350" s="9">
        <f>SUM(E352:E356)</f>
        <v>22</v>
      </c>
      <c r="F350" s="9">
        <f>SUM(F352:F356)</f>
        <v>520</v>
      </c>
      <c r="G350" s="10">
        <f>SUM(G352:G356)</f>
        <v>1</v>
      </c>
      <c r="H350" s="41"/>
    </row>
    <row r="351" spans="1:8" s="11" customFormat="1" ht="15" customHeight="1" x14ac:dyDescent="0.2">
      <c r="A351" s="12"/>
      <c r="B351" s="13"/>
      <c r="C351" s="39"/>
      <c r="D351" s="51"/>
      <c r="E351" s="51"/>
      <c r="F351" s="51"/>
      <c r="G351" s="52"/>
      <c r="H351" s="41"/>
    </row>
    <row r="352" spans="1:8" s="11" customFormat="1" ht="15" customHeight="1" x14ac:dyDescent="0.2">
      <c r="A352" s="14" t="s">
        <v>10</v>
      </c>
      <c r="B352" s="13">
        <f>SUM(D352:G352)</f>
        <v>40</v>
      </c>
      <c r="C352" s="39">
        <f t="shared" si="18"/>
        <v>5.2700227928485791E-2</v>
      </c>
      <c r="D352" s="69">
        <v>18</v>
      </c>
      <c r="E352" s="69">
        <v>1</v>
      </c>
      <c r="F352" s="69">
        <v>21</v>
      </c>
      <c r="G352" s="70" t="s">
        <v>80</v>
      </c>
      <c r="H352" s="41"/>
    </row>
    <row r="353" spans="1:8" s="11" customFormat="1" ht="15" customHeight="1" x14ac:dyDescent="0.2">
      <c r="A353" s="14" t="s">
        <v>11</v>
      </c>
      <c r="B353" s="13">
        <f>SUM(D353:G353)</f>
        <v>74</v>
      </c>
      <c r="C353" s="39">
        <f t="shared" si="18"/>
        <v>9.7495421667698715E-2</v>
      </c>
      <c r="D353" s="69">
        <v>31</v>
      </c>
      <c r="E353" s="69">
        <v>1</v>
      </c>
      <c r="F353" s="69">
        <v>42</v>
      </c>
      <c r="G353" s="70" t="s">
        <v>80</v>
      </c>
      <c r="H353" s="41"/>
    </row>
    <row r="354" spans="1:8" s="11" customFormat="1" ht="15" customHeight="1" x14ac:dyDescent="0.2">
      <c r="A354" s="14" t="s">
        <v>12</v>
      </c>
      <c r="B354" s="13">
        <f>SUM(D354:G354)</f>
        <v>168</v>
      </c>
      <c r="C354" s="39">
        <f t="shared" si="18"/>
        <v>0.22134095729964032</v>
      </c>
      <c r="D354" s="69">
        <v>61</v>
      </c>
      <c r="E354" s="69">
        <v>3</v>
      </c>
      <c r="F354" s="69">
        <v>104</v>
      </c>
      <c r="G354" s="70" t="s">
        <v>80</v>
      </c>
      <c r="H354" s="41"/>
    </row>
    <row r="355" spans="1:8" s="11" customFormat="1" ht="15" customHeight="1" x14ac:dyDescent="0.2">
      <c r="A355" s="14" t="s">
        <v>13</v>
      </c>
      <c r="B355" s="13">
        <f>SUM(D355:G355)</f>
        <v>227</v>
      </c>
      <c r="C355" s="39">
        <f t="shared" si="18"/>
        <v>0.29907379349415686</v>
      </c>
      <c r="D355" s="69">
        <v>51</v>
      </c>
      <c r="E355" s="69">
        <v>6</v>
      </c>
      <c r="F355" s="69">
        <v>170</v>
      </c>
      <c r="G355" s="70" t="s">
        <v>80</v>
      </c>
      <c r="H355" s="41"/>
    </row>
    <row r="356" spans="1:8" s="11" customFormat="1" ht="15" customHeight="1" x14ac:dyDescent="0.2">
      <c r="A356" s="14" t="s">
        <v>14</v>
      </c>
      <c r="B356" s="13">
        <f>SUM(D356:G356)</f>
        <v>241</v>
      </c>
      <c r="C356" s="39">
        <f t="shared" si="18"/>
        <v>0.31751887326912692</v>
      </c>
      <c r="D356" s="69">
        <v>46</v>
      </c>
      <c r="E356" s="69">
        <v>11</v>
      </c>
      <c r="F356" s="69">
        <v>183</v>
      </c>
      <c r="G356" s="70">
        <v>1</v>
      </c>
      <c r="H356" s="41"/>
    </row>
    <row r="357" spans="1:8" s="11" customFormat="1" ht="15" customHeight="1" x14ac:dyDescent="0.2">
      <c r="A357" s="16"/>
      <c r="B357" s="13"/>
      <c r="C357" s="39"/>
      <c r="D357" s="36"/>
      <c r="E357" s="36"/>
      <c r="F357" s="36"/>
      <c r="G357" s="53"/>
      <c r="H357" s="41"/>
    </row>
    <row r="358" spans="1:8" ht="15" customHeight="1" x14ac:dyDescent="0.2">
      <c r="A358" s="8" t="s">
        <v>16</v>
      </c>
      <c r="B358" s="13">
        <f t="shared" ref="B358:B363" si="19">SUM(D358:G358)</f>
        <v>1279</v>
      </c>
      <c r="C358" s="39">
        <f t="shared" si="18"/>
        <v>1.6850897880133331</v>
      </c>
      <c r="D358" s="69">
        <v>174</v>
      </c>
      <c r="E358" s="69">
        <v>117</v>
      </c>
      <c r="F358" s="69">
        <v>983</v>
      </c>
      <c r="G358" s="70">
        <v>5</v>
      </c>
      <c r="H358" s="41"/>
    </row>
    <row r="359" spans="1:8" ht="15" customHeight="1" x14ac:dyDescent="0.2">
      <c r="A359" s="8" t="s">
        <v>18</v>
      </c>
      <c r="B359" s="13">
        <f t="shared" si="19"/>
        <v>1153</v>
      </c>
      <c r="C359" s="39">
        <f t="shared" si="18"/>
        <v>1.519084070038603</v>
      </c>
      <c r="D359" s="69">
        <v>126</v>
      </c>
      <c r="E359" s="69">
        <v>161</v>
      </c>
      <c r="F359" s="69">
        <v>865</v>
      </c>
      <c r="G359" s="70">
        <v>1</v>
      </c>
      <c r="H359" s="41"/>
    </row>
    <row r="360" spans="1:8" ht="15" customHeight="1" x14ac:dyDescent="0.2">
      <c r="A360" s="8" t="s">
        <v>19</v>
      </c>
      <c r="B360" s="13">
        <f t="shared" si="19"/>
        <v>763</v>
      </c>
      <c r="C360" s="39">
        <f t="shared" si="18"/>
        <v>1.0052568477358665</v>
      </c>
      <c r="D360" s="69">
        <v>69</v>
      </c>
      <c r="E360" s="69">
        <v>180</v>
      </c>
      <c r="F360" s="69">
        <v>509</v>
      </c>
      <c r="G360" s="70">
        <v>5</v>
      </c>
      <c r="H360" s="41"/>
    </row>
    <row r="361" spans="1:8" ht="15" customHeight="1" x14ac:dyDescent="0.2">
      <c r="A361" s="8" t="s">
        <v>20</v>
      </c>
      <c r="B361" s="13">
        <f t="shared" si="19"/>
        <v>385</v>
      </c>
      <c r="C361" s="39">
        <f t="shared" si="18"/>
        <v>0.50723969381167577</v>
      </c>
      <c r="D361" s="69">
        <v>28</v>
      </c>
      <c r="E361" s="69">
        <v>103</v>
      </c>
      <c r="F361" s="69">
        <v>251</v>
      </c>
      <c r="G361" s="70">
        <v>3</v>
      </c>
      <c r="H361" s="41"/>
    </row>
    <row r="362" spans="1:8" ht="15" customHeight="1" x14ac:dyDescent="0.2">
      <c r="A362" s="8" t="s">
        <v>21</v>
      </c>
      <c r="B362" s="13">
        <f t="shared" si="19"/>
        <v>85</v>
      </c>
      <c r="C362" s="39">
        <f t="shared" si="18"/>
        <v>0.1119879843480323</v>
      </c>
      <c r="D362" s="69">
        <v>7</v>
      </c>
      <c r="E362" s="69">
        <v>24</v>
      </c>
      <c r="F362" s="69">
        <v>54</v>
      </c>
      <c r="G362" s="70" t="s">
        <v>80</v>
      </c>
      <c r="H362" s="41"/>
    </row>
    <row r="363" spans="1:8" ht="15" customHeight="1" x14ac:dyDescent="0.2">
      <c r="A363" s="8" t="s">
        <v>22</v>
      </c>
      <c r="B363" s="13">
        <f t="shared" si="19"/>
        <v>7</v>
      </c>
      <c r="C363" s="39">
        <f t="shared" si="18"/>
        <v>9.2225398874850126E-3</v>
      </c>
      <c r="D363" s="69" t="s">
        <v>80</v>
      </c>
      <c r="E363" s="69">
        <v>1</v>
      </c>
      <c r="F363" s="69">
        <v>6</v>
      </c>
      <c r="G363" s="70" t="s">
        <v>80</v>
      </c>
      <c r="H363" s="41"/>
    </row>
    <row r="364" spans="1:8" ht="15" customHeight="1" x14ac:dyDescent="0.2">
      <c r="A364" s="12"/>
      <c r="B364" s="13"/>
      <c r="C364" s="39"/>
      <c r="D364" s="36"/>
      <c r="E364" s="36"/>
      <c r="F364" s="36"/>
      <c r="G364" s="53"/>
      <c r="H364" s="41"/>
    </row>
    <row r="365" spans="1:8" ht="15" customHeight="1" x14ac:dyDescent="0.2">
      <c r="A365" s="26" t="s">
        <v>27</v>
      </c>
      <c r="B365" s="9">
        <f>SUM(D365:G365)</f>
        <v>732</v>
      </c>
      <c r="C365" s="39">
        <f t="shared" si="18"/>
        <v>0.96441417109129002</v>
      </c>
      <c r="D365" s="9">
        <f>SUM(D367,D372,D380:D386)</f>
        <v>94</v>
      </c>
      <c r="E365" s="9">
        <f>SUM(E367,E372,E380:E386)</f>
        <v>18</v>
      </c>
      <c r="F365" s="9">
        <f>SUM(F367,F372,F380:F386)</f>
        <v>611</v>
      </c>
      <c r="G365" s="10">
        <f>SUM(G367,G372,G380:G386)</f>
        <v>9</v>
      </c>
      <c r="H365" s="41"/>
    </row>
    <row r="366" spans="1:8" ht="15" customHeight="1" x14ac:dyDescent="0.2">
      <c r="A366" s="27"/>
      <c r="B366" s="13"/>
      <c r="C366" s="39"/>
      <c r="D366" s="36"/>
      <c r="E366" s="36"/>
      <c r="F366" s="36"/>
      <c r="G366" s="53"/>
      <c r="H366" s="41"/>
    </row>
    <row r="367" spans="1:8" s="11" customFormat="1" ht="15" customHeight="1" x14ac:dyDescent="0.2">
      <c r="A367" s="8" t="s">
        <v>5</v>
      </c>
      <c r="B367" s="9">
        <f>SUM(D367:G367)</f>
        <v>14</v>
      </c>
      <c r="C367" s="39">
        <f t="shared" si="18"/>
        <v>1.8445079774970025E-2</v>
      </c>
      <c r="D367" s="9">
        <f>SUM(D369:D370)</f>
        <v>5</v>
      </c>
      <c r="E367" s="9">
        <f>SUM(E369:E370)</f>
        <v>0</v>
      </c>
      <c r="F367" s="42">
        <f>SUM(F369:F370)</f>
        <v>9</v>
      </c>
      <c r="G367" s="10">
        <f>SUM(G369:G370)</f>
        <v>0</v>
      </c>
      <c r="H367" s="41"/>
    </row>
    <row r="368" spans="1:8" s="11" customFormat="1" ht="15" customHeight="1" x14ac:dyDescent="0.2">
      <c r="A368" s="12"/>
      <c r="B368" s="13"/>
      <c r="C368" s="39"/>
      <c r="D368" s="51"/>
      <c r="E368" s="51"/>
      <c r="F368" s="51"/>
      <c r="G368" s="52"/>
      <c r="H368" s="41"/>
    </row>
    <row r="369" spans="1:8" s="11" customFormat="1" ht="15" customHeight="1" x14ac:dyDescent="0.2">
      <c r="A369" s="14" t="s">
        <v>8</v>
      </c>
      <c r="B369" s="13">
        <f>SUM(D369:G369)</f>
        <v>6</v>
      </c>
      <c r="C369" s="39">
        <f t="shared" si="18"/>
        <v>7.9050341892728682E-3</v>
      </c>
      <c r="D369" s="69">
        <v>4</v>
      </c>
      <c r="E369" s="69" t="s">
        <v>80</v>
      </c>
      <c r="F369" s="69">
        <v>2</v>
      </c>
      <c r="G369" s="70" t="s">
        <v>80</v>
      </c>
      <c r="H369" s="41"/>
    </row>
    <row r="370" spans="1:8" s="11" customFormat="1" ht="15" customHeight="1" x14ac:dyDescent="0.2">
      <c r="A370" s="14" t="s">
        <v>9</v>
      </c>
      <c r="B370" s="13">
        <f>SUM(D370:G370)</f>
        <v>8</v>
      </c>
      <c r="C370" s="39">
        <f t="shared" si="18"/>
        <v>1.0540045585697159E-2</v>
      </c>
      <c r="D370" s="69">
        <v>1</v>
      </c>
      <c r="E370" s="69" t="s">
        <v>80</v>
      </c>
      <c r="F370" s="69">
        <v>7</v>
      </c>
      <c r="G370" s="70" t="s">
        <v>80</v>
      </c>
      <c r="H370" s="41"/>
    </row>
    <row r="371" spans="1:8" s="11" customFormat="1" ht="15" customHeight="1" x14ac:dyDescent="0.2">
      <c r="A371" s="16"/>
      <c r="B371" s="13"/>
      <c r="C371" s="39"/>
      <c r="D371" s="36"/>
      <c r="E371" s="36"/>
      <c r="F371" s="36"/>
      <c r="G371" s="53"/>
      <c r="H371" s="41"/>
    </row>
    <row r="372" spans="1:8" s="11" customFormat="1" ht="15" customHeight="1" x14ac:dyDescent="0.2">
      <c r="A372" s="8" t="s">
        <v>6</v>
      </c>
      <c r="B372" s="9">
        <f>SUM(D372:G372)</f>
        <v>155</v>
      </c>
      <c r="C372" s="39">
        <f t="shared" si="18"/>
        <v>0.20421338322288243</v>
      </c>
      <c r="D372" s="9">
        <f>SUM(D374:D378)</f>
        <v>43</v>
      </c>
      <c r="E372" s="9">
        <f>SUM(E374:E378)</f>
        <v>0</v>
      </c>
      <c r="F372" s="9">
        <f>SUM(F374:F378)</f>
        <v>112</v>
      </c>
      <c r="G372" s="10">
        <f>SUM(G374:G378)</f>
        <v>0</v>
      </c>
      <c r="H372" s="41"/>
    </row>
    <row r="373" spans="1:8" s="11" customFormat="1" ht="15" customHeight="1" x14ac:dyDescent="0.2">
      <c r="A373" s="12"/>
      <c r="B373" s="13"/>
      <c r="C373" s="39"/>
      <c r="D373" s="51"/>
      <c r="E373" s="51"/>
      <c r="F373" s="51"/>
      <c r="G373" s="52"/>
      <c r="H373" s="41"/>
    </row>
    <row r="374" spans="1:8" s="11" customFormat="1" ht="15" customHeight="1" x14ac:dyDescent="0.2">
      <c r="A374" s="14" t="s">
        <v>10</v>
      </c>
      <c r="B374" s="13">
        <f>SUM(D374:G374)</f>
        <v>19</v>
      </c>
      <c r="C374" s="39">
        <f t="shared" si="18"/>
        <v>2.5032608266030751E-2</v>
      </c>
      <c r="D374" s="69">
        <v>6</v>
      </c>
      <c r="E374" s="69" t="s">
        <v>80</v>
      </c>
      <c r="F374" s="69">
        <v>13</v>
      </c>
      <c r="G374" s="70" t="s">
        <v>80</v>
      </c>
      <c r="H374" s="41"/>
    </row>
    <row r="375" spans="1:8" s="11" customFormat="1" ht="15" customHeight="1" x14ac:dyDescent="0.2">
      <c r="A375" s="14" t="s">
        <v>11</v>
      </c>
      <c r="B375" s="13">
        <f>SUM(D375:G375)</f>
        <v>19</v>
      </c>
      <c r="C375" s="39">
        <f t="shared" si="18"/>
        <v>2.5032608266030751E-2</v>
      </c>
      <c r="D375" s="69">
        <v>8</v>
      </c>
      <c r="E375" s="69" t="s">
        <v>80</v>
      </c>
      <c r="F375" s="69">
        <v>11</v>
      </c>
      <c r="G375" s="70" t="s">
        <v>80</v>
      </c>
      <c r="H375" s="41"/>
    </row>
    <row r="376" spans="1:8" s="11" customFormat="1" ht="15" customHeight="1" x14ac:dyDescent="0.2">
      <c r="A376" s="14" t="s">
        <v>12</v>
      </c>
      <c r="B376" s="13">
        <f>SUM(D376:G376)</f>
        <v>32</v>
      </c>
      <c r="C376" s="39">
        <f t="shared" si="18"/>
        <v>4.2160182342788635E-2</v>
      </c>
      <c r="D376" s="69">
        <v>8</v>
      </c>
      <c r="E376" s="69" t="s">
        <v>80</v>
      </c>
      <c r="F376" s="69">
        <v>24</v>
      </c>
      <c r="G376" s="70" t="s">
        <v>80</v>
      </c>
      <c r="H376" s="41"/>
    </row>
    <row r="377" spans="1:8" s="11" customFormat="1" ht="15" customHeight="1" x14ac:dyDescent="0.2">
      <c r="A377" s="14" t="s">
        <v>13</v>
      </c>
      <c r="B377" s="13">
        <f>SUM(D377:G377)</f>
        <v>49</v>
      </c>
      <c r="C377" s="39">
        <f t="shared" si="18"/>
        <v>6.4557779212395083E-2</v>
      </c>
      <c r="D377" s="69">
        <v>10</v>
      </c>
      <c r="E377" s="69" t="s">
        <v>80</v>
      </c>
      <c r="F377" s="69">
        <v>39</v>
      </c>
      <c r="G377" s="85" t="s">
        <v>80</v>
      </c>
      <c r="H377" s="41"/>
    </row>
    <row r="378" spans="1:8" s="11" customFormat="1" ht="15" customHeight="1" x14ac:dyDescent="0.2">
      <c r="A378" s="14" t="s">
        <v>14</v>
      </c>
      <c r="B378" s="13">
        <f>SUM(D378:G378)</f>
        <v>36</v>
      </c>
      <c r="C378" s="39">
        <f t="shared" si="18"/>
        <v>4.7430205135637213E-2</v>
      </c>
      <c r="D378" s="69">
        <v>11</v>
      </c>
      <c r="E378" s="69" t="s">
        <v>80</v>
      </c>
      <c r="F378" s="69">
        <v>25</v>
      </c>
      <c r="G378" s="70" t="s">
        <v>80</v>
      </c>
      <c r="H378" s="41"/>
    </row>
    <row r="379" spans="1:8" s="11" customFormat="1" ht="15" customHeight="1" x14ac:dyDescent="0.2">
      <c r="A379" s="16"/>
      <c r="B379" s="13"/>
      <c r="C379" s="39"/>
      <c r="D379" s="36"/>
      <c r="E379" s="36"/>
      <c r="F379" s="36"/>
      <c r="G379" s="53"/>
      <c r="H379" s="41"/>
    </row>
    <row r="380" spans="1:8" ht="15" customHeight="1" x14ac:dyDescent="0.2">
      <c r="A380" s="8" t="s">
        <v>16</v>
      </c>
      <c r="B380" s="13">
        <f t="shared" ref="B380:B386" si="20">SUM(D380:G380)</f>
        <v>193</v>
      </c>
      <c r="C380" s="39">
        <f t="shared" si="18"/>
        <v>0.25427859975494393</v>
      </c>
      <c r="D380" s="69">
        <v>25</v>
      </c>
      <c r="E380" s="69">
        <v>3</v>
      </c>
      <c r="F380" s="69">
        <v>164</v>
      </c>
      <c r="G380" s="70">
        <v>1</v>
      </c>
      <c r="H380" s="41"/>
    </row>
    <row r="381" spans="1:8" ht="15" customHeight="1" x14ac:dyDescent="0.2">
      <c r="A381" s="8" t="s">
        <v>18</v>
      </c>
      <c r="B381" s="13">
        <f t="shared" si="20"/>
        <v>150</v>
      </c>
      <c r="C381" s="39">
        <f t="shared" si="18"/>
        <v>0.1976258547318217</v>
      </c>
      <c r="D381" s="69">
        <v>9</v>
      </c>
      <c r="E381" s="69">
        <v>8</v>
      </c>
      <c r="F381" s="69">
        <v>133</v>
      </c>
      <c r="G381" s="70" t="s">
        <v>80</v>
      </c>
      <c r="H381" s="41"/>
    </row>
    <row r="382" spans="1:8" ht="15" customHeight="1" x14ac:dyDescent="0.2">
      <c r="A382" s="8" t="s">
        <v>19</v>
      </c>
      <c r="B382" s="13">
        <f t="shared" si="20"/>
        <v>100</v>
      </c>
      <c r="C382" s="39">
        <f t="shared" si="18"/>
        <v>0.1317505698212145</v>
      </c>
      <c r="D382" s="69">
        <v>5</v>
      </c>
      <c r="E382" s="69">
        <v>1</v>
      </c>
      <c r="F382" s="69">
        <v>91</v>
      </c>
      <c r="G382" s="70">
        <v>3</v>
      </c>
      <c r="H382" s="41"/>
    </row>
    <row r="383" spans="1:8" ht="15" customHeight="1" x14ac:dyDescent="0.2">
      <c r="A383" s="8" t="s">
        <v>20</v>
      </c>
      <c r="B383" s="13">
        <f t="shared" si="20"/>
        <v>94</v>
      </c>
      <c r="C383" s="39">
        <f t="shared" si="18"/>
        <v>0.12384553563194162</v>
      </c>
      <c r="D383" s="69">
        <v>7</v>
      </c>
      <c r="E383" s="69">
        <v>2</v>
      </c>
      <c r="F383" s="69">
        <v>80</v>
      </c>
      <c r="G383" s="70">
        <v>5</v>
      </c>
      <c r="H383" s="41"/>
    </row>
    <row r="384" spans="1:8" ht="15" customHeight="1" x14ac:dyDescent="0.2">
      <c r="A384" s="8" t="s">
        <v>21</v>
      </c>
      <c r="B384" s="13">
        <f t="shared" si="20"/>
        <v>23</v>
      </c>
      <c r="C384" s="39">
        <f t="shared" si="18"/>
        <v>3.0302631058879332E-2</v>
      </c>
      <c r="D384" s="69" t="s">
        <v>80</v>
      </c>
      <c r="E384" s="69">
        <v>3</v>
      </c>
      <c r="F384" s="69">
        <v>20</v>
      </c>
      <c r="G384" s="70" t="s">
        <v>80</v>
      </c>
      <c r="H384" s="41"/>
    </row>
    <row r="385" spans="1:8" ht="15" customHeight="1" x14ac:dyDescent="0.2">
      <c r="A385" s="8" t="s">
        <v>79</v>
      </c>
      <c r="B385" s="13">
        <f t="shared" si="20"/>
        <v>2</v>
      </c>
      <c r="C385" s="39">
        <f t="shared" si="18"/>
        <v>2.6350113964242897E-3</v>
      </c>
      <c r="D385" s="69" t="s">
        <v>80</v>
      </c>
      <c r="E385" s="69">
        <v>1</v>
      </c>
      <c r="F385" s="69">
        <v>1</v>
      </c>
      <c r="G385" s="70" t="s">
        <v>80</v>
      </c>
      <c r="H385" s="41"/>
    </row>
    <row r="386" spans="1:8" ht="15" customHeight="1" x14ac:dyDescent="0.2">
      <c r="A386" s="8" t="s">
        <v>23</v>
      </c>
      <c r="B386" s="13">
        <f t="shared" si="20"/>
        <v>1</v>
      </c>
      <c r="C386" s="39">
        <f t="shared" si="18"/>
        <v>1.3175056982121448E-3</v>
      </c>
      <c r="D386" s="69" t="s">
        <v>80</v>
      </c>
      <c r="E386" s="69" t="s">
        <v>80</v>
      </c>
      <c r="F386" s="69">
        <v>1</v>
      </c>
      <c r="G386" s="70" t="s">
        <v>80</v>
      </c>
      <c r="H386" s="41"/>
    </row>
    <row r="387" spans="1:8" ht="15" customHeight="1" x14ac:dyDescent="0.2">
      <c r="A387" s="12"/>
      <c r="B387" s="13"/>
      <c r="C387" s="39"/>
      <c r="D387" s="36"/>
      <c r="E387" s="36"/>
      <c r="F387" s="36"/>
      <c r="G387" s="53"/>
      <c r="H387" s="41"/>
    </row>
    <row r="388" spans="1:8" ht="15" customHeight="1" x14ac:dyDescent="0.2">
      <c r="A388" s="28" t="s">
        <v>26</v>
      </c>
      <c r="B388" s="9">
        <f>SUM(D388:G388)</f>
        <v>194</v>
      </c>
      <c r="C388" s="39">
        <f t="shared" si="18"/>
        <v>0.25559610545315609</v>
      </c>
      <c r="D388" s="9">
        <f>SUM(D390,D405,D413:D418)</f>
        <v>17</v>
      </c>
      <c r="E388" s="9">
        <f>SUM(E390,E405,E413:E418)</f>
        <v>6</v>
      </c>
      <c r="F388" s="9">
        <f>SUM(F390,F405,F413:F418)</f>
        <v>168</v>
      </c>
      <c r="G388" s="10">
        <f>SUM(G390,G405,G413:G418)</f>
        <v>3</v>
      </c>
      <c r="H388" s="41"/>
    </row>
    <row r="389" spans="1:8" ht="15" customHeight="1" x14ac:dyDescent="0.2">
      <c r="A389" s="29"/>
      <c r="B389" s="13"/>
      <c r="C389" s="39"/>
      <c r="D389" s="36"/>
      <c r="E389" s="36"/>
      <c r="F389" s="36"/>
      <c r="G389" s="53"/>
      <c r="H389" s="41"/>
    </row>
    <row r="390" spans="1:8" s="11" customFormat="1" ht="15" customHeight="1" x14ac:dyDescent="0.2">
      <c r="A390" s="8" t="s">
        <v>5</v>
      </c>
      <c r="B390" s="9">
        <f>SUM(D390:G390)</f>
        <v>7</v>
      </c>
      <c r="C390" s="39">
        <f t="shared" si="18"/>
        <v>9.2225398874850126E-3</v>
      </c>
      <c r="D390" s="42">
        <f>SUM(D392:D394)</f>
        <v>3</v>
      </c>
      <c r="E390" s="42">
        <f>SUM(E392:E394)</f>
        <v>0</v>
      </c>
      <c r="F390" s="42">
        <f>SUM(F392:F394)</f>
        <v>4</v>
      </c>
      <c r="G390" s="45">
        <f>SUM(G392:G394)</f>
        <v>0</v>
      </c>
      <c r="H390" s="41"/>
    </row>
    <row r="391" spans="1:8" s="11" customFormat="1" ht="15" customHeight="1" x14ac:dyDescent="0.2">
      <c r="A391" s="12"/>
      <c r="B391" s="13"/>
      <c r="C391" s="39"/>
      <c r="D391" s="51"/>
      <c r="E391" s="51"/>
      <c r="F391" s="51"/>
      <c r="G391" s="52"/>
      <c r="H391" s="41"/>
    </row>
    <row r="392" spans="1:8" s="11" customFormat="1" ht="15" customHeight="1" x14ac:dyDescent="0.2">
      <c r="A392" s="14" t="s">
        <v>7</v>
      </c>
      <c r="B392" s="13">
        <f>SUM(D392:G392)</f>
        <v>1</v>
      </c>
      <c r="C392" s="39">
        <f t="shared" si="18"/>
        <v>1.3175056982121448E-3</v>
      </c>
      <c r="D392" s="69" t="s">
        <v>80</v>
      </c>
      <c r="E392" s="69" t="s">
        <v>80</v>
      </c>
      <c r="F392" s="69">
        <v>1</v>
      </c>
      <c r="G392" s="70" t="s">
        <v>80</v>
      </c>
      <c r="H392" s="41"/>
    </row>
    <row r="393" spans="1:8" s="11" customFormat="1" ht="15" customHeight="1" x14ac:dyDescent="0.2">
      <c r="A393" s="14" t="s">
        <v>8</v>
      </c>
      <c r="B393" s="13">
        <f>SUM(D393:G393)</f>
        <v>1</v>
      </c>
      <c r="C393" s="39">
        <f t="shared" si="18"/>
        <v>1.3175056982121448E-3</v>
      </c>
      <c r="D393" s="69">
        <v>1</v>
      </c>
      <c r="E393" s="69" t="s">
        <v>80</v>
      </c>
      <c r="F393" s="69" t="s">
        <v>80</v>
      </c>
      <c r="G393" s="70" t="s">
        <v>80</v>
      </c>
      <c r="H393" s="41"/>
    </row>
    <row r="394" spans="1:8" s="11" customFormat="1" ht="15" customHeight="1" x14ac:dyDescent="0.2">
      <c r="A394" s="14" t="s">
        <v>9</v>
      </c>
      <c r="B394" s="13">
        <f>SUM(D394:G394)</f>
        <v>5</v>
      </c>
      <c r="C394" s="39">
        <f t="shared" si="18"/>
        <v>6.5875284910607238E-3</v>
      </c>
      <c r="D394" s="69">
        <v>2</v>
      </c>
      <c r="E394" s="69" t="s">
        <v>80</v>
      </c>
      <c r="F394" s="69">
        <v>3</v>
      </c>
      <c r="G394" s="70" t="s">
        <v>80</v>
      </c>
      <c r="H394" s="41"/>
    </row>
    <row r="395" spans="1:8" ht="12.75" customHeight="1" x14ac:dyDescent="0.2">
      <c r="A395" s="194" t="s">
        <v>88</v>
      </c>
      <c r="B395" s="195"/>
      <c r="C395" s="195"/>
      <c r="D395" s="195"/>
      <c r="E395" s="195"/>
      <c r="F395" s="195"/>
      <c r="G395" s="195"/>
    </row>
    <row r="396" spans="1:8" ht="12.75" customHeight="1" x14ac:dyDescent="0.2">
      <c r="A396" s="194" t="s">
        <v>86</v>
      </c>
      <c r="B396" s="195"/>
      <c r="C396" s="195"/>
      <c r="D396" s="195"/>
      <c r="E396" s="195"/>
      <c r="F396" s="195"/>
      <c r="G396" s="195"/>
    </row>
    <row r="397" spans="1:8" ht="12.75" customHeight="1" x14ac:dyDescent="0.2">
      <c r="A397" s="194" t="s">
        <v>87</v>
      </c>
      <c r="B397" s="195"/>
      <c r="C397" s="195"/>
      <c r="D397" s="195"/>
      <c r="E397" s="195"/>
      <c r="F397" s="195"/>
      <c r="G397" s="195"/>
    </row>
    <row r="398" spans="1:8" ht="12.75" customHeight="1" x14ac:dyDescent="0.2">
      <c r="A398" s="1"/>
      <c r="B398" s="2"/>
      <c r="C398" s="71"/>
      <c r="D398" s="2"/>
      <c r="E398" s="2"/>
      <c r="F398" s="2"/>
      <c r="G398" s="2"/>
      <c r="H398" s="41"/>
    </row>
    <row r="399" spans="1:8" ht="20.25" customHeight="1" x14ac:dyDescent="0.2">
      <c r="A399" s="196" t="s">
        <v>17</v>
      </c>
      <c r="B399" s="199" t="s">
        <v>0</v>
      </c>
      <c r="C399" s="200"/>
      <c r="D399" s="200"/>
      <c r="E399" s="200"/>
      <c r="F399" s="200"/>
      <c r="G399" s="200"/>
    </row>
    <row r="400" spans="1:8" ht="22.5" customHeight="1" x14ac:dyDescent="0.2">
      <c r="A400" s="197"/>
      <c r="B400" s="201" t="s">
        <v>1</v>
      </c>
      <c r="C400" s="203" t="s">
        <v>78</v>
      </c>
      <c r="D400" s="205" t="s">
        <v>85</v>
      </c>
      <c r="E400" s="200"/>
      <c r="F400" s="200"/>
      <c r="G400" s="200"/>
    </row>
    <row r="401" spans="1:8" ht="21" customHeight="1" x14ac:dyDescent="0.2">
      <c r="A401" s="198"/>
      <c r="B401" s="202"/>
      <c r="C401" s="204"/>
      <c r="D401" s="3" t="s">
        <v>2</v>
      </c>
      <c r="E401" s="88" t="s">
        <v>81</v>
      </c>
      <c r="F401" s="3" t="s">
        <v>82</v>
      </c>
      <c r="G401" s="4" t="s">
        <v>46</v>
      </c>
    </row>
    <row r="402" spans="1:8" s="11" customFormat="1" ht="13.5" customHeight="1" x14ac:dyDescent="0.2">
      <c r="A402" s="16"/>
      <c r="B402" s="43"/>
      <c r="C402" s="73"/>
      <c r="D402" s="48"/>
      <c r="E402" s="48"/>
      <c r="F402" s="48"/>
      <c r="G402" s="44"/>
      <c r="H402" s="41"/>
    </row>
    <row r="403" spans="1:8" s="11" customFormat="1" ht="13.5" customHeight="1" x14ac:dyDescent="0.2">
      <c r="A403" s="14" t="s">
        <v>43</v>
      </c>
      <c r="B403" s="13"/>
      <c r="C403" s="39"/>
      <c r="D403" s="49"/>
      <c r="E403" s="49"/>
      <c r="F403" s="49"/>
      <c r="G403" s="15"/>
      <c r="H403" s="41"/>
    </row>
    <row r="404" spans="1:8" s="11" customFormat="1" ht="13.5" customHeight="1" x14ac:dyDescent="0.2">
      <c r="A404" s="16"/>
      <c r="B404" s="13"/>
      <c r="C404" s="39"/>
      <c r="D404" s="49"/>
      <c r="E404" s="49"/>
      <c r="F404" s="49"/>
      <c r="G404" s="15"/>
      <c r="H404" s="41"/>
    </row>
    <row r="405" spans="1:8" s="11" customFormat="1" ht="13.5" customHeight="1" x14ac:dyDescent="0.2">
      <c r="A405" s="8" t="s">
        <v>6</v>
      </c>
      <c r="B405" s="9">
        <f>SUM(D405:G405)</f>
        <v>42</v>
      </c>
      <c r="C405" s="39">
        <f t="shared" ref="C405:C443" si="21">B405/$B$9*100</f>
        <v>5.5335239324910079E-2</v>
      </c>
      <c r="D405" s="9">
        <f>SUM(D407:D411)</f>
        <v>8</v>
      </c>
      <c r="E405" s="9">
        <f>SUM(E407:E411)</f>
        <v>2</v>
      </c>
      <c r="F405" s="9">
        <f>SUM(F407:F411)</f>
        <v>29</v>
      </c>
      <c r="G405" s="10">
        <f>SUM(G407:G411)</f>
        <v>3</v>
      </c>
      <c r="H405" s="41"/>
    </row>
    <row r="406" spans="1:8" s="11" customFormat="1" ht="13.5" customHeight="1" x14ac:dyDescent="0.2">
      <c r="A406" s="12"/>
      <c r="B406" s="13"/>
      <c r="C406" s="39"/>
      <c r="D406" s="51"/>
      <c r="E406" s="51"/>
      <c r="F406" s="51"/>
      <c r="G406" s="52"/>
      <c r="H406" s="41"/>
    </row>
    <row r="407" spans="1:8" s="11" customFormat="1" ht="13.5" customHeight="1" x14ac:dyDescent="0.2">
      <c r="A407" s="14" t="s">
        <v>10</v>
      </c>
      <c r="B407" s="13">
        <f>SUM(D407:G407)</f>
        <v>5</v>
      </c>
      <c r="C407" s="39">
        <f t="shared" si="21"/>
        <v>6.5875284910607238E-3</v>
      </c>
      <c r="D407" s="69">
        <v>1</v>
      </c>
      <c r="E407" s="69" t="s">
        <v>80</v>
      </c>
      <c r="F407" s="69">
        <v>4</v>
      </c>
      <c r="G407" s="70" t="s">
        <v>80</v>
      </c>
      <c r="H407" s="41"/>
    </row>
    <row r="408" spans="1:8" s="11" customFormat="1" ht="13.5" customHeight="1" x14ac:dyDescent="0.2">
      <c r="A408" s="14" t="s">
        <v>11</v>
      </c>
      <c r="B408" s="13">
        <f>SUM(D408:G408)</f>
        <v>9</v>
      </c>
      <c r="C408" s="39">
        <f t="shared" si="21"/>
        <v>1.1857551283909303E-2</v>
      </c>
      <c r="D408" s="69">
        <v>4</v>
      </c>
      <c r="E408" s="69" t="s">
        <v>80</v>
      </c>
      <c r="F408" s="69">
        <v>4</v>
      </c>
      <c r="G408" s="70">
        <v>1</v>
      </c>
      <c r="H408" s="41"/>
    </row>
    <row r="409" spans="1:8" s="11" customFormat="1" ht="13.5" customHeight="1" x14ac:dyDescent="0.2">
      <c r="A409" s="14" t="s">
        <v>12</v>
      </c>
      <c r="B409" s="13">
        <f>SUM(D409:G409)</f>
        <v>8</v>
      </c>
      <c r="C409" s="39">
        <f t="shared" si="21"/>
        <v>1.0540045585697159E-2</v>
      </c>
      <c r="D409" s="69">
        <v>1</v>
      </c>
      <c r="E409" s="69">
        <v>1</v>
      </c>
      <c r="F409" s="69">
        <v>6</v>
      </c>
      <c r="G409" s="70" t="s">
        <v>80</v>
      </c>
      <c r="H409" s="41"/>
    </row>
    <row r="410" spans="1:8" s="11" customFormat="1" ht="13.5" customHeight="1" x14ac:dyDescent="0.2">
      <c r="A410" s="14" t="s">
        <v>13</v>
      </c>
      <c r="B410" s="13">
        <f>SUM(D410:G410)</f>
        <v>8</v>
      </c>
      <c r="C410" s="39">
        <f t="shared" si="21"/>
        <v>1.0540045585697159E-2</v>
      </c>
      <c r="D410" s="69">
        <v>2</v>
      </c>
      <c r="E410" s="69" t="s">
        <v>80</v>
      </c>
      <c r="F410" s="69">
        <v>6</v>
      </c>
      <c r="G410" s="70" t="s">
        <v>80</v>
      </c>
      <c r="H410" s="41"/>
    </row>
    <row r="411" spans="1:8" s="11" customFormat="1" ht="13.5" customHeight="1" x14ac:dyDescent="0.2">
      <c r="A411" s="14" t="s">
        <v>14</v>
      </c>
      <c r="B411" s="13">
        <f>SUM(D411:G411)</f>
        <v>12</v>
      </c>
      <c r="C411" s="39">
        <f t="shared" si="21"/>
        <v>1.5810068378545736E-2</v>
      </c>
      <c r="D411" s="69" t="s">
        <v>80</v>
      </c>
      <c r="E411" s="69">
        <v>1</v>
      </c>
      <c r="F411" s="69">
        <v>9</v>
      </c>
      <c r="G411" s="70">
        <v>2</v>
      </c>
      <c r="H411" s="41"/>
    </row>
    <row r="412" spans="1:8" s="11" customFormat="1" ht="13.5" customHeight="1" x14ac:dyDescent="0.2">
      <c r="A412" s="14"/>
      <c r="B412" s="13"/>
      <c r="C412" s="39"/>
      <c r="D412" s="64"/>
      <c r="E412" s="64"/>
      <c r="F412" s="64"/>
      <c r="G412" s="53"/>
      <c r="H412" s="41"/>
    </row>
    <row r="413" spans="1:8" ht="13.5" customHeight="1" x14ac:dyDescent="0.2">
      <c r="A413" s="8" t="s">
        <v>16</v>
      </c>
      <c r="B413" s="13">
        <f t="shared" ref="B413:B418" si="22">SUM(D413:G413)</f>
        <v>60</v>
      </c>
      <c r="C413" s="39">
        <f t="shared" si="21"/>
        <v>7.9050341892728693E-2</v>
      </c>
      <c r="D413" s="69">
        <v>3</v>
      </c>
      <c r="E413" s="69">
        <v>1</v>
      </c>
      <c r="F413" s="69">
        <v>56</v>
      </c>
      <c r="G413" s="70" t="s">
        <v>80</v>
      </c>
      <c r="H413" s="41"/>
    </row>
    <row r="414" spans="1:8" ht="13.5" customHeight="1" x14ac:dyDescent="0.2">
      <c r="A414" s="8" t="s">
        <v>18</v>
      </c>
      <c r="B414" s="13">
        <f t="shared" si="22"/>
        <v>32</v>
      </c>
      <c r="C414" s="39">
        <f t="shared" si="21"/>
        <v>4.2160182342788635E-2</v>
      </c>
      <c r="D414" s="69">
        <v>2</v>
      </c>
      <c r="E414" s="69" t="s">
        <v>80</v>
      </c>
      <c r="F414" s="69">
        <v>30</v>
      </c>
      <c r="G414" s="70" t="s">
        <v>80</v>
      </c>
      <c r="H414" s="41"/>
    </row>
    <row r="415" spans="1:8" ht="13.5" customHeight="1" x14ac:dyDescent="0.2">
      <c r="A415" s="8" t="s">
        <v>19</v>
      </c>
      <c r="B415" s="13">
        <f t="shared" si="22"/>
        <v>19</v>
      </c>
      <c r="C415" s="39">
        <f t="shared" si="21"/>
        <v>2.5032608266030751E-2</v>
      </c>
      <c r="D415" s="69" t="s">
        <v>80</v>
      </c>
      <c r="E415" s="69">
        <v>1</v>
      </c>
      <c r="F415" s="69">
        <v>18</v>
      </c>
      <c r="G415" s="70" t="s">
        <v>80</v>
      </c>
      <c r="H415" s="41"/>
    </row>
    <row r="416" spans="1:8" ht="13.5" customHeight="1" x14ac:dyDescent="0.2">
      <c r="A416" s="8" t="s">
        <v>20</v>
      </c>
      <c r="B416" s="13">
        <f t="shared" si="22"/>
        <v>24</v>
      </c>
      <c r="C416" s="39">
        <f t="shared" si="21"/>
        <v>3.1620136757091473E-2</v>
      </c>
      <c r="D416" s="69">
        <v>1</v>
      </c>
      <c r="E416" s="69">
        <v>1</v>
      </c>
      <c r="F416" s="69">
        <v>22</v>
      </c>
      <c r="G416" s="70" t="s">
        <v>80</v>
      </c>
      <c r="H416" s="41"/>
    </row>
    <row r="417" spans="1:8" ht="13.5" customHeight="1" x14ac:dyDescent="0.2">
      <c r="A417" s="8" t="s">
        <v>21</v>
      </c>
      <c r="B417" s="13">
        <f t="shared" si="22"/>
        <v>3</v>
      </c>
      <c r="C417" s="39">
        <f t="shared" si="21"/>
        <v>3.9525170946364341E-3</v>
      </c>
      <c r="D417" s="69" t="s">
        <v>80</v>
      </c>
      <c r="E417" s="69">
        <v>1</v>
      </c>
      <c r="F417" s="69">
        <v>2</v>
      </c>
      <c r="G417" s="70" t="s">
        <v>80</v>
      </c>
      <c r="H417" s="41"/>
    </row>
    <row r="418" spans="1:8" ht="13.5" customHeight="1" x14ac:dyDescent="0.2">
      <c r="A418" s="8" t="s">
        <v>24</v>
      </c>
      <c r="B418" s="13">
        <f t="shared" si="22"/>
        <v>7</v>
      </c>
      <c r="C418" s="39">
        <f t="shared" si="21"/>
        <v>9.2225398874850126E-3</v>
      </c>
      <c r="D418" s="69" t="s">
        <v>80</v>
      </c>
      <c r="E418" s="69" t="s">
        <v>80</v>
      </c>
      <c r="F418" s="69">
        <v>7</v>
      </c>
      <c r="G418" s="70" t="s">
        <v>80</v>
      </c>
      <c r="H418" s="41"/>
    </row>
    <row r="419" spans="1:8" ht="13.5" customHeight="1" x14ac:dyDescent="0.2">
      <c r="A419" s="12"/>
      <c r="B419" s="13"/>
      <c r="C419" s="39"/>
      <c r="D419" s="36"/>
      <c r="E419" s="36"/>
      <c r="F419" s="36"/>
      <c r="G419" s="53"/>
      <c r="H419" s="41"/>
    </row>
    <row r="420" spans="1:8" ht="13.5" customHeight="1" x14ac:dyDescent="0.2">
      <c r="A420" s="28" t="s">
        <v>25</v>
      </c>
      <c r="B420" s="9">
        <f>SUM(D420:G420)</f>
        <v>6143</v>
      </c>
      <c r="C420" s="39">
        <f t="shared" si="21"/>
        <v>8.0934375041172046</v>
      </c>
      <c r="D420" s="9">
        <f>SUM(D422,D428,D436:D443)</f>
        <v>526</v>
      </c>
      <c r="E420" s="9">
        <f>SUM(E422,E428,E436:E443)</f>
        <v>185</v>
      </c>
      <c r="F420" s="9">
        <f>SUM(F422,F428,F436:F443)</f>
        <v>5381</v>
      </c>
      <c r="G420" s="10">
        <f>SUM(G422,G428,G436:G443)</f>
        <v>51</v>
      </c>
      <c r="H420" s="41"/>
    </row>
    <row r="421" spans="1:8" ht="13.5" customHeight="1" x14ac:dyDescent="0.2">
      <c r="A421" s="30"/>
      <c r="B421" s="13"/>
      <c r="C421" s="39"/>
      <c r="D421" s="36"/>
      <c r="E421" s="36"/>
      <c r="F421" s="36"/>
      <c r="G421" s="53"/>
      <c r="H421" s="41"/>
    </row>
    <row r="422" spans="1:8" s="11" customFormat="1" ht="13.5" customHeight="1" x14ac:dyDescent="0.2">
      <c r="A422" s="8" t="s">
        <v>5</v>
      </c>
      <c r="B422" s="9">
        <f>SUM(D422:G422)</f>
        <v>96</v>
      </c>
      <c r="C422" s="39">
        <f t="shared" si="21"/>
        <v>0.12648054702836589</v>
      </c>
      <c r="D422" s="9">
        <f>SUM(D424:D426)</f>
        <v>42</v>
      </c>
      <c r="E422" s="9">
        <f>SUM(E424:E426)</f>
        <v>0</v>
      </c>
      <c r="F422" s="42">
        <f>SUM(F424:F426)</f>
        <v>54</v>
      </c>
      <c r="G422" s="10">
        <f>SUM(G424:G426)</f>
        <v>0</v>
      </c>
      <c r="H422" s="41"/>
    </row>
    <row r="423" spans="1:8" s="11" customFormat="1" ht="13.5" customHeight="1" x14ac:dyDescent="0.2">
      <c r="A423" s="12"/>
      <c r="B423" s="13"/>
      <c r="C423" s="39"/>
      <c r="D423" s="51"/>
      <c r="E423" s="51"/>
      <c r="F423" s="51"/>
      <c r="G423" s="52"/>
      <c r="H423" s="41"/>
    </row>
    <row r="424" spans="1:8" s="11" customFormat="1" ht="13.5" customHeight="1" x14ac:dyDescent="0.2">
      <c r="A424" s="14" t="s">
        <v>7</v>
      </c>
      <c r="B424" s="13">
        <f>SUM(D424:G424)</f>
        <v>2</v>
      </c>
      <c r="C424" s="39">
        <f t="shared" si="21"/>
        <v>2.6350113964242897E-3</v>
      </c>
      <c r="D424" s="69">
        <v>2</v>
      </c>
      <c r="E424" s="69" t="s">
        <v>80</v>
      </c>
      <c r="F424" s="69" t="s">
        <v>80</v>
      </c>
      <c r="G424" s="70" t="s">
        <v>80</v>
      </c>
      <c r="H424" s="41"/>
    </row>
    <row r="425" spans="1:8" s="11" customFormat="1" ht="13.5" customHeight="1" x14ac:dyDescent="0.2">
      <c r="A425" s="14" t="s">
        <v>8</v>
      </c>
      <c r="B425" s="13">
        <f>SUM(D425:G425)</f>
        <v>22</v>
      </c>
      <c r="C425" s="39">
        <f t="shared" si="21"/>
        <v>2.8985125360667184E-2</v>
      </c>
      <c r="D425" s="69">
        <v>9</v>
      </c>
      <c r="E425" s="69" t="s">
        <v>80</v>
      </c>
      <c r="F425" s="69">
        <v>13</v>
      </c>
      <c r="G425" s="70" t="s">
        <v>80</v>
      </c>
      <c r="H425" s="41"/>
    </row>
    <row r="426" spans="1:8" s="11" customFormat="1" ht="13.5" customHeight="1" x14ac:dyDescent="0.2">
      <c r="A426" s="14" t="s">
        <v>9</v>
      </c>
      <c r="B426" s="13">
        <f>SUM(D426:G426)</f>
        <v>72</v>
      </c>
      <c r="C426" s="39">
        <f t="shared" si="21"/>
        <v>9.4860410271274426E-2</v>
      </c>
      <c r="D426" s="69">
        <v>31</v>
      </c>
      <c r="E426" s="69" t="s">
        <v>80</v>
      </c>
      <c r="F426" s="69">
        <v>41</v>
      </c>
      <c r="G426" s="70" t="s">
        <v>80</v>
      </c>
      <c r="H426" s="41"/>
    </row>
    <row r="427" spans="1:8" s="11" customFormat="1" ht="13.5" customHeight="1" x14ac:dyDescent="0.2">
      <c r="A427" s="16"/>
      <c r="B427" s="13"/>
      <c r="C427" s="39"/>
      <c r="D427" s="36"/>
      <c r="E427" s="36"/>
      <c r="F427" s="36"/>
      <c r="G427" s="53"/>
      <c r="H427" s="41"/>
    </row>
    <row r="428" spans="1:8" s="11" customFormat="1" ht="13.5" customHeight="1" x14ac:dyDescent="0.2">
      <c r="A428" s="8" t="s">
        <v>6</v>
      </c>
      <c r="B428" s="9">
        <f>SUM(D428:G428)</f>
        <v>1607</v>
      </c>
      <c r="C428" s="39">
        <f t="shared" si="21"/>
        <v>2.1172316570269167</v>
      </c>
      <c r="D428" s="9">
        <f>SUM(D430:D434)</f>
        <v>221</v>
      </c>
      <c r="E428" s="9">
        <f>SUM(E430:E434)</f>
        <v>15</v>
      </c>
      <c r="F428" s="9">
        <f>SUM(F430:F434)</f>
        <v>1359</v>
      </c>
      <c r="G428" s="10">
        <f>SUM(G430:G434)</f>
        <v>12</v>
      </c>
      <c r="H428" s="41"/>
    </row>
    <row r="429" spans="1:8" s="11" customFormat="1" ht="13.5" customHeight="1" x14ac:dyDescent="0.2">
      <c r="A429" s="12"/>
      <c r="B429" s="13"/>
      <c r="C429" s="39"/>
      <c r="D429" s="51"/>
      <c r="E429" s="51"/>
      <c r="F429" s="51"/>
      <c r="G429" s="52"/>
      <c r="H429" s="41"/>
    </row>
    <row r="430" spans="1:8" s="11" customFormat="1" ht="13.5" customHeight="1" x14ac:dyDescent="0.2">
      <c r="A430" s="14" t="s">
        <v>10</v>
      </c>
      <c r="B430" s="13">
        <f>SUM(D430:G430)</f>
        <v>176</v>
      </c>
      <c r="C430" s="39">
        <f t="shared" si="21"/>
        <v>0.23188100288533747</v>
      </c>
      <c r="D430" s="69">
        <v>43</v>
      </c>
      <c r="E430" s="69" t="s">
        <v>80</v>
      </c>
      <c r="F430" s="69">
        <v>133</v>
      </c>
      <c r="G430" s="70" t="s">
        <v>80</v>
      </c>
      <c r="H430" s="41"/>
    </row>
    <row r="431" spans="1:8" s="11" customFormat="1" ht="13.5" customHeight="1" x14ac:dyDescent="0.2">
      <c r="A431" s="14" t="s">
        <v>11</v>
      </c>
      <c r="B431" s="13">
        <f>SUM(D431:G431)</f>
        <v>278</v>
      </c>
      <c r="C431" s="39">
        <f t="shared" si="21"/>
        <v>0.36626658410297624</v>
      </c>
      <c r="D431" s="69">
        <v>50</v>
      </c>
      <c r="E431" s="69" t="s">
        <v>80</v>
      </c>
      <c r="F431" s="69">
        <v>225</v>
      </c>
      <c r="G431" s="70">
        <v>3</v>
      </c>
      <c r="H431" s="41"/>
    </row>
    <row r="432" spans="1:8" s="11" customFormat="1" ht="13.5" customHeight="1" x14ac:dyDescent="0.2">
      <c r="A432" s="14" t="s">
        <v>12</v>
      </c>
      <c r="B432" s="13">
        <f>SUM(D432:G432)</f>
        <v>370</v>
      </c>
      <c r="C432" s="39">
        <f t="shared" si="21"/>
        <v>0.4874771083384935</v>
      </c>
      <c r="D432" s="69">
        <v>39</v>
      </c>
      <c r="E432" s="69">
        <v>7</v>
      </c>
      <c r="F432" s="69">
        <v>321</v>
      </c>
      <c r="G432" s="70">
        <v>3</v>
      </c>
      <c r="H432" s="41"/>
    </row>
    <row r="433" spans="1:8" s="11" customFormat="1" ht="13.5" customHeight="1" x14ac:dyDescent="0.2">
      <c r="A433" s="14" t="s">
        <v>13</v>
      </c>
      <c r="B433" s="13">
        <f>SUM(D433:G433)</f>
        <v>394</v>
      </c>
      <c r="C433" s="39">
        <f t="shared" si="21"/>
        <v>0.51909724509558497</v>
      </c>
      <c r="D433" s="69">
        <v>57</v>
      </c>
      <c r="E433" s="69">
        <v>3</v>
      </c>
      <c r="F433" s="69">
        <v>332</v>
      </c>
      <c r="G433" s="70">
        <v>2</v>
      </c>
      <c r="H433" s="41"/>
    </row>
    <row r="434" spans="1:8" s="11" customFormat="1" ht="13.5" customHeight="1" x14ac:dyDescent="0.2">
      <c r="A434" s="14" t="s">
        <v>14</v>
      </c>
      <c r="B434" s="13">
        <f>SUM(D434:G434)</f>
        <v>389</v>
      </c>
      <c r="C434" s="39">
        <f t="shared" si="21"/>
        <v>0.51250971660452427</v>
      </c>
      <c r="D434" s="69">
        <v>32</v>
      </c>
      <c r="E434" s="69">
        <v>5</v>
      </c>
      <c r="F434" s="69">
        <v>348</v>
      </c>
      <c r="G434" s="70">
        <v>4</v>
      </c>
      <c r="H434" s="41"/>
    </row>
    <row r="435" spans="1:8" s="11" customFormat="1" ht="13.5" customHeight="1" x14ac:dyDescent="0.2">
      <c r="A435" s="16"/>
      <c r="B435" s="13"/>
      <c r="C435" s="39"/>
      <c r="D435" s="36"/>
      <c r="E435" s="36"/>
      <c r="F435" s="36"/>
      <c r="G435" s="53"/>
      <c r="H435" s="41"/>
    </row>
    <row r="436" spans="1:8" ht="13.5" customHeight="1" x14ac:dyDescent="0.2">
      <c r="A436" s="8" t="s">
        <v>16</v>
      </c>
      <c r="B436" s="13">
        <f t="shared" ref="B436:B443" si="23">SUM(D436:G436)</f>
        <v>1624</v>
      </c>
      <c r="C436" s="39">
        <f t="shared" si="21"/>
        <v>2.1396292538965231</v>
      </c>
      <c r="D436" s="69">
        <v>126</v>
      </c>
      <c r="E436" s="69">
        <v>42</v>
      </c>
      <c r="F436" s="69">
        <v>1434</v>
      </c>
      <c r="G436" s="70">
        <v>22</v>
      </c>
      <c r="H436" s="41"/>
    </row>
    <row r="437" spans="1:8" ht="13.5" customHeight="1" x14ac:dyDescent="0.2">
      <c r="A437" s="8" t="s">
        <v>18</v>
      </c>
      <c r="B437" s="13">
        <f t="shared" si="23"/>
        <v>1120</v>
      </c>
      <c r="C437" s="39">
        <f t="shared" si="21"/>
        <v>1.4756063819976022</v>
      </c>
      <c r="D437" s="69">
        <v>67</v>
      </c>
      <c r="E437" s="69">
        <v>41</v>
      </c>
      <c r="F437" s="69">
        <v>1003</v>
      </c>
      <c r="G437" s="70">
        <v>9</v>
      </c>
      <c r="H437" s="41"/>
    </row>
    <row r="438" spans="1:8" ht="13.5" customHeight="1" x14ac:dyDescent="0.2">
      <c r="A438" s="8" t="s">
        <v>19</v>
      </c>
      <c r="B438" s="13">
        <f t="shared" si="23"/>
        <v>941</v>
      </c>
      <c r="C438" s="39">
        <f t="shared" si="21"/>
        <v>1.2397728620176283</v>
      </c>
      <c r="D438" s="69">
        <v>42</v>
      </c>
      <c r="E438" s="69">
        <v>45</v>
      </c>
      <c r="F438" s="69">
        <v>852</v>
      </c>
      <c r="G438" s="70">
        <v>2</v>
      </c>
      <c r="H438" s="41"/>
    </row>
    <row r="439" spans="1:8" ht="13.5" customHeight="1" x14ac:dyDescent="0.2">
      <c r="A439" s="8" t="s">
        <v>20</v>
      </c>
      <c r="B439" s="13">
        <f t="shared" si="23"/>
        <v>531</v>
      </c>
      <c r="C439" s="39">
        <f t="shared" si="21"/>
        <v>0.69959552575064887</v>
      </c>
      <c r="D439" s="69">
        <v>21</v>
      </c>
      <c r="E439" s="69">
        <v>29</v>
      </c>
      <c r="F439" s="69">
        <v>476</v>
      </c>
      <c r="G439" s="70">
        <v>5</v>
      </c>
      <c r="H439" s="41"/>
    </row>
    <row r="440" spans="1:8" ht="13.5" customHeight="1" x14ac:dyDescent="0.2">
      <c r="A440" s="8" t="s">
        <v>21</v>
      </c>
      <c r="B440" s="13">
        <f t="shared" si="23"/>
        <v>207</v>
      </c>
      <c r="C440" s="39">
        <f t="shared" si="21"/>
        <v>0.27272367952991394</v>
      </c>
      <c r="D440" s="69">
        <v>7</v>
      </c>
      <c r="E440" s="69">
        <v>11</v>
      </c>
      <c r="F440" s="69">
        <v>188</v>
      </c>
      <c r="G440" s="70">
        <v>1</v>
      </c>
      <c r="H440" s="41"/>
    </row>
    <row r="441" spans="1:8" ht="13.5" customHeight="1" x14ac:dyDescent="0.2">
      <c r="A441" s="8" t="s">
        <v>22</v>
      </c>
      <c r="B441" s="13">
        <f t="shared" si="23"/>
        <v>14</v>
      </c>
      <c r="C441" s="39">
        <f t="shared" si="21"/>
        <v>1.8445079774970025E-2</v>
      </c>
      <c r="D441" s="69" t="s">
        <v>80</v>
      </c>
      <c r="E441" s="69">
        <v>2</v>
      </c>
      <c r="F441" s="69">
        <v>12</v>
      </c>
      <c r="G441" s="70" t="s">
        <v>80</v>
      </c>
      <c r="H441" s="41"/>
    </row>
    <row r="442" spans="1:8" ht="13.5" customHeight="1" x14ac:dyDescent="0.2">
      <c r="A442" s="8" t="s">
        <v>23</v>
      </c>
      <c r="B442" s="13">
        <f t="shared" si="23"/>
        <v>1</v>
      </c>
      <c r="C442" s="39">
        <f t="shared" si="21"/>
        <v>1.3175056982121448E-3</v>
      </c>
      <c r="D442" s="69" t="s">
        <v>80</v>
      </c>
      <c r="E442" s="69" t="s">
        <v>80</v>
      </c>
      <c r="F442" s="69">
        <v>1</v>
      </c>
      <c r="G442" s="70" t="s">
        <v>80</v>
      </c>
      <c r="H442" s="41"/>
    </row>
    <row r="443" spans="1:8" ht="13.5" customHeight="1" x14ac:dyDescent="0.2">
      <c r="A443" s="8" t="s">
        <v>24</v>
      </c>
      <c r="B443" s="13">
        <f t="shared" si="23"/>
        <v>2</v>
      </c>
      <c r="C443" s="39">
        <f t="shared" si="21"/>
        <v>2.6350113964242897E-3</v>
      </c>
      <c r="D443" s="69" t="s">
        <v>80</v>
      </c>
      <c r="E443" s="69" t="s">
        <v>80</v>
      </c>
      <c r="F443" s="69">
        <v>2</v>
      </c>
      <c r="G443" s="70" t="s">
        <v>80</v>
      </c>
      <c r="H443" s="41"/>
    </row>
    <row r="444" spans="1:8" ht="13.5" customHeight="1" x14ac:dyDescent="0.2">
      <c r="A444" s="31"/>
      <c r="B444" s="32" t="s">
        <v>3</v>
      </c>
      <c r="C444" s="74"/>
      <c r="D444" s="65"/>
      <c r="E444" s="65"/>
      <c r="F444" s="65"/>
      <c r="G444" s="66"/>
      <c r="H444" s="41"/>
    </row>
    <row r="445" spans="1:8" ht="11.25" customHeight="1" x14ac:dyDescent="0.2">
      <c r="A445" s="19"/>
      <c r="B445" s="19" t="s">
        <v>3</v>
      </c>
      <c r="C445" s="75"/>
      <c r="D445" s="19"/>
      <c r="E445" s="19"/>
      <c r="F445" s="19"/>
      <c r="G445" s="19"/>
    </row>
    <row r="446" spans="1:8" ht="12.75" customHeight="1" x14ac:dyDescent="0.2">
      <c r="A446" s="5" t="s">
        <v>4</v>
      </c>
      <c r="B446" s="19"/>
      <c r="C446" s="75"/>
      <c r="D446" s="19"/>
      <c r="E446" s="19"/>
      <c r="F446" s="19"/>
      <c r="G446" s="19"/>
    </row>
    <row r="447" spans="1:8" ht="8.25" customHeight="1" x14ac:dyDescent="0.2">
      <c r="D447" s="33"/>
      <c r="E447" s="33"/>
      <c r="F447" s="33"/>
      <c r="G447" s="33"/>
    </row>
    <row r="448" spans="1:8" ht="13.5" customHeight="1" x14ac:dyDescent="0.2">
      <c r="A448" s="78" t="s">
        <v>101</v>
      </c>
    </row>
    <row r="449" spans="1:12" ht="11.25" customHeight="1" x14ac:dyDescent="0.2">
      <c r="A449" s="77" t="s">
        <v>83</v>
      </c>
    </row>
    <row r="450" spans="1:12" ht="6.75" customHeight="1" x14ac:dyDescent="0.2"/>
    <row r="451" spans="1:12" ht="12.6" customHeight="1" x14ac:dyDescent="0.2">
      <c r="A451" s="77" t="s">
        <v>112</v>
      </c>
    </row>
    <row r="452" spans="1:12" ht="12.75" customHeight="1" x14ac:dyDescent="0.2">
      <c r="A452" s="77" t="s">
        <v>109</v>
      </c>
    </row>
    <row r="453" spans="1:12" ht="12.75" customHeight="1" x14ac:dyDescent="0.2">
      <c r="A453" s="77" t="s">
        <v>110</v>
      </c>
    </row>
    <row r="454" spans="1:12" s="84" customFormat="1" ht="9" customHeight="1" x14ac:dyDescent="0.2">
      <c r="A454" s="87"/>
      <c r="B454" s="80"/>
      <c r="C454" s="80"/>
      <c r="D454" s="80"/>
      <c r="E454" s="80"/>
      <c r="F454" s="80"/>
      <c r="G454" s="81"/>
      <c r="H454" s="81"/>
      <c r="I454" s="81"/>
      <c r="J454" s="81"/>
      <c r="K454" s="82"/>
      <c r="L454" s="83"/>
    </row>
    <row r="455" spans="1:12" ht="12.75" customHeight="1" x14ac:dyDescent="0.2">
      <c r="A455" s="77" t="s">
        <v>84</v>
      </c>
      <c r="B455" s="19"/>
      <c r="C455" s="75"/>
      <c r="D455" s="19"/>
      <c r="E455" s="19"/>
      <c r="F455" s="19"/>
      <c r="G455" s="19"/>
    </row>
    <row r="456" spans="1:12" ht="9.75" customHeight="1" x14ac:dyDescent="0.2">
      <c r="B456" s="19"/>
      <c r="C456" s="75"/>
      <c r="D456" s="19"/>
      <c r="E456" s="19"/>
      <c r="F456" s="19"/>
    </row>
    <row r="457" spans="1:12" ht="12.75" customHeight="1" x14ac:dyDescent="0.2">
      <c r="A457" s="79" t="s">
        <v>89</v>
      </c>
      <c r="B457" s="19"/>
      <c r="C457" s="75"/>
      <c r="D457" s="19"/>
      <c r="E457" s="19"/>
      <c r="F457" s="19"/>
      <c r="G457" s="19"/>
    </row>
    <row r="458" spans="1:12" ht="12.75" customHeight="1" x14ac:dyDescent="0.2">
      <c r="A458" s="50"/>
      <c r="B458" s="19"/>
      <c r="C458" s="75"/>
      <c r="D458" s="19"/>
      <c r="E458" s="19"/>
      <c r="F458" s="19"/>
      <c r="G458" s="19"/>
    </row>
    <row r="459" spans="1:12" ht="12.75" customHeight="1" x14ac:dyDescent="0.2">
      <c r="A459" s="19"/>
      <c r="B459" s="19"/>
      <c r="C459" s="75"/>
      <c r="D459" s="19"/>
      <c r="E459" s="19"/>
      <c r="F459" s="19"/>
      <c r="G459" s="19"/>
    </row>
    <row r="460" spans="1:12" ht="12.75" customHeight="1" x14ac:dyDescent="0.2">
      <c r="A460" s="19"/>
      <c r="B460" s="19"/>
      <c r="C460" s="75"/>
      <c r="D460" s="19"/>
      <c r="E460" s="19"/>
      <c r="F460" s="19"/>
      <c r="G460" s="19"/>
    </row>
    <row r="461" spans="1:12" ht="12.75" customHeight="1" x14ac:dyDescent="0.2">
      <c r="A461" s="19"/>
      <c r="B461" s="19"/>
      <c r="C461" s="75"/>
      <c r="D461" s="19"/>
      <c r="E461" s="19"/>
      <c r="F461" s="19"/>
      <c r="G461" s="19"/>
    </row>
    <row r="462" spans="1:12" ht="12.75" customHeight="1" x14ac:dyDescent="0.2">
      <c r="A462" s="19"/>
      <c r="B462" s="19"/>
      <c r="C462" s="75"/>
      <c r="D462" s="19"/>
      <c r="E462" s="19"/>
      <c r="F462" s="19"/>
      <c r="G462" s="19"/>
    </row>
    <row r="463" spans="1:12" ht="12.75" customHeight="1" x14ac:dyDescent="0.2">
      <c r="A463" s="19"/>
      <c r="B463" s="19"/>
      <c r="C463" s="75"/>
      <c r="D463" s="19"/>
      <c r="E463" s="19"/>
      <c r="F463" s="19"/>
      <c r="G463" s="19"/>
    </row>
    <row r="464" spans="1:12" ht="12.75" customHeight="1" x14ac:dyDescent="0.2">
      <c r="A464" s="19"/>
      <c r="B464" s="19"/>
      <c r="C464" s="75"/>
      <c r="D464" s="19"/>
      <c r="E464" s="19"/>
      <c r="F464" s="19"/>
      <c r="G464" s="19"/>
    </row>
    <row r="465" spans="1:7" ht="12.75" customHeight="1" x14ac:dyDescent="0.2">
      <c r="A465" s="19"/>
      <c r="B465" s="19"/>
      <c r="C465" s="75"/>
      <c r="D465" s="19"/>
      <c r="E465" s="19"/>
      <c r="F465" s="19"/>
      <c r="G465" s="19"/>
    </row>
    <row r="466" spans="1:7" ht="12.75" customHeight="1" x14ac:dyDescent="0.2">
      <c r="A466" s="19"/>
      <c r="B466" s="19"/>
      <c r="C466" s="75"/>
      <c r="D466" s="19"/>
      <c r="E466" s="19"/>
      <c r="F466" s="19"/>
      <c r="G466" s="19"/>
    </row>
    <row r="467" spans="1:7" ht="12.75" customHeight="1" x14ac:dyDescent="0.2">
      <c r="A467" s="19"/>
      <c r="B467" s="19"/>
      <c r="C467" s="75"/>
      <c r="D467" s="19"/>
      <c r="E467" s="19"/>
      <c r="F467" s="19"/>
      <c r="G467" s="19"/>
    </row>
    <row r="468" spans="1:7" ht="12.75" customHeight="1" x14ac:dyDescent="0.2">
      <c r="A468" s="19"/>
      <c r="B468" s="19"/>
      <c r="C468" s="75"/>
      <c r="D468" s="19"/>
      <c r="E468" s="19"/>
      <c r="F468" s="19"/>
      <c r="G468" s="19"/>
    </row>
    <row r="469" spans="1:7" ht="12.75" customHeight="1" x14ac:dyDescent="0.2">
      <c r="A469" s="19"/>
      <c r="B469" s="19"/>
      <c r="C469" s="75"/>
      <c r="D469" s="19"/>
      <c r="E469" s="19"/>
      <c r="F469" s="19"/>
      <c r="G469" s="19"/>
    </row>
    <row r="470" spans="1:7" ht="12.75" customHeight="1" x14ac:dyDescent="0.2">
      <c r="A470" s="19"/>
      <c r="B470" s="19"/>
      <c r="C470" s="75"/>
      <c r="D470" s="19"/>
      <c r="E470" s="19"/>
      <c r="F470" s="19"/>
      <c r="G470" s="19"/>
    </row>
    <row r="471" spans="1:7" ht="12.75" customHeight="1" x14ac:dyDescent="0.2">
      <c r="A471" s="19"/>
      <c r="B471" s="19"/>
      <c r="C471" s="75"/>
      <c r="D471" s="19"/>
      <c r="E471" s="19"/>
      <c r="F471" s="19"/>
      <c r="G471" s="19"/>
    </row>
    <row r="472" spans="1:7" ht="12.75" customHeight="1" x14ac:dyDescent="0.2">
      <c r="A472" s="19"/>
      <c r="B472" s="19"/>
      <c r="C472" s="75"/>
      <c r="D472" s="19"/>
      <c r="E472" s="19"/>
      <c r="F472" s="19"/>
      <c r="G472" s="19"/>
    </row>
    <row r="473" spans="1:7" ht="12.75" customHeight="1" x14ac:dyDescent="0.2">
      <c r="A473" s="19"/>
      <c r="B473" s="19"/>
      <c r="C473" s="75"/>
      <c r="D473" s="19"/>
      <c r="E473" s="19"/>
      <c r="F473" s="19"/>
      <c r="G473" s="19"/>
    </row>
    <row r="474" spans="1:7" ht="12.75" customHeight="1" x14ac:dyDescent="0.2">
      <c r="A474" s="19"/>
      <c r="B474" s="19"/>
      <c r="C474" s="75"/>
      <c r="D474" s="19"/>
      <c r="E474" s="19"/>
      <c r="F474" s="19"/>
      <c r="G474" s="19"/>
    </row>
    <row r="475" spans="1:7" ht="12.75" customHeight="1" x14ac:dyDescent="0.2">
      <c r="A475" s="19"/>
      <c r="B475" s="19"/>
      <c r="C475" s="75"/>
      <c r="D475" s="19"/>
      <c r="E475" s="19"/>
      <c r="F475" s="19"/>
      <c r="G475" s="19"/>
    </row>
    <row r="476" spans="1:7" ht="12.75" customHeight="1" x14ac:dyDescent="0.2">
      <c r="A476" s="19"/>
      <c r="B476" s="19"/>
      <c r="C476" s="75"/>
      <c r="D476" s="19"/>
      <c r="E476" s="19"/>
      <c r="F476" s="19"/>
      <c r="G476" s="19"/>
    </row>
    <row r="477" spans="1:7" ht="12.75" customHeight="1" x14ac:dyDescent="0.2">
      <c r="A477" s="19"/>
      <c r="B477" s="19"/>
      <c r="C477" s="75"/>
      <c r="D477" s="19"/>
      <c r="E477" s="19"/>
      <c r="F477" s="19"/>
      <c r="G477" s="19"/>
    </row>
    <row r="478" spans="1:7" ht="12.75" customHeight="1" x14ac:dyDescent="0.2">
      <c r="A478" s="19"/>
      <c r="B478" s="19"/>
      <c r="C478" s="75"/>
      <c r="D478" s="19"/>
      <c r="E478" s="19"/>
      <c r="F478" s="19"/>
      <c r="G478" s="19"/>
    </row>
    <row r="479" spans="1:7" ht="12.75" customHeight="1" x14ac:dyDescent="0.2">
      <c r="A479" s="19"/>
      <c r="B479" s="19"/>
      <c r="C479" s="75"/>
      <c r="D479" s="19"/>
      <c r="E479" s="19"/>
      <c r="F479" s="19"/>
      <c r="G479" s="19"/>
    </row>
    <row r="480" spans="1:7" ht="12.75" customHeight="1" x14ac:dyDescent="0.2">
      <c r="A480" s="19"/>
      <c r="B480" s="19"/>
      <c r="C480" s="75"/>
      <c r="D480" s="19"/>
      <c r="E480" s="19"/>
      <c r="F480" s="19"/>
      <c r="G480" s="19"/>
    </row>
    <row r="481" spans="1:7" ht="12.75" customHeight="1" x14ac:dyDescent="0.2">
      <c r="A481" s="19"/>
      <c r="B481" s="19"/>
      <c r="C481" s="75"/>
      <c r="D481" s="19"/>
      <c r="E481" s="19"/>
      <c r="F481" s="19"/>
      <c r="G481" s="19"/>
    </row>
    <row r="482" spans="1:7" ht="12.75" customHeight="1" x14ac:dyDescent="0.2">
      <c r="A482" s="19"/>
      <c r="B482" s="19"/>
      <c r="C482" s="75"/>
      <c r="D482" s="19"/>
      <c r="E482" s="19"/>
      <c r="F482" s="19"/>
      <c r="G482" s="19"/>
    </row>
    <row r="483" spans="1:7" ht="12.75" customHeight="1" x14ac:dyDescent="0.2">
      <c r="A483" s="19"/>
      <c r="B483" s="19"/>
      <c r="C483" s="75"/>
      <c r="D483" s="19"/>
      <c r="E483" s="19"/>
      <c r="F483" s="19"/>
      <c r="G483" s="19"/>
    </row>
    <row r="484" spans="1:7" ht="12.75" customHeight="1" x14ac:dyDescent="0.2">
      <c r="A484" s="19"/>
      <c r="B484" s="19"/>
      <c r="C484" s="75"/>
      <c r="D484" s="19"/>
      <c r="E484" s="19"/>
      <c r="F484" s="19"/>
      <c r="G484" s="19"/>
    </row>
    <row r="485" spans="1:7" ht="12.75" customHeight="1" x14ac:dyDescent="0.2">
      <c r="A485" s="19"/>
      <c r="B485" s="19"/>
      <c r="C485" s="75"/>
      <c r="D485" s="19"/>
      <c r="E485" s="19"/>
      <c r="F485" s="19"/>
      <c r="G485" s="19"/>
    </row>
    <row r="486" spans="1:7" ht="12.75" customHeight="1" x14ac:dyDescent="0.2">
      <c r="A486" s="19"/>
      <c r="B486" s="19"/>
      <c r="C486" s="75"/>
      <c r="D486" s="19"/>
      <c r="E486" s="19"/>
      <c r="F486" s="19"/>
      <c r="G486" s="19"/>
    </row>
    <row r="487" spans="1:7" ht="12.75" customHeight="1" x14ac:dyDescent="0.2">
      <c r="A487" s="19"/>
      <c r="B487" s="19"/>
      <c r="C487" s="75"/>
      <c r="D487" s="19"/>
      <c r="E487" s="19"/>
      <c r="F487" s="19"/>
      <c r="G487" s="19"/>
    </row>
    <row r="488" spans="1:7" ht="12.75" customHeight="1" x14ac:dyDescent="0.2">
      <c r="A488" s="19"/>
      <c r="B488" s="19"/>
      <c r="C488" s="75"/>
      <c r="D488" s="19"/>
      <c r="E488" s="19"/>
      <c r="F488" s="19"/>
      <c r="G488" s="19"/>
    </row>
    <row r="489" spans="1:7" ht="12.75" customHeight="1" x14ac:dyDescent="0.2">
      <c r="A489" s="19"/>
      <c r="B489" s="19"/>
      <c r="C489" s="75"/>
      <c r="D489" s="19"/>
      <c r="E489" s="19"/>
      <c r="F489" s="19"/>
      <c r="G489" s="19"/>
    </row>
    <row r="490" spans="1:7" ht="12.75" customHeight="1" x14ac:dyDescent="0.2">
      <c r="A490" s="19"/>
      <c r="B490" s="19"/>
      <c r="C490" s="75"/>
      <c r="D490" s="19"/>
      <c r="E490" s="19"/>
      <c r="F490" s="19"/>
      <c r="G490" s="19"/>
    </row>
    <row r="491" spans="1:7" ht="12.75" customHeight="1" x14ac:dyDescent="0.2">
      <c r="A491" s="19"/>
      <c r="B491" s="19"/>
      <c r="C491" s="75"/>
      <c r="D491" s="19"/>
      <c r="E491" s="19"/>
      <c r="F491" s="19"/>
      <c r="G491" s="19"/>
    </row>
    <row r="492" spans="1:7" ht="12.75" customHeight="1" x14ac:dyDescent="0.2">
      <c r="A492" s="19"/>
      <c r="B492" s="19"/>
      <c r="C492" s="75"/>
      <c r="D492" s="19"/>
      <c r="E492" s="19"/>
      <c r="F492" s="19"/>
      <c r="G492" s="19"/>
    </row>
    <row r="493" spans="1:7" ht="12.75" customHeight="1" x14ac:dyDescent="0.2">
      <c r="A493" s="19"/>
      <c r="B493" s="19"/>
      <c r="C493" s="75"/>
      <c r="D493" s="19"/>
      <c r="E493" s="19"/>
      <c r="F493" s="19"/>
      <c r="G493" s="19"/>
    </row>
    <row r="494" spans="1:7" ht="12.75" customHeight="1" x14ac:dyDescent="0.2">
      <c r="A494" s="19"/>
      <c r="B494" s="19"/>
      <c r="C494" s="75"/>
      <c r="D494" s="19"/>
      <c r="E494" s="19"/>
      <c r="F494" s="19"/>
      <c r="G494" s="19"/>
    </row>
    <row r="495" spans="1:7" ht="12.75" customHeight="1" x14ac:dyDescent="0.2">
      <c r="A495" s="19"/>
      <c r="B495" s="19"/>
      <c r="C495" s="75"/>
      <c r="D495" s="19"/>
      <c r="E495" s="19"/>
      <c r="F495" s="19"/>
      <c r="G495" s="19"/>
    </row>
    <row r="496" spans="1:7" ht="12.75" customHeight="1" x14ac:dyDescent="0.2">
      <c r="A496" s="19"/>
      <c r="B496" s="19"/>
      <c r="C496" s="75"/>
      <c r="D496" s="19"/>
      <c r="E496" s="19"/>
      <c r="F496" s="19"/>
      <c r="G496" s="19"/>
    </row>
    <row r="497" spans="1:7" ht="12.75" customHeight="1" x14ac:dyDescent="0.2">
      <c r="A497" s="19"/>
      <c r="B497" s="19"/>
      <c r="C497" s="75"/>
      <c r="D497" s="19"/>
      <c r="E497" s="19"/>
      <c r="F497" s="19"/>
      <c r="G497" s="19"/>
    </row>
    <row r="498" spans="1:7" ht="12.75" customHeight="1" x14ac:dyDescent="0.2">
      <c r="A498" s="19"/>
      <c r="B498" s="19"/>
      <c r="C498" s="75"/>
      <c r="D498" s="19"/>
      <c r="E498" s="19"/>
      <c r="F498" s="19"/>
      <c r="G498" s="19"/>
    </row>
    <row r="499" spans="1:7" ht="12.75" customHeight="1" x14ac:dyDescent="0.2">
      <c r="A499" s="19"/>
      <c r="B499" s="19"/>
      <c r="C499" s="75"/>
      <c r="D499" s="19"/>
      <c r="E499" s="19"/>
      <c r="F499" s="19"/>
      <c r="G499" s="19"/>
    </row>
    <row r="500" spans="1:7" ht="12.75" customHeight="1" x14ac:dyDescent="0.2">
      <c r="A500" s="19"/>
      <c r="B500" s="19"/>
      <c r="C500" s="75"/>
      <c r="D500" s="19"/>
      <c r="E500" s="19"/>
      <c r="F500" s="19"/>
      <c r="G500" s="19"/>
    </row>
    <row r="501" spans="1:7" ht="12.75" customHeight="1" x14ac:dyDescent="0.2">
      <c r="A501" s="19"/>
      <c r="B501" s="19"/>
      <c r="C501" s="75"/>
      <c r="D501" s="19"/>
      <c r="E501" s="19"/>
      <c r="F501" s="19"/>
      <c r="G501" s="19"/>
    </row>
    <row r="502" spans="1:7" ht="12.75" customHeight="1" x14ac:dyDescent="0.2">
      <c r="A502" s="19"/>
      <c r="B502" s="19"/>
      <c r="C502" s="75"/>
      <c r="D502" s="19"/>
      <c r="E502" s="19"/>
      <c r="F502" s="19"/>
      <c r="G502" s="19"/>
    </row>
    <row r="503" spans="1:7" ht="12.75" customHeight="1" x14ac:dyDescent="0.2">
      <c r="A503" s="19"/>
      <c r="B503" s="19"/>
      <c r="C503" s="75"/>
      <c r="D503" s="19"/>
      <c r="E503" s="19"/>
      <c r="F503" s="19"/>
      <c r="G503" s="19"/>
    </row>
    <row r="504" spans="1:7" ht="12.75" customHeight="1" x14ac:dyDescent="0.2">
      <c r="A504" s="19"/>
      <c r="B504" s="19"/>
      <c r="C504" s="75"/>
      <c r="D504" s="19"/>
      <c r="E504" s="19"/>
      <c r="F504" s="19"/>
      <c r="G504" s="19"/>
    </row>
    <row r="505" spans="1:7" ht="12.75" customHeight="1" x14ac:dyDescent="0.2">
      <c r="A505" s="19"/>
      <c r="B505" s="19"/>
      <c r="C505" s="75"/>
      <c r="D505" s="19"/>
      <c r="E505" s="19"/>
      <c r="F505" s="19"/>
      <c r="G505" s="19"/>
    </row>
    <row r="506" spans="1:7" ht="12.75" customHeight="1" x14ac:dyDescent="0.2">
      <c r="A506" s="19"/>
      <c r="B506" s="19"/>
      <c r="C506" s="75"/>
      <c r="D506" s="19"/>
      <c r="E506" s="19"/>
      <c r="F506" s="19"/>
      <c r="G506" s="19"/>
    </row>
    <row r="507" spans="1:7" ht="12.75" customHeight="1" x14ac:dyDescent="0.2">
      <c r="A507" s="19"/>
      <c r="B507" s="19"/>
      <c r="C507" s="75"/>
      <c r="D507" s="19"/>
      <c r="E507" s="19"/>
      <c r="F507" s="19"/>
      <c r="G507" s="19"/>
    </row>
    <row r="508" spans="1:7" ht="12.75" customHeight="1" x14ac:dyDescent="0.2">
      <c r="A508" s="19"/>
      <c r="B508" s="19"/>
      <c r="C508" s="75"/>
      <c r="D508" s="19"/>
      <c r="E508" s="19"/>
      <c r="F508" s="19"/>
      <c r="G508" s="19"/>
    </row>
    <row r="509" spans="1:7" ht="12.75" customHeight="1" x14ac:dyDescent="0.2">
      <c r="A509" s="19"/>
      <c r="B509" s="19"/>
      <c r="C509" s="75"/>
      <c r="D509" s="19"/>
      <c r="E509" s="19"/>
      <c r="F509" s="19"/>
      <c r="G509" s="19"/>
    </row>
    <row r="510" spans="1:7" ht="12.75" customHeight="1" x14ac:dyDescent="0.2">
      <c r="A510" s="19"/>
      <c r="B510" s="19"/>
      <c r="C510" s="75"/>
      <c r="D510" s="19"/>
      <c r="E510" s="19"/>
      <c r="F510" s="19"/>
      <c r="G510" s="19"/>
    </row>
    <row r="511" spans="1:7" ht="12.75" customHeight="1" x14ac:dyDescent="0.2">
      <c r="A511" s="19"/>
      <c r="B511" s="19"/>
      <c r="C511" s="75"/>
      <c r="D511" s="19"/>
      <c r="E511" s="19"/>
      <c r="F511" s="19"/>
      <c r="G511" s="19"/>
    </row>
    <row r="512" spans="1:7" ht="12.75" customHeight="1" x14ac:dyDescent="0.2">
      <c r="A512" s="19"/>
      <c r="B512" s="19"/>
      <c r="C512" s="75"/>
      <c r="D512" s="19"/>
      <c r="E512" s="19"/>
      <c r="F512" s="19"/>
      <c r="G512" s="19"/>
    </row>
    <row r="513" spans="1:7" ht="12.75" customHeight="1" x14ac:dyDescent="0.2">
      <c r="A513" s="19"/>
      <c r="B513" s="19"/>
      <c r="C513" s="75"/>
      <c r="D513" s="19"/>
      <c r="E513" s="19"/>
      <c r="F513" s="19"/>
      <c r="G513" s="19"/>
    </row>
    <row r="514" spans="1:7" ht="12.75" customHeight="1" x14ac:dyDescent="0.2">
      <c r="A514" s="19"/>
      <c r="B514" s="19"/>
      <c r="C514" s="75"/>
      <c r="D514" s="19"/>
      <c r="E514" s="19"/>
      <c r="F514" s="19"/>
      <c r="G514" s="19"/>
    </row>
    <row r="515" spans="1:7" ht="12.75" customHeight="1" x14ac:dyDescent="0.2">
      <c r="A515" s="19"/>
      <c r="B515" s="19"/>
      <c r="C515" s="75"/>
      <c r="D515" s="19"/>
      <c r="E515" s="19"/>
      <c r="F515" s="19"/>
      <c r="G515" s="19"/>
    </row>
    <row r="516" spans="1:7" ht="12.75" customHeight="1" x14ac:dyDescent="0.2">
      <c r="A516" s="19"/>
      <c r="B516" s="19"/>
      <c r="C516" s="75"/>
      <c r="D516" s="19"/>
      <c r="E516" s="19"/>
      <c r="F516" s="19"/>
      <c r="G516" s="19"/>
    </row>
    <row r="517" spans="1:7" ht="12.75" customHeight="1" x14ac:dyDescent="0.2">
      <c r="A517" s="19"/>
      <c r="B517" s="19"/>
      <c r="C517" s="75"/>
      <c r="D517" s="19"/>
      <c r="E517" s="19"/>
      <c r="F517" s="19"/>
      <c r="G517" s="19"/>
    </row>
    <row r="518" spans="1:7" ht="12.75" customHeight="1" x14ac:dyDescent="0.2">
      <c r="A518" s="19"/>
      <c r="B518" s="19"/>
      <c r="C518" s="75"/>
      <c r="D518" s="19"/>
      <c r="E518" s="19"/>
      <c r="F518" s="19"/>
      <c r="G518" s="19"/>
    </row>
    <row r="519" spans="1:7" ht="12.75" customHeight="1" x14ac:dyDescent="0.2">
      <c r="A519" s="19"/>
      <c r="B519" s="19"/>
      <c r="C519" s="75"/>
      <c r="D519" s="19"/>
      <c r="E519" s="19"/>
      <c r="F519" s="19"/>
      <c r="G519" s="19"/>
    </row>
    <row r="520" spans="1:7" ht="12.75" customHeight="1" x14ac:dyDescent="0.2">
      <c r="A520" s="19"/>
      <c r="B520" s="19"/>
      <c r="C520" s="75"/>
      <c r="D520" s="19"/>
      <c r="E520" s="19"/>
      <c r="F520" s="19"/>
      <c r="G520" s="19"/>
    </row>
    <row r="521" spans="1:7" ht="12.75" customHeight="1" x14ac:dyDescent="0.2">
      <c r="A521" s="19"/>
      <c r="B521" s="19"/>
      <c r="C521" s="75"/>
      <c r="D521" s="19"/>
      <c r="E521" s="19"/>
      <c r="F521" s="19"/>
      <c r="G521" s="19"/>
    </row>
    <row r="522" spans="1:7" ht="12.75" customHeight="1" x14ac:dyDescent="0.2">
      <c r="A522" s="19"/>
      <c r="B522" s="19"/>
      <c r="C522" s="75"/>
      <c r="D522" s="19"/>
      <c r="E522" s="19"/>
      <c r="F522" s="19"/>
      <c r="G522" s="19"/>
    </row>
    <row r="523" spans="1:7" ht="12.75" customHeight="1" x14ac:dyDescent="0.2">
      <c r="A523" s="19"/>
      <c r="B523" s="19"/>
      <c r="C523" s="75"/>
      <c r="D523" s="19"/>
      <c r="E523" s="19"/>
      <c r="F523" s="19"/>
      <c r="G523" s="19"/>
    </row>
    <row r="524" spans="1:7" ht="12.75" customHeight="1" x14ac:dyDescent="0.2">
      <c r="A524" s="19"/>
      <c r="B524" s="19"/>
      <c r="C524" s="75"/>
      <c r="D524" s="19"/>
      <c r="E524" s="19"/>
      <c r="F524" s="19"/>
      <c r="G524" s="19"/>
    </row>
    <row r="525" spans="1:7" ht="12.75" customHeight="1" x14ac:dyDescent="0.2">
      <c r="A525" s="19"/>
      <c r="B525" s="19"/>
      <c r="C525" s="75"/>
      <c r="D525" s="19"/>
      <c r="E525" s="19"/>
      <c r="F525" s="19"/>
      <c r="G525" s="19"/>
    </row>
    <row r="526" spans="1:7" ht="12.75" customHeight="1" x14ac:dyDescent="0.2">
      <c r="A526" s="19"/>
      <c r="B526" s="19"/>
      <c r="C526" s="75"/>
      <c r="D526" s="19"/>
      <c r="E526" s="19"/>
      <c r="F526" s="19"/>
      <c r="G526" s="19"/>
    </row>
    <row r="527" spans="1:7" ht="12.75" customHeight="1" x14ac:dyDescent="0.2">
      <c r="A527" s="19"/>
      <c r="B527" s="19"/>
      <c r="C527" s="75"/>
      <c r="D527" s="19"/>
      <c r="E527" s="19"/>
      <c r="F527" s="19"/>
      <c r="G527" s="19"/>
    </row>
    <row r="528" spans="1:7" ht="12.75" customHeight="1" x14ac:dyDescent="0.2">
      <c r="A528" s="19"/>
      <c r="B528" s="19"/>
      <c r="C528" s="75"/>
      <c r="D528" s="19"/>
      <c r="E528" s="19"/>
      <c r="F528" s="19"/>
      <c r="G528" s="19"/>
    </row>
    <row r="529" spans="1:7" ht="12.75" customHeight="1" x14ac:dyDescent="0.2">
      <c r="A529" s="19"/>
      <c r="B529" s="19"/>
      <c r="C529" s="75"/>
      <c r="D529" s="19"/>
      <c r="E529" s="19"/>
      <c r="F529" s="19"/>
      <c r="G529" s="19"/>
    </row>
    <row r="530" spans="1:7" ht="12.75" customHeight="1" x14ac:dyDescent="0.2">
      <c r="A530" s="19"/>
      <c r="B530" s="19"/>
      <c r="C530" s="75"/>
      <c r="D530" s="19"/>
      <c r="E530" s="19"/>
      <c r="F530" s="19"/>
      <c r="G530" s="19"/>
    </row>
    <row r="531" spans="1:7" ht="12.75" customHeight="1" x14ac:dyDescent="0.2">
      <c r="A531" s="19"/>
      <c r="B531" s="19"/>
      <c r="C531" s="75"/>
      <c r="D531" s="19"/>
      <c r="E531" s="19"/>
      <c r="F531" s="19"/>
      <c r="G531" s="19"/>
    </row>
    <row r="532" spans="1:7" ht="12.75" customHeight="1" x14ac:dyDescent="0.2">
      <c r="A532" s="19"/>
      <c r="B532" s="19"/>
      <c r="C532" s="75"/>
      <c r="D532" s="19"/>
      <c r="E532" s="19"/>
      <c r="F532" s="19"/>
      <c r="G532" s="19"/>
    </row>
    <row r="533" spans="1:7" ht="12.75" customHeight="1" x14ac:dyDescent="0.2">
      <c r="A533" s="19"/>
      <c r="B533" s="19"/>
      <c r="C533" s="75"/>
      <c r="D533" s="19"/>
      <c r="E533" s="19"/>
      <c r="F533" s="19"/>
      <c r="G533" s="19"/>
    </row>
    <row r="534" spans="1:7" ht="12.75" customHeight="1" x14ac:dyDescent="0.2">
      <c r="A534" s="19"/>
      <c r="B534" s="19"/>
      <c r="C534" s="75"/>
      <c r="D534" s="19"/>
      <c r="E534" s="19"/>
      <c r="F534" s="19"/>
      <c r="G534" s="19"/>
    </row>
    <row r="535" spans="1:7" ht="12.75" customHeight="1" x14ac:dyDescent="0.2">
      <c r="A535" s="19"/>
      <c r="B535" s="19"/>
      <c r="C535" s="75"/>
      <c r="D535" s="19"/>
      <c r="E535" s="19"/>
      <c r="F535" s="19"/>
      <c r="G535" s="19"/>
    </row>
    <row r="536" spans="1:7" ht="12.75" customHeight="1" x14ac:dyDescent="0.2">
      <c r="A536" s="19"/>
      <c r="B536" s="19"/>
      <c r="C536" s="75"/>
      <c r="D536" s="19"/>
      <c r="E536" s="19"/>
      <c r="F536" s="19"/>
      <c r="G536" s="19"/>
    </row>
    <row r="537" spans="1:7" ht="12.75" customHeight="1" x14ac:dyDescent="0.2">
      <c r="A537" s="19"/>
      <c r="B537" s="19"/>
      <c r="C537" s="75"/>
      <c r="D537" s="19"/>
      <c r="E537" s="19"/>
      <c r="F537" s="19"/>
      <c r="G537" s="19"/>
    </row>
    <row r="538" spans="1:7" ht="12.75" customHeight="1" x14ac:dyDescent="0.2">
      <c r="A538" s="19"/>
      <c r="B538" s="19"/>
      <c r="C538" s="75"/>
      <c r="D538" s="19"/>
      <c r="E538" s="19"/>
      <c r="F538" s="19"/>
      <c r="G538" s="19"/>
    </row>
    <row r="539" spans="1:7" ht="12.75" customHeight="1" x14ac:dyDescent="0.2">
      <c r="A539" s="19"/>
      <c r="B539" s="19"/>
      <c r="C539" s="75"/>
      <c r="D539" s="19"/>
      <c r="E539" s="19"/>
      <c r="F539" s="19"/>
      <c r="G539" s="19"/>
    </row>
    <row r="540" spans="1:7" ht="12.75" customHeight="1" x14ac:dyDescent="0.2">
      <c r="A540" s="19"/>
      <c r="B540" s="19"/>
      <c r="C540" s="75"/>
      <c r="D540" s="19"/>
      <c r="E540" s="19"/>
      <c r="F540" s="19"/>
      <c r="G540" s="19"/>
    </row>
    <row r="541" spans="1:7" ht="12.75" customHeight="1" x14ac:dyDescent="0.2">
      <c r="A541" s="19"/>
      <c r="B541" s="19"/>
      <c r="C541" s="75"/>
      <c r="D541" s="19"/>
      <c r="E541" s="19"/>
      <c r="F541" s="19"/>
      <c r="G541" s="19"/>
    </row>
    <row r="542" spans="1:7" ht="12.75" customHeight="1" x14ac:dyDescent="0.2">
      <c r="A542" s="19"/>
      <c r="B542" s="19"/>
      <c r="C542" s="75"/>
      <c r="D542" s="19"/>
      <c r="E542" s="19"/>
      <c r="F542" s="19"/>
      <c r="G542" s="19"/>
    </row>
    <row r="543" spans="1:7" ht="12.75" customHeight="1" x14ac:dyDescent="0.2">
      <c r="A543" s="19"/>
      <c r="B543" s="19"/>
      <c r="C543" s="75"/>
      <c r="D543" s="19"/>
      <c r="E543" s="19"/>
      <c r="F543" s="19"/>
      <c r="G543" s="19"/>
    </row>
    <row r="544" spans="1:7" ht="12.75" customHeight="1" x14ac:dyDescent="0.2">
      <c r="A544" s="19"/>
      <c r="B544" s="19"/>
      <c r="C544" s="75"/>
      <c r="D544" s="19"/>
      <c r="E544" s="19"/>
      <c r="F544" s="19"/>
      <c r="G544" s="19"/>
    </row>
    <row r="545" spans="1:7" ht="12.75" customHeight="1" x14ac:dyDescent="0.2">
      <c r="A545" s="19"/>
      <c r="B545" s="19"/>
      <c r="C545" s="75"/>
      <c r="D545" s="19"/>
      <c r="E545" s="19"/>
      <c r="F545" s="19"/>
      <c r="G545" s="19"/>
    </row>
    <row r="546" spans="1:7" ht="12.75" customHeight="1" x14ac:dyDescent="0.2">
      <c r="A546" s="19"/>
      <c r="B546" s="19"/>
      <c r="C546" s="75"/>
      <c r="D546" s="19"/>
      <c r="E546" s="19"/>
      <c r="F546" s="19"/>
      <c r="G546" s="19"/>
    </row>
    <row r="547" spans="1:7" ht="12.75" customHeight="1" x14ac:dyDescent="0.2">
      <c r="A547" s="19"/>
      <c r="B547" s="19"/>
      <c r="C547" s="75"/>
      <c r="D547" s="19"/>
      <c r="E547" s="19"/>
      <c r="F547" s="19"/>
      <c r="G547" s="19"/>
    </row>
    <row r="548" spans="1:7" ht="12.75" customHeight="1" x14ac:dyDescent="0.2">
      <c r="A548" s="19"/>
      <c r="B548" s="19"/>
      <c r="C548" s="75"/>
      <c r="D548" s="19"/>
      <c r="E548" s="19"/>
      <c r="F548" s="19"/>
      <c r="G548" s="19"/>
    </row>
    <row r="549" spans="1:7" ht="12.75" customHeight="1" x14ac:dyDescent="0.2">
      <c r="A549" s="19"/>
      <c r="B549" s="19"/>
      <c r="C549" s="75"/>
      <c r="D549" s="19"/>
      <c r="E549" s="19"/>
      <c r="F549" s="19"/>
      <c r="G549" s="19"/>
    </row>
    <row r="550" spans="1:7" ht="12.75" customHeight="1" x14ac:dyDescent="0.2">
      <c r="A550" s="19"/>
      <c r="B550" s="19"/>
      <c r="C550" s="75"/>
      <c r="D550" s="19"/>
      <c r="E550" s="19"/>
      <c r="F550" s="19"/>
      <c r="G550" s="19"/>
    </row>
    <row r="551" spans="1:7" ht="12.75" customHeight="1" x14ac:dyDescent="0.2">
      <c r="A551" s="19"/>
      <c r="B551" s="19"/>
      <c r="C551" s="75"/>
      <c r="D551" s="19"/>
      <c r="E551" s="19"/>
      <c r="F551" s="19"/>
      <c r="G551" s="19"/>
    </row>
    <row r="552" spans="1:7" ht="12.75" customHeight="1" x14ac:dyDescent="0.2">
      <c r="A552" s="19"/>
      <c r="B552" s="19"/>
      <c r="C552" s="75"/>
      <c r="D552" s="19"/>
      <c r="E552" s="19"/>
      <c r="F552" s="19"/>
      <c r="G552" s="19"/>
    </row>
    <row r="553" spans="1:7" ht="12.75" customHeight="1" x14ac:dyDescent="0.2">
      <c r="A553" s="19"/>
      <c r="B553" s="19"/>
      <c r="C553" s="75"/>
      <c r="D553" s="19"/>
      <c r="E553" s="19"/>
      <c r="F553" s="19"/>
      <c r="G553" s="19"/>
    </row>
    <row r="554" spans="1:7" ht="12.75" customHeight="1" x14ac:dyDescent="0.2">
      <c r="A554" s="19"/>
      <c r="B554" s="19"/>
      <c r="C554" s="75"/>
      <c r="D554" s="19"/>
      <c r="E554" s="19"/>
      <c r="F554" s="19"/>
      <c r="G554" s="19"/>
    </row>
    <row r="555" spans="1:7" ht="12.75" customHeight="1" x14ac:dyDescent="0.2">
      <c r="A555" s="19"/>
      <c r="B555" s="19"/>
      <c r="C555" s="75"/>
      <c r="D555" s="19"/>
      <c r="E555" s="19"/>
      <c r="F555" s="19"/>
      <c r="G555" s="19"/>
    </row>
    <row r="556" spans="1:7" ht="12.75" customHeight="1" x14ac:dyDescent="0.2">
      <c r="A556" s="19"/>
      <c r="B556" s="19"/>
      <c r="C556" s="75"/>
      <c r="D556" s="19"/>
      <c r="E556" s="19"/>
      <c r="F556" s="19"/>
      <c r="G556" s="19"/>
    </row>
    <row r="557" spans="1:7" ht="12.75" customHeight="1" x14ac:dyDescent="0.2">
      <c r="A557" s="19"/>
      <c r="B557" s="19"/>
      <c r="C557" s="75"/>
      <c r="D557" s="19"/>
      <c r="E557" s="19"/>
      <c r="F557" s="19"/>
      <c r="G557" s="19"/>
    </row>
    <row r="558" spans="1:7" ht="12.75" customHeight="1" x14ac:dyDescent="0.2">
      <c r="A558" s="19"/>
      <c r="B558" s="19"/>
      <c r="C558" s="75"/>
      <c r="D558" s="19"/>
      <c r="E558" s="19"/>
      <c r="F558" s="19"/>
      <c r="G558" s="19"/>
    </row>
    <row r="559" spans="1:7" ht="12.75" customHeight="1" x14ac:dyDescent="0.2">
      <c r="A559" s="19"/>
      <c r="B559" s="19"/>
      <c r="C559" s="75"/>
      <c r="D559" s="19"/>
      <c r="E559" s="19"/>
      <c r="F559" s="19"/>
      <c r="G559" s="19"/>
    </row>
    <row r="560" spans="1:7" ht="12.75" customHeight="1" x14ac:dyDescent="0.2">
      <c r="A560" s="19"/>
      <c r="B560" s="19"/>
      <c r="C560" s="75"/>
      <c r="D560" s="19"/>
      <c r="E560" s="19"/>
      <c r="F560" s="19"/>
      <c r="G560" s="19"/>
    </row>
    <row r="561" spans="1:7" ht="12.75" customHeight="1" x14ac:dyDescent="0.2">
      <c r="A561" s="19"/>
      <c r="B561" s="19"/>
      <c r="C561" s="75"/>
      <c r="D561" s="19"/>
      <c r="E561" s="19"/>
      <c r="F561" s="19"/>
      <c r="G561" s="19"/>
    </row>
    <row r="562" spans="1:7" ht="12.75" customHeight="1" x14ac:dyDescent="0.2">
      <c r="A562" s="19"/>
      <c r="B562" s="19"/>
      <c r="C562" s="75"/>
      <c r="D562" s="19"/>
      <c r="E562" s="19"/>
      <c r="F562" s="19"/>
      <c r="G562" s="19"/>
    </row>
    <row r="563" spans="1:7" ht="12.75" customHeight="1" x14ac:dyDescent="0.2">
      <c r="A563" s="19"/>
      <c r="B563" s="19"/>
      <c r="C563" s="75"/>
      <c r="D563" s="19"/>
      <c r="E563" s="19"/>
      <c r="F563" s="19"/>
      <c r="G563" s="19"/>
    </row>
    <row r="564" spans="1:7" ht="12.75" customHeight="1" x14ac:dyDescent="0.2">
      <c r="A564" s="19"/>
      <c r="B564" s="19"/>
      <c r="C564" s="75"/>
      <c r="D564" s="19"/>
      <c r="E564" s="19"/>
      <c r="F564" s="19"/>
      <c r="G564" s="19"/>
    </row>
    <row r="565" spans="1:7" ht="12.75" customHeight="1" x14ac:dyDescent="0.2">
      <c r="A565" s="19"/>
      <c r="B565" s="19"/>
      <c r="C565" s="75"/>
      <c r="D565" s="19"/>
      <c r="E565" s="19"/>
      <c r="F565" s="19"/>
      <c r="G565" s="19"/>
    </row>
    <row r="566" spans="1:7" ht="12.75" customHeight="1" x14ac:dyDescent="0.2">
      <c r="A566" s="19"/>
      <c r="B566" s="19"/>
      <c r="C566" s="75"/>
      <c r="D566" s="19"/>
      <c r="E566" s="19"/>
      <c r="F566" s="19"/>
      <c r="G566" s="19"/>
    </row>
    <row r="567" spans="1:7" ht="12.75" customHeight="1" x14ac:dyDescent="0.2">
      <c r="A567" s="19"/>
      <c r="B567" s="19"/>
      <c r="C567" s="75"/>
      <c r="D567" s="19"/>
      <c r="E567" s="19"/>
      <c r="F567" s="19"/>
      <c r="G567" s="19"/>
    </row>
    <row r="568" spans="1:7" ht="12.75" customHeight="1" x14ac:dyDescent="0.2">
      <c r="A568" s="19"/>
      <c r="B568" s="19"/>
      <c r="C568" s="75"/>
      <c r="D568" s="19"/>
      <c r="E568" s="19"/>
      <c r="F568" s="19"/>
      <c r="G568" s="19"/>
    </row>
    <row r="569" spans="1:7" ht="12.75" customHeight="1" x14ac:dyDescent="0.2">
      <c r="A569" s="19"/>
      <c r="B569" s="19"/>
      <c r="C569" s="75"/>
      <c r="D569" s="19"/>
      <c r="E569" s="19"/>
      <c r="F569" s="19"/>
      <c r="G569" s="19"/>
    </row>
    <row r="570" spans="1:7" ht="12.75" customHeight="1" x14ac:dyDescent="0.2">
      <c r="A570" s="19"/>
      <c r="B570" s="19"/>
      <c r="C570" s="75"/>
      <c r="D570" s="19"/>
      <c r="E570" s="19"/>
      <c r="F570" s="19"/>
      <c r="G570" s="19"/>
    </row>
    <row r="571" spans="1:7" ht="12.75" customHeight="1" x14ac:dyDescent="0.2">
      <c r="A571" s="19"/>
      <c r="B571" s="19"/>
      <c r="C571" s="75"/>
      <c r="D571" s="19"/>
      <c r="E571" s="19"/>
      <c r="F571" s="19"/>
      <c r="G571" s="19"/>
    </row>
    <row r="572" spans="1:7" ht="12.75" customHeight="1" x14ac:dyDescent="0.2">
      <c r="A572" s="19"/>
      <c r="B572" s="19"/>
      <c r="C572" s="75"/>
      <c r="D572" s="19"/>
      <c r="E572" s="19"/>
      <c r="F572" s="19"/>
      <c r="G572" s="19"/>
    </row>
    <row r="573" spans="1:7" ht="12.75" customHeight="1" x14ac:dyDescent="0.2">
      <c r="A573" s="19"/>
      <c r="B573" s="19"/>
      <c r="C573" s="75"/>
      <c r="D573" s="19"/>
      <c r="E573" s="19"/>
      <c r="F573" s="19"/>
      <c r="G573" s="19"/>
    </row>
    <row r="574" spans="1:7" ht="12.75" customHeight="1" x14ac:dyDescent="0.2">
      <c r="A574" s="19"/>
      <c r="B574" s="19"/>
      <c r="C574" s="75"/>
      <c r="D574" s="19"/>
      <c r="E574" s="19"/>
      <c r="F574" s="19"/>
      <c r="G574" s="19"/>
    </row>
    <row r="575" spans="1:7" ht="12.75" customHeight="1" x14ac:dyDescent="0.2">
      <c r="A575" s="19"/>
      <c r="B575" s="19"/>
      <c r="C575" s="75"/>
      <c r="D575" s="19"/>
      <c r="E575" s="19"/>
      <c r="F575" s="19"/>
      <c r="G575" s="19"/>
    </row>
    <row r="576" spans="1:7" ht="12.75" customHeight="1" x14ac:dyDescent="0.2">
      <c r="A576" s="19"/>
      <c r="B576" s="19"/>
      <c r="C576" s="75"/>
      <c r="D576" s="19"/>
      <c r="E576" s="19"/>
      <c r="F576" s="19"/>
      <c r="G576" s="19"/>
    </row>
    <row r="577" spans="1:7" ht="12.75" customHeight="1" x14ac:dyDescent="0.2">
      <c r="A577" s="19"/>
      <c r="B577" s="19"/>
      <c r="C577" s="75"/>
      <c r="D577" s="19"/>
      <c r="E577" s="19"/>
      <c r="F577" s="19"/>
      <c r="G577" s="19"/>
    </row>
    <row r="578" spans="1:7" ht="12.75" customHeight="1" x14ac:dyDescent="0.2">
      <c r="A578" s="19"/>
      <c r="B578" s="19"/>
      <c r="C578" s="75"/>
      <c r="D578" s="19"/>
      <c r="E578" s="19"/>
      <c r="F578" s="19"/>
      <c r="G578" s="19"/>
    </row>
    <row r="579" spans="1:7" ht="12.75" customHeight="1" x14ac:dyDescent="0.2">
      <c r="A579" s="19"/>
      <c r="B579" s="19"/>
      <c r="C579" s="75"/>
      <c r="D579" s="19"/>
      <c r="E579" s="19"/>
      <c r="F579" s="19"/>
      <c r="G579" s="19"/>
    </row>
    <row r="580" spans="1:7" ht="12.75" customHeight="1" x14ac:dyDescent="0.2">
      <c r="A580" s="19"/>
      <c r="B580" s="19"/>
      <c r="C580" s="75"/>
      <c r="D580" s="19"/>
      <c r="E580" s="19"/>
      <c r="F580" s="19"/>
      <c r="G580" s="19"/>
    </row>
    <row r="581" spans="1:7" ht="12.75" customHeight="1" x14ac:dyDescent="0.2">
      <c r="A581" s="19"/>
      <c r="B581" s="19"/>
      <c r="C581" s="75"/>
      <c r="D581" s="19"/>
      <c r="E581" s="19"/>
      <c r="F581" s="19"/>
      <c r="G581" s="19"/>
    </row>
    <row r="582" spans="1:7" ht="12.75" customHeight="1" x14ac:dyDescent="0.2">
      <c r="A582" s="19"/>
      <c r="B582" s="19"/>
      <c r="C582" s="75"/>
      <c r="D582" s="19"/>
      <c r="E582" s="19"/>
      <c r="F582" s="19"/>
      <c r="G582" s="19"/>
    </row>
    <row r="583" spans="1:7" ht="12.75" customHeight="1" x14ac:dyDescent="0.2">
      <c r="A583" s="19"/>
      <c r="B583" s="19"/>
      <c r="C583" s="75"/>
      <c r="D583" s="19"/>
      <c r="E583" s="19"/>
      <c r="F583" s="19"/>
      <c r="G583" s="19"/>
    </row>
    <row r="584" spans="1:7" ht="12.75" customHeight="1" x14ac:dyDescent="0.2">
      <c r="A584" s="19"/>
      <c r="B584" s="19"/>
      <c r="C584" s="75"/>
      <c r="D584" s="19"/>
      <c r="E584" s="19"/>
      <c r="F584" s="19"/>
      <c r="G584" s="19"/>
    </row>
    <row r="585" spans="1:7" ht="12.75" customHeight="1" x14ac:dyDescent="0.2">
      <c r="A585" s="19"/>
      <c r="B585" s="19"/>
      <c r="C585" s="75"/>
      <c r="D585" s="19"/>
      <c r="E585" s="19"/>
      <c r="F585" s="19"/>
      <c r="G585" s="19"/>
    </row>
    <row r="586" spans="1:7" ht="12.75" customHeight="1" x14ac:dyDescent="0.2">
      <c r="A586" s="19"/>
      <c r="B586" s="19"/>
      <c r="C586" s="75"/>
      <c r="D586" s="19"/>
      <c r="E586" s="19"/>
      <c r="F586" s="19"/>
      <c r="G586" s="19"/>
    </row>
    <row r="587" spans="1:7" ht="12.75" customHeight="1" x14ac:dyDescent="0.2">
      <c r="A587" s="19"/>
      <c r="B587" s="19"/>
      <c r="C587" s="75"/>
      <c r="D587" s="19"/>
      <c r="E587" s="19"/>
      <c r="F587" s="19"/>
      <c r="G587" s="19"/>
    </row>
    <row r="588" spans="1:7" ht="12.75" customHeight="1" x14ac:dyDescent="0.2">
      <c r="A588" s="19"/>
      <c r="B588" s="19"/>
      <c r="C588" s="75"/>
      <c r="D588" s="19"/>
      <c r="E588" s="19"/>
      <c r="F588" s="19"/>
      <c r="G588" s="19"/>
    </row>
    <row r="589" spans="1:7" ht="12.75" customHeight="1" x14ac:dyDescent="0.2">
      <c r="A589" s="19"/>
      <c r="B589" s="19"/>
      <c r="C589" s="75"/>
      <c r="D589" s="19"/>
      <c r="E589" s="19"/>
      <c r="F589" s="19"/>
      <c r="G589" s="19"/>
    </row>
    <row r="590" spans="1:7" ht="12.75" customHeight="1" x14ac:dyDescent="0.2">
      <c r="A590" s="19"/>
      <c r="B590" s="19"/>
      <c r="C590" s="75"/>
      <c r="D590" s="19"/>
      <c r="E590" s="19"/>
      <c r="F590" s="19"/>
      <c r="G590" s="19"/>
    </row>
    <row r="591" spans="1:7" ht="12.75" customHeight="1" x14ac:dyDescent="0.2">
      <c r="A591" s="19"/>
      <c r="B591" s="19"/>
      <c r="C591" s="75"/>
      <c r="D591" s="19"/>
      <c r="E591" s="19"/>
      <c r="F591" s="19"/>
      <c r="G591" s="19"/>
    </row>
    <row r="592" spans="1:7" ht="12.75" customHeight="1" x14ac:dyDescent="0.2">
      <c r="A592" s="19"/>
      <c r="B592" s="19"/>
      <c r="C592" s="75"/>
      <c r="D592" s="19"/>
      <c r="E592" s="19"/>
      <c r="F592" s="19"/>
      <c r="G592" s="19"/>
    </row>
    <row r="593" spans="1:7" ht="12.75" customHeight="1" x14ac:dyDescent="0.2">
      <c r="A593" s="19"/>
      <c r="B593" s="19"/>
      <c r="C593" s="75"/>
      <c r="D593" s="19"/>
      <c r="E593" s="19"/>
      <c r="F593" s="19"/>
      <c r="G593" s="19"/>
    </row>
    <row r="594" spans="1:7" ht="12.75" customHeight="1" x14ac:dyDescent="0.2">
      <c r="A594" s="19"/>
      <c r="B594" s="19"/>
      <c r="C594" s="75"/>
      <c r="D594" s="19"/>
      <c r="E594" s="19"/>
      <c r="F594" s="19"/>
      <c r="G594" s="19"/>
    </row>
    <row r="595" spans="1:7" ht="12.75" customHeight="1" x14ac:dyDescent="0.2">
      <c r="A595" s="19"/>
      <c r="B595" s="19"/>
      <c r="C595" s="75"/>
      <c r="D595" s="19"/>
      <c r="E595" s="19"/>
      <c r="F595" s="19"/>
      <c r="G595" s="19"/>
    </row>
    <row r="596" spans="1:7" ht="12.75" customHeight="1" x14ac:dyDescent="0.2">
      <c r="A596" s="19"/>
      <c r="B596" s="19"/>
      <c r="C596" s="75"/>
      <c r="D596" s="19"/>
      <c r="E596" s="19"/>
      <c r="F596" s="19"/>
      <c r="G596" s="19"/>
    </row>
    <row r="597" spans="1:7" ht="12.75" customHeight="1" x14ac:dyDescent="0.2">
      <c r="A597" s="19"/>
      <c r="B597" s="19"/>
      <c r="C597" s="75"/>
      <c r="D597" s="19"/>
      <c r="E597" s="19"/>
      <c r="F597" s="19"/>
      <c r="G597" s="19"/>
    </row>
    <row r="598" spans="1:7" ht="12.75" customHeight="1" x14ac:dyDescent="0.2">
      <c r="A598" s="19"/>
      <c r="B598" s="19"/>
      <c r="C598" s="75"/>
      <c r="D598" s="19"/>
      <c r="E598" s="19"/>
      <c r="F598" s="19"/>
      <c r="G598" s="19"/>
    </row>
    <row r="599" spans="1:7" ht="12.75" customHeight="1" x14ac:dyDescent="0.2">
      <c r="A599" s="19"/>
      <c r="B599" s="19"/>
      <c r="C599" s="75"/>
      <c r="D599" s="19"/>
      <c r="E599" s="19"/>
      <c r="F599" s="19"/>
      <c r="G599" s="19"/>
    </row>
    <row r="600" spans="1:7" ht="12.75" customHeight="1" x14ac:dyDescent="0.2">
      <c r="A600" s="19"/>
      <c r="B600" s="19"/>
      <c r="C600" s="75"/>
      <c r="D600" s="19"/>
      <c r="E600" s="19"/>
      <c r="F600" s="19"/>
      <c r="G600" s="19"/>
    </row>
    <row r="601" spans="1:7" ht="12.75" customHeight="1" x14ac:dyDescent="0.2">
      <c r="A601" s="19"/>
      <c r="B601" s="19"/>
      <c r="C601" s="75"/>
      <c r="D601" s="19"/>
      <c r="E601" s="19"/>
      <c r="F601" s="19"/>
      <c r="G601" s="19"/>
    </row>
    <row r="602" spans="1:7" ht="12.75" customHeight="1" x14ac:dyDescent="0.2">
      <c r="A602" s="19"/>
      <c r="B602" s="19"/>
      <c r="C602" s="75"/>
      <c r="D602" s="19"/>
      <c r="E602" s="19"/>
      <c r="F602" s="19"/>
      <c r="G602" s="19"/>
    </row>
    <row r="603" spans="1:7" ht="12.75" customHeight="1" x14ac:dyDescent="0.2">
      <c r="A603" s="19"/>
      <c r="B603" s="19"/>
      <c r="C603" s="75"/>
      <c r="D603" s="19"/>
      <c r="E603" s="19"/>
      <c r="F603" s="19"/>
      <c r="G603" s="19"/>
    </row>
    <row r="604" spans="1:7" ht="12.75" customHeight="1" x14ac:dyDescent="0.2">
      <c r="A604" s="19"/>
      <c r="B604" s="19"/>
      <c r="C604" s="75"/>
      <c r="D604" s="19"/>
      <c r="E604" s="19"/>
      <c r="F604" s="19"/>
      <c r="G604" s="19"/>
    </row>
    <row r="605" spans="1:7" ht="12.75" customHeight="1" x14ac:dyDescent="0.2">
      <c r="A605" s="19"/>
      <c r="B605" s="19"/>
      <c r="C605" s="75"/>
      <c r="D605" s="19"/>
      <c r="E605" s="19"/>
      <c r="F605" s="19"/>
      <c r="G605" s="19"/>
    </row>
    <row r="606" spans="1:7" ht="12.75" customHeight="1" x14ac:dyDescent="0.2">
      <c r="A606" s="19"/>
      <c r="B606" s="19"/>
      <c r="C606" s="75"/>
      <c r="D606" s="19"/>
      <c r="E606" s="19"/>
      <c r="F606" s="19"/>
      <c r="G606" s="19"/>
    </row>
    <row r="607" spans="1:7" ht="12.75" customHeight="1" x14ac:dyDescent="0.2">
      <c r="A607" s="19"/>
      <c r="B607" s="19"/>
      <c r="C607" s="75"/>
      <c r="D607" s="19"/>
      <c r="E607" s="19"/>
      <c r="F607" s="19"/>
      <c r="G607" s="19"/>
    </row>
    <row r="608" spans="1:7" ht="12.75" customHeight="1" x14ac:dyDescent="0.2">
      <c r="A608" s="19"/>
      <c r="B608" s="19"/>
      <c r="C608" s="75"/>
      <c r="D608" s="19"/>
      <c r="E608" s="19"/>
      <c r="F608" s="19"/>
      <c r="G608" s="19"/>
    </row>
    <row r="609" spans="1:7" ht="12.75" customHeight="1" x14ac:dyDescent="0.2">
      <c r="A609" s="19"/>
      <c r="B609" s="19"/>
      <c r="C609" s="75"/>
      <c r="D609" s="19"/>
      <c r="E609" s="19"/>
      <c r="F609" s="19"/>
      <c r="G609" s="19"/>
    </row>
    <row r="610" spans="1:7" ht="12.75" customHeight="1" x14ac:dyDescent="0.2">
      <c r="A610" s="19"/>
      <c r="B610" s="19"/>
      <c r="C610" s="75"/>
      <c r="D610" s="19"/>
      <c r="E610" s="19"/>
      <c r="F610" s="19"/>
      <c r="G610" s="19"/>
    </row>
    <row r="611" spans="1:7" ht="12.75" customHeight="1" x14ac:dyDescent="0.2">
      <c r="A611" s="19"/>
      <c r="B611" s="19"/>
      <c r="C611" s="75"/>
      <c r="D611" s="19"/>
      <c r="E611" s="19"/>
      <c r="F611" s="19"/>
      <c r="G611" s="19"/>
    </row>
    <row r="612" spans="1:7" ht="12.75" customHeight="1" x14ac:dyDescent="0.2">
      <c r="A612" s="19"/>
      <c r="B612" s="19"/>
      <c r="C612" s="75"/>
      <c r="D612" s="19"/>
      <c r="E612" s="19"/>
      <c r="F612" s="19"/>
      <c r="G612" s="19"/>
    </row>
    <row r="613" spans="1:7" ht="12.75" customHeight="1" x14ac:dyDescent="0.2">
      <c r="A613" s="19"/>
      <c r="B613" s="19"/>
      <c r="C613" s="75"/>
      <c r="D613" s="19"/>
      <c r="E613" s="19"/>
      <c r="F613" s="19"/>
      <c r="G613" s="19"/>
    </row>
    <row r="614" spans="1:7" ht="12.75" customHeight="1" x14ac:dyDescent="0.2">
      <c r="A614" s="19"/>
      <c r="B614" s="19"/>
      <c r="C614" s="75"/>
      <c r="D614" s="19"/>
      <c r="E614" s="19"/>
      <c r="F614" s="19"/>
      <c r="G614" s="19"/>
    </row>
    <row r="615" spans="1:7" ht="12.75" customHeight="1" x14ac:dyDescent="0.2">
      <c r="A615" s="19"/>
      <c r="B615" s="19"/>
      <c r="C615" s="75"/>
      <c r="D615" s="19"/>
      <c r="E615" s="19"/>
      <c r="F615" s="19"/>
      <c r="G615" s="19"/>
    </row>
    <row r="616" spans="1:7" ht="12.75" customHeight="1" x14ac:dyDescent="0.2">
      <c r="A616" s="19"/>
      <c r="B616" s="19"/>
      <c r="C616" s="75"/>
      <c r="D616" s="19"/>
      <c r="E616" s="19"/>
      <c r="F616" s="19"/>
      <c r="G616" s="19"/>
    </row>
    <row r="617" spans="1:7" ht="12.75" customHeight="1" x14ac:dyDescent="0.2">
      <c r="A617" s="19"/>
      <c r="B617" s="19"/>
      <c r="C617" s="75"/>
      <c r="D617" s="19"/>
      <c r="E617" s="19"/>
      <c r="F617" s="19"/>
      <c r="G617" s="19"/>
    </row>
    <row r="618" spans="1:7" ht="12.75" customHeight="1" x14ac:dyDescent="0.2">
      <c r="A618" s="19"/>
      <c r="B618" s="19"/>
      <c r="C618" s="75"/>
      <c r="D618" s="19"/>
      <c r="E618" s="19"/>
      <c r="F618" s="19"/>
      <c r="G618" s="19"/>
    </row>
    <row r="619" spans="1:7" ht="12.75" customHeight="1" x14ac:dyDescent="0.2">
      <c r="A619" s="19"/>
      <c r="B619" s="19"/>
      <c r="C619" s="75"/>
      <c r="D619" s="19"/>
      <c r="E619" s="19"/>
      <c r="F619" s="19"/>
      <c r="G619" s="19"/>
    </row>
    <row r="620" spans="1:7" ht="12.75" customHeight="1" x14ac:dyDescent="0.2">
      <c r="A620" s="19"/>
      <c r="B620" s="19"/>
      <c r="C620" s="75"/>
      <c r="D620" s="19"/>
      <c r="E620" s="19"/>
      <c r="F620" s="19"/>
      <c r="G620" s="19"/>
    </row>
    <row r="621" spans="1:7" ht="12.75" customHeight="1" x14ac:dyDescent="0.2">
      <c r="A621" s="19"/>
      <c r="B621" s="19"/>
      <c r="C621" s="75"/>
      <c r="D621" s="19"/>
      <c r="E621" s="19"/>
      <c r="F621" s="19"/>
      <c r="G621" s="19"/>
    </row>
    <row r="622" spans="1:7" ht="12.75" customHeight="1" x14ac:dyDescent="0.2">
      <c r="A622" s="19"/>
      <c r="B622" s="19"/>
      <c r="C622" s="75"/>
      <c r="D622" s="19"/>
      <c r="E622" s="19"/>
      <c r="F622" s="19"/>
      <c r="G622" s="19"/>
    </row>
    <row r="623" spans="1:7" ht="12.75" customHeight="1" x14ac:dyDescent="0.2">
      <c r="A623" s="19"/>
      <c r="B623" s="19"/>
      <c r="C623" s="75"/>
      <c r="D623" s="19"/>
      <c r="E623" s="19"/>
      <c r="F623" s="19"/>
      <c r="G623" s="19"/>
    </row>
    <row r="624" spans="1:7" ht="12.75" customHeight="1" x14ac:dyDescent="0.2">
      <c r="A624" s="19"/>
      <c r="B624" s="19"/>
      <c r="C624" s="75"/>
      <c r="D624" s="19"/>
      <c r="E624" s="19"/>
      <c r="F624" s="19"/>
      <c r="G624" s="19"/>
    </row>
    <row r="625" spans="1:7" ht="12.75" customHeight="1" x14ac:dyDescent="0.2">
      <c r="A625" s="19"/>
      <c r="B625" s="19"/>
      <c r="C625" s="75"/>
      <c r="D625" s="19"/>
      <c r="E625" s="19"/>
      <c r="F625" s="19"/>
      <c r="G625" s="19"/>
    </row>
    <row r="626" spans="1:7" ht="12.75" customHeight="1" x14ac:dyDescent="0.2">
      <c r="A626" s="19"/>
      <c r="B626" s="19"/>
      <c r="C626" s="75"/>
      <c r="D626" s="19"/>
      <c r="E626" s="19"/>
      <c r="F626" s="19"/>
      <c r="G626" s="19"/>
    </row>
    <row r="627" spans="1:7" ht="12.75" customHeight="1" x14ac:dyDescent="0.2">
      <c r="A627" s="19"/>
      <c r="B627" s="19"/>
      <c r="C627" s="75"/>
      <c r="D627" s="19"/>
      <c r="E627" s="19"/>
      <c r="F627" s="19"/>
      <c r="G627" s="19"/>
    </row>
    <row r="628" spans="1:7" ht="12.75" customHeight="1" x14ac:dyDescent="0.2">
      <c r="A628" s="19"/>
      <c r="B628" s="19"/>
      <c r="C628" s="75"/>
      <c r="D628" s="19"/>
      <c r="E628" s="19"/>
      <c r="F628" s="19"/>
      <c r="G628" s="19"/>
    </row>
    <row r="629" spans="1:7" ht="12.75" customHeight="1" x14ac:dyDescent="0.2">
      <c r="A629" s="19"/>
      <c r="B629" s="19"/>
      <c r="C629" s="75"/>
      <c r="D629" s="19"/>
      <c r="E629" s="19"/>
      <c r="F629" s="19"/>
      <c r="G629" s="19"/>
    </row>
    <row r="630" spans="1:7" ht="12.75" customHeight="1" x14ac:dyDescent="0.2">
      <c r="A630" s="19"/>
      <c r="B630" s="19"/>
      <c r="C630" s="75"/>
      <c r="D630" s="19"/>
      <c r="E630" s="19"/>
      <c r="F630" s="19"/>
      <c r="G630" s="19"/>
    </row>
    <row r="631" spans="1:7" ht="12.75" customHeight="1" x14ac:dyDescent="0.2">
      <c r="A631" s="19"/>
      <c r="B631" s="19"/>
      <c r="C631" s="75"/>
      <c r="D631" s="19"/>
      <c r="E631" s="19"/>
      <c r="F631" s="19"/>
      <c r="G631" s="19"/>
    </row>
    <row r="632" spans="1:7" ht="12.75" customHeight="1" x14ac:dyDescent="0.2">
      <c r="A632" s="19"/>
      <c r="B632" s="19"/>
      <c r="C632" s="75"/>
      <c r="D632" s="19"/>
      <c r="E632" s="19"/>
      <c r="F632" s="19"/>
      <c r="G632" s="19"/>
    </row>
    <row r="633" spans="1:7" ht="12.75" customHeight="1" x14ac:dyDescent="0.2">
      <c r="A633" s="19"/>
      <c r="B633" s="19"/>
      <c r="C633" s="75"/>
      <c r="D633" s="19"/>
      <c r="E633" s="19"/>
      <c r="F633" s="19"/>
      <c r="G633" s="19"/>
    </row>
    <row r="634" spans="1:7" ht="12.75" customHeight="1" x14ac:dyDescent="0.2">
      <c r="A634" s="19"/>
      <c r="B634" s="19"/>
      <c r="C634" s="75"/>
      <c r="D634" s="19"/>
      <c r="E634" s="19"/>
      <c r="F634" s="19"/>
      <c r="G634" s="19"/>
    </row>
    <row r="635" spans="1:7" ht="12.75" customHeight="1" x14ac:dyDescent="0.2">
      <c r="A635" s="19"/>
      <c r="B635" s="19"/>
      <c r="C635" s="75"/>
      <c r="D635" s="19"/>
      <c r="E635" s="19"/>
      <c r="F635" s="19"/>
      <c r="G635" s="19"/>
    </row>
    <row r="636" spans="1:7" ht="12.75" customHeight="1" x14ac:dyDescent="0.2">
      <c r="A636" s="19"/>
      <c r="B636" s="19"/>
      <c r="C636" s="75"/>
      <c r="D636" s="19"/>
      <c r="E636" s="19"/>
      <c r="F636" s="19"/>
      <c r="G636" s="19"/>
    </row>
    <row r="637" spans="1:7" ht="12.75" customHeight="1" x14ac:dyDescent="0.2">
      <c r="A637" s="19"/>
      <c r="B637" s="19"/>
      <c r="C637" s="75"/>
      <c r="D637" s="19"/>
      <c r="E637" s="19"/>
      <c r="F637" s="19"/>
      <c r="G637" s="19"/>
    </row>
    <row r="638" spans="1:7" ht="12.75" customHeight="1" x14ac:dyDescent="0.2">
      <c r="A638" s="19"/>
      <c r="B638" s="19"/>
      <c r="C638" s="75"/>
      <c r="D638" s="19"/>
      <c r="E638" s="19"/>
      <c r="F638" s="19"/>
      <c r="G638" s="19"/>
    </row>
    <row r="639" spans="1:7" ht="12.75" customHeight="1" x14ac:dyDescent="0.2">
      <c r="A639" s="19"/>
      <c r="B639" s="19"/>
      <c r="C639" s="75"/>
      <c r="D639" s="19"/>
      <c r="E639" s="19"/>
      <c r="F639" s="19"/>
      <c r="G639" s="19"/>
    </row>
    <row r="640" spans="1:7" ht="12.75" customHeight="1" x14ac:dyDescent="0.2">
      <c r="A640" s="19"/>
      <c r="B640" s="19"/>
      <c r="C640" s="75"/>
      <c r="D640" s="19"/>
      <c r="E640" s="19"/>
      <c r="F640" s="19"/>
      <c r="G640" s="19"/>
    </row>
    <row r="641" spans="1:7" ht="12.75" customHeight="1" x14ac:dyDescent="0.2">
      <c r="A641" s="19"/>
      <c r="B641" s="19"/>
      <c r="C641" s="75"/>
      <c r="D641" s="19"/>
      <c r="E641" s="19"/>
      <c r="F641" s="19"/>
      <c r="G641" s="19"/>
    </row>
    <row r="642" spans="1:7" ht="12.75" customHeight="1" x14ac:dyDescent="0.2">
      <c r="A642" s="19"/>
      <c r="B642" s="19"/>
      <c r="C642" s="75"/>
      <c r="D642" s="19"/>
      <c r="E642" s="19"/>
      <c r="F642" s="19"/>
      <c r="G642" s="19"/>
    </row>
    <row r="643" spans="1:7" ht="12.75" customHeight="1" x14ac:dyDescent="0.2">
      <c r="A643" s="19"/>
      <c r="B643" s="19"/>
      <c r="C643" s="75"/>
      <c r="D643" s="19"/>
      <c r="E643" s="19"/>
      <c r="F643" s="19"/>
      <c r="G643" s="19"/>
    </row>
    <row r="644" spans="1:7" ht="12.75" customHeight="1" x14ac:dyDescent="0.2">
      <c r="A644" s="19"/>
      <c r="B644" s="19"/>
      <c r="C644" s="75"/>
      <c r="D644" s="19"/>
      <c r="E644" s="19"/>
      <c r="F644" s="19"/>
      <c r="G644" s="19"/>
    </row>
    <row r="645" spans="1:7" ht="12.75" customHeight="1" x14ac:dyDescent="0.2">
      <c r="A645" s="19"/>
      <c r="B645" s="19"/>
      <c r="C645" s="75"/>
      <c r="D645" s="19"/>
      <c r="E645" s="19"/>
      <c r="F645" s="19"/>
      <c r="G645" s="19"/>
    </row>
    <row r="646" spans="1:7" ht="12.75" customHeight="1" x14ac:dyDescent="0.2">
      <c r="A646" s="19"/>
      <c r="B646" s="19"/>
      <c r="C646" s="75"/>
      <c r="D646" s="19"/>
      <c r="E646" s="19"/>
      <c r="F646" s="19"/>
      <c r="G646" s="19"/>
    </row>
    <row r="647" spans="1:7" ht="12.75" customHeight="1" x14ac:dyDescent="0.2">
      <c r="A647" s="19"/>
      <c r="B647" s="19"/>
      <c r="C647" s="75"/>
      <c r="D647" s="19"/>
      <c r="E647" s="19"/>
      <c r="F647" s="19"/>
      <c r="G647" s="19"/>
    </row>
    <row r="648" spans="1:7" ht="12.75" customHeight="1" x14ac:dyDescent="0.2">
      <c r="A648" s="19"/>
      <c r="B648" s="19"/>
      <c r="C648" s="75"/>
      <c r="D648" s="19"/>
      <c r="E648" s="19"/>
      <c r="F648" s="19"/>
      <c r="G648" s="19"/>
    </row>
    <row r="649" spans="1:7" ht="12.75" customHeight="1" x14ac:dyDescent="0.2">
      <c r="A649" s="19"/>
      <c r="B649" s="19"/>
      <c r="C649" s="75"/>
      <c r="D649" s="19"/>
      <c r="E649" s="19"/>
      <c r="F649" s="19"/>
      <c r="G649" s="19"/>
    </row>
    <row r="650" spans="1:7" ht="12.75" customHeight="1" x14ac:dyDescent="0.2">
      <c r="A650" s="19"/>
      <c r="B650" s="19"/>
      <c r="C650" s="75"/>
      <c r="D650" s="19"/>
      <c r="E650" s="19"/>
      <c r="F650" s="19"/>
      <c r="G650" s="19"/>
    </row>
    <row r="651" spans="1:7" ht="12.75" customHeight="1" x14ac:dyDescent="0.2">
      <c r="A651" s="19"/>
      <c r="B651" s="19"/>
      <c r="C651" s="75"/>
      <c r="D651" s="19"/>
      <c r="E651" s="19"/>
      <c r="F651" s="19"/>
      <c r="G651" s="19"/>
    </row>
    <row r="652" spans="1:7" ht="12.75" customHeight="1" x14ac:dyDescent="0.2">
      <c r="A652" s="19"/>
      <c r="B652" s="19"/>
      <c r="C652" s="75"/>
      <c r="D652" s="19"/>
      <c r="E652" s="19"/>
      <c r="F652" s="19"/>
      <c r="G652" s="19"/>
    </row>
    <row r="653" spans="1:7" ht="12.75" customHeight="1" x14ac:dyDescent="0.2">
      <c r="A653" s="19"/>
      <c r="B653" s="19"/>
      <c r="C653" s="75"/>
      <c r="D653" s="19"/>
      <c r="E653" s="19"/>
      <c r="F653" s="19"/>
      <c r="G653" s="19"/>
    </row>
    <row r="654" spans="1:7" ht="12.75" customHeight="1" x14ac:dyDescent="0.2">
      <c r="A654" s="19"/>
      <c r="B654" s="19"/>
      <c r="C654" s="75"/>
      <c r="D654" s="19"/>
      <c r="E654" s="19"/>
      <c r="F654" s="19"/>
      <c r="G654" s="19"/>
    </row>
    <row r="655" spans="1:7" ht="12.75" customHeight="1" x14ac:dyDescent="0.2">
      <c r="A655" s="19"/>
      <c r="B655" s="19"/>
      <c r="C655" s="75"/>
      <c r="D655" s="19"/>
      <c r="E655" s="19"/>
      <c r="F655" s="19"/>
      <c r="G655" s="19"/>
    </row>
    <row r="656" spans="1:7" ht="12.75" customHeight="1" x14ac:dyDescent="0.2">
      <c r="A656" s="19"/>
      <c r="B656" s="19"/>
      <c r="C656" s="75"/>
      <c r="D656" s="19"/>
      <c r="E656" s="19"/>
      <c r="F656" s="19"/>
      <c r="G656" s="19"/>
    </row>
    <row r="657" spans="1:7" ht="12.75" customHeight="1" x14ac:dyDescent="0.2">
      <c r="A657" s="19"/>
      <c r="B657" s="19"/>
      <c r="C657" s="75"/>
      <c r="D657" s="19"/>
      <c r="E657" s="19"/>
      <c r="F657" s="19"/>
      <c r="G657" s="19"/>
    </row>
    <row r="658" spans="1:7" ht="12.75" customHeight="1" x14ac:dyDescent="0.2">
      <c r="A658" s="19"/>
      <c r="B658" s="19"/>
      <c r="C658" s="75"/>
      <c r="D658" s="19"/>
      <c r="E658" s="19"/>
      <c r="F658" s="19"/>
      <c r="G658" s="19"/>
    </row>
    <row r="659" spans="1:7" ht="12.75" customHeight="1" x14ac:dyDescent="0.2">
      <c r="A659" s="19"/>
      <c r="B659" s="19"/>
      <c r="C659" s="75"/>
      <c r="D659" s="19"/>
      <c r="E659" s="19"/>
      <c r="F659" s="19"/>
      <c r="G659" s="19"/>
    </row>
    <row r="660" spans="1:7" ht="12.75" customHeight="1" x14ac:dyDescent="0.2">
      <c r="A660" s="19"/>
      <c r="B660" s="19"/>
      <c r="C660" s="75"/>
      <c r="D660" s="19"/>
      <c r="E660" s="19"/>
      <c r="F660" s="19"/>
      <c r="G660" s="19"/>
    </row>
    <row r="661" spans="1:7" ht="12.75" customHeight="1" x14ac:dyDescent="0.2">
      <c r="A661" s="19"/>
      <c r="B661" s="19"/>
      <c r="C661" s="75"/>
      <c r="D661" s="19"/>
      <c r="E661" s="19"/>
      <c r="F661" s="19"/>
      <c r="G661" s="19"/>
    </row>
    <row r="662" spans="1:7" ht="12.75" customHeight="1" x14ac:dyDescent="0.2">
      <c r="A662" s="19"/>
      <c r="B662" s="19"/>
      <c r="C662" s="75"/>
      <c r="D662" s="19"/>
      <c r="E662" s="19"/>
      <c r="F662" s="19"/>
      <c r="G662" s="19"/>
    </row>
    <row r="663" spans="1:7" ht="12.75" customHeight="1" x14ac:dyDescent="0.2">
      <c r="A663" s="19"/>
      <c r="B663" s="19"/>
      <c r="C663" s="75"/>
      <c r="D663" s="19"/>
      <c r="E663" s="19"/>
      <c r="F663" s="19"/>
      <c r="G663" s="19"/>
    </row>
    <row r="664" spans="1:7" ht="12.75" customHeight="1" x14ac:dyDescent="0.2">
      <c r="A664" s="19"/>
      <c r="B664" s="19"/>
      <c r="C664" s="75"/>
      <c r="D664" s="19"/>
      <c r="E664" s="19"/>
      <c r="F664" s="19"/>
      <c r="G664" s="19"/>
    </row>
    <row r="665" spans="1:7" ht="12.75" customHeight="1" x14ac:dyDescent="0.2">
      <c r="A665" s="19"/>
      <c r="B665" s="19"/>
      <c r="C665" s="75"/>
      <c r="D665" s="19"/>
      <c r="E665" s="19"/>
      <c r="F665" s="19"/>
      <c r="G665" s="19"/>
    </row>
    <row r="666" spans="1:7" ht="12.75" customHeight="1" x14ac:dyDescent="0.2">
      <c r="A666" s="19"/>
      <c r="B666" s="19"/>
      <c r="C666" s="75"/>
      <c r="D666" s="19"/>
      <c r="E666" s="19"/>
      <c r="F666" s="19"/>
      <c r="G666" s="19"/>
    </row>
    <row r="667" spans="1:7" ht="12.75" customHeight="1" x14ac:dyDescent="0.2">
      <c r="A667" s="19"/>
      <c r="B667" s="19"/>
      <c r="C667" s="75"/>
      <c r="D667" s="19"/>
      <c r="E667" s="19"/>
      <c r="F667" s="19"/>
      <c r="G667" s="19"/>
    </row>
    <row r="668" spans="1:7" ht="12.75" customHeight="1" x14ac:dyDescent="0.2">
      <c r="A668" s="19"/>
      <c r="B668" s="19"/>
      <c r="C668" s="75"/>
      <c r="D668" s="19"/>
      <c r="E668" s="19"/>
      <c r="F668" s="19"/>
      <c r="G668" s="19"/>
    </row>
    <row r="669" spans="1:7" ht="12.75" customHeight="1" x14ac:dyDescent="0.2">
      <c r="A669" s="19"/>
      <c r="B669" s="19"/>
      <c r="C669" s="75"/>
      <c r="D669" s="19"/>
      <c r="E669" s="19"/>
      <c r="F669" s="19"/>
      <c r="G669" s="19"/>
    </row>
    <row r="670" spans="1:7" ht="12.75" customHeight="1" x14ac:dyDescent="0.2">
      <c r="A670" s="19"/>
      <c r="B670" s="19"/>
      <c r="C670" s="75"/>
      <c r="D670" s="19"/>
      <c r="E670" s="19"/>
      <c r="F670" s="19"/>
      <c r="G670" s="19"/>
    </row>
    <row r="671" spans="1:7" ht="12.75" customHeight="1" x14ac:dyDescent="0.2">
      <c r="A671" s="19"/>
      <c r="B671" s="19"/>
      <c r="C671" s="75"/>
      <c r="D671" s="19"/>
      <c r="E671" s="19"/>
      <c r="F671" s="19"/>
      <c r="G671" s="19"/>
    </row>
    <row r="672" spans="1:7" ht="12.75" customHeight="1" x14ac:dyDescent="0.2">
      <c r="A672" s="19"/>
      <c r="B672" s="19"/>
      <c r="C672" s="75"/>
      <c r="D672" s="19"/>
      <c r="E672" s="19"/>
      <c r="F672" s="19"/>
      <c r="G672" s="19"/>
    </row>
    <row r="673" spans="1:7" ht="12.75" customHeight="1" x14ac:dyDescent="0.2">
      <c r="A673" s="19"/>
      <c r="B673" s="19"/>
      <c r="C673" s="75"/>
      <c r="D673" s="19"/>
      <c r="E673" s="19"/>
      <c r="F673" s="19"/>
      <c r="G673" s="19"/>
    </row>
    <row r="674" spans="1:7" ht="12.75" customHeight="1" x14ac:dyDescent="0.2">
      <c r="A674" s="19"/>
      <c r="B674" s="19"/>
      <c r="C674" s="75"/>
      <c r="D674" s="19"/>
      <c r="E674" s="19"/>
      <c r="F674" s="19"/>
      <c r="G674" s="19"/>
    </row>
    <row r="675" spans="1:7" ht="12.75" customHeight="1" x14ac:dyDescent="0.2">
      <c r="A675" s="19"/>
      <c r="B675" s="19"/>
      <c r="C675" s="75"/>
      <c r="D675" s="19"/>
      <c r="E675" s="19"/>
      <c r="F675" s="19"/>
      <c r="G675" s="19"/>
    </row>
    <row r="676" spans="1:7" ht="12.75" customHeight="1" x14ac:dyDescent="0.2">
      <c r="A676" s="19"/>
      <c r="B676" s="19"/>
      <c r="C676" s="75"/>
      <c r="D676" s="19"/>
      <c r="E676" s="19"/>
      <c r="F676" s="19"/>
      <c r="G676" s="19"/>
    </row>
    <row r="677" spans="1:7" ht="12.75" customHeight="1" x14ac:dyDescent="0.2">
      <c r="A677" s="19"/>
      <c r="B677" s="19"/>
      <c r="C677" s="75"/>
      <c r="D677" s="19"/>
      <c r="E677" s="19"/>
      <c r="F677" s="19"/>
      <c r="G677" s="19"/>
    </row>
    <row r="678" spans="1:7" ht="12.75" customHeight="1" x14ac:dyDescent="0.2">
      <c r="A678" s="19"/>
      <c r="B678" s="19"/>
      <c r="C678" s="75"/>
      <c r="D678" s="19"/>
      <c r="E678" s="19"/>
      <c r="F678" s="19"/>
      <c r="G678" s="19"/>
    </row>
    <row r="679" spans="1:7" ht="12.75" customHeight="1" x14ac:dyDescent="0.2">
      <c r="A679" s="19"/>
      <c r="B679" s="19"/>
      <c r="C679" s="75"/>
      <c r="D679" s="19"/>
      <c r="E679" s="19"/>
      <c r="F679" s="19"/>
      <c r="G679" s="19"/>
    </row>
    <row r="680" spans="1:7" ht="12.75" customHeight="1" x14ac:dyDescent="0.2">
      <c r="A680" s="19"/>
      <c r="B680" s="19"/>
      <c r="C680" s="75"/>
      <c r="D680" s="19"/>
      <c r="E680" s="19"/>
      <c r="F680" s="19"/>
      <c r="G680" s="19"/>
    </row>
    <row r="681" spans="1:7" ht="12.75" customHeight="1" x14ac:dyDescent="0.2">
      <c r="A681" s="19"/>
      <c r="B681" s="19"/>
      <c r="C681" s="75"/>
      <c r="D681" s="19"/>
      <c r="E681" s="19"/>
      <c r="F681" s="19"/>
      <c r="G681" s="19"/>
    </row>
    <row r="682" spans="1:7" ht="12.75" customHeight="1" x14ac:dyDescent="0.2">
      <c r="A682" s="19"/>
      <c r="B682" s="19"/>
      <c r="C682" s="75"/>
      <c r="D682" s="19"/>
      <c r="E682" s="19"/>
      <c r="F682" s="19"/>
      <c r="G682" s="19"/>
    </row>
    <row r="683" spans="1:7" ht="12.75" customHeight="1" x14ac:dyDescent="0.2">
      <c r="A683" s="19"/>
      <c r="B683" s="19"/>
      <c r="C683" s="75"/>
      <c r="D683" s="19"/>
      <c r="E683" s="19"/>
      <c r="F683" s="19"/>
      <c r="G683" s="19"/>
    </row>
    <row r="684" spans="1:7" ht="12.75" customHeight="1" x14ac:dyDescent="0.2">
      <c r="A684" s="19"/>
      <c r="B684" s="19"/>
      <c r="C684" s="75"/>
      <c r="D684" s="19"/>
      <c r="E684" s="19"/>
      <c r="F684" s="19"/>
      <c r="G684" s="19"/>
    </row>
    <row r="685" spans="1:7" ht="12.75" customHeight="1" x14ac:dyDescent="0.2">
      <c r="A685" s="19"/>
      <c r="B685" s="19"/>
      <c r="C685" s="75"/>
      <c r="D685" s="19"/>
      <c r="E685" s="19"/>
      <c r="F685" s="19"/>
      <c r="G685" s="19"/>
    </row>
    <row r="686" spans="1:7" ht="12.75" customHeight="1" x14ac:dyDescent="0.2">
      <c r="A686" s="19"/>
      <c r="B686" s="19"/>
      <c r="C686" s="75"/>
      <c r="D686" s="19"/>
      <c r="E686" s="19"/>
      <c r="F686" s="19"/>
      <c r="G686" s="19"/>
    </row>
    <row r="687" spans="1:7" ht="12.75" customHeight="1" x14ac:dyDescent="0.2">
      <c r="A687" s="19"/>
      <c r="B687" s="19"/>
      <c r="C687" s="75"/>
      <c r="D687" s="19"/>
      <c r="E687" s="19"/>
      <c r="F687" s="19"/>
      <c r="G687" s="19"/>
    </row>
    <row r="688" spans="1:7" ht="12.75" customHeight="1" x14ac:dyDescent="0.2">
      <c r="A688" s="19"/>
      <c r="B688" s="19"/>
      <c r="C688" s="75"/>
    </row>
    <row r="689" spans="1:1" ht="12.75" customHeight="1" x14ac:dyDescent="0.2">
      <c r="A689" s="19"/>
    </row>
    <row r="690" spans="1:1" ht="12.75" customHeight="1" x14ac:dyDescent="0.2">
      <c r="A690" s="19"/>
    </row>
    <row r="691" spans="1:1" ht="12.75" customHeight="1" x14ac:dyDescent="0.2">
      <c r="A691" s="19"/>
    </row>
  </sheetData>
  <mergeCells count="64">
    <mergeCell ref="A1:G1"/>
    <mergeCell ref="A2:G2"/>
    <mergeCell ref="A3:G3"/>
    <mergeCell ref="A5:A7"/>
    <mergeCell ref="B5:G5"/>
    <mergeCell ref="B6:B7"/>
    <mergeCell ref="C6:C7"/>
    <mergeCell ref="D6:G6"/>
    <mergeCell ref="A59:G59"/>
    <mergeCell ref="A60:G60"/>
    <mergeCell ref="A61:G61"/>
    <mergeCell ref="A63:A65"/>
    <mergeCell ref="B63:G63"/>
    <mergeCell ref="B64:B65"/>
    <mergeCell ref="C64:C65"/>
    <mergeCell ref="D64:G64"/>
    <mergeCell ref="A113:G113"/>
    <mergeCell ref="A114:G114"/>
    <mergeCell ref="A115:G115"/>
    <mergeCell ref="A117:A119"/>
    <mergeCell ref="B117:G117"/>
    <mergeCell ref="B118:B119"/>
    <mergeCell ref="C118:C119"/>
    <mergeCell ref="D118:G118"/>
    <mergeCell ref="A167:G167"/>
    <mergeCell ref="A168:G168"/>
    <mergeCell ref="A169:G169"/>
    <mergeCell ref="A171:A173"/>
    <mergeCell ref="B171:G171"/>
    <mergeCell ref="B172:B173"/>
    <mergeCell ref="C172:C173"/>
    <mergeCell ref="D172:G172"/>
    <mergeCell ref="A222:G222"/>
    <mergeCell ref="A223:G223"/>
    <mergeCell ref="A224:G224"/>
    <mergeCell ref="A226:A228"/>
    <mergeCell ref="B226:G226"/>
    <mergeCell ref="B227:B228"/>
    <mergeCell ref="C227:C228"/>
    <mergeCell ref="D227:G227"/>
    <mergeCell ref="A283:G283"/>
    <mergeCell ref="A284:G284"/>
    <mergeCell ref="A285:G285"/>
    <mergeCell ref="A287:A289"/>
    <mergeCell ref="B287:G287"/>
    <mergeCell ref="B288:B289"/>
    <mergeCell ref="C288:C289"/>
    <mergeCell ref="D288:G288"/>
    <mergeCell ref="A340:G340"/>
    <mergeCell ref="A341:G341"/>
    <mergeCell ref="A342:G342"/>
    <mergeCell ref="A344:A346"/>
    <mergeCell ref="B344:G344"/>
    <mergeCell ref="B345:B346"/>
    <mergeCell ref="C345:C346"/>
    <mergeCell ref="D345:G345"/>
    <mergeCell ref="A395:G395"/>
    <mergeCell ref="A396:G396"/>
    <mergeCell ref="A397:G397"/>
    <mergeCell ref="A399:A401"/>
    <mergeCell ref="B399:G399"/>
    <mergeCell ref="B400:B401"/>
    <mergeCell ref="C400:C401"/>
    <mergeCell ref="D400:G400"/>
  </mergeCells>
  <printOptions horizontalCentered="1"/>
  <pageMargins left="0.74803149606299213" right="0.74803149606299213" top="0.98425196850393704" bottom="0.98425196850393704" header="0" footer="0"/>
  <pageSetup scale="79" fitToHeight="7" orientation="portrait" r:id="rId1"/>
  <headerFooter alignWithMargins="0"/>
  <rowBreaks count="7" manualBreakCount="7">
    <brk id="58" max="6" man="1"/>
    <brk id="112" max="6" man="1"/>
    <brk id="166" max="6" man="1"/>
    <brk id="221" max="6" man="1"/>
    <brk id="282" max="6" man="1"/>
    <brk id="339" max="6" man="1"/>
    <brk id="39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7"/>
  <sheetViews>
    <sheetView workbookViewId="0">
      <selection activeCell="I89" sqref="I89"/>
    </sheetView>
  </sheetViews>
  <sheetFormatPr baseColWidth="10" defaultRowHeight="12.75" x14ac:dyDescent="0.2"/>
  <cols>
    <col min="1" max="1" width="24.7109375" bestFit="1" customWidth="1"/>
  </cols>
  <sheetData>
    <row r="1" spans="1:6" x14ac:dyDescent="0.2">
      <c r="A1" t="s">
        <v>44</v>
      </c>
      <c r="B1" t="s">
        <v>45</v>
      </c>
    </row>
    <row r="2" spans="1:6" x14ac:dyDescent="0.2">
      <c r="A2" t="s">
        <v>98</v>
      </c>
      <c r="B2" t="s">
        <v>97</v>
      </c>
    </row>
    <row r="4" spans="1:6" x14ac:dyDescent="0.2">
      <c r="A4" t="s">
        <v>92</v>
      </c>
      <c r="B4" t="s">
        <v>91</v>
      </c>
    </row>
    <row r="5" spans="1:6" x14ac:dyDescent="0.2">
      <c r="A5" t="s">
        <v>90</v>
      </c>
      <c r="B5" t="s">
        <v>93</v>
      </c>
      <c r="C5" t="s">
        <v>81</v>
      </c>
      <c r="D5" t="s">
        <v>82</v>
      </c>
      <c r="E5" t="s">
        <v>46</v>
      </c>
      <c r="F5" t="s">
        <v>47</v>
      </c>
    </row>
    <row r="6" spans="1:6" x14ac:dyDescent="0.2">
      <c r="A6" t="s">
        <v>100</v>
      </c>
      <c r="B6">
        <v>1196</v>
      </c>
      <c r="C6">
        <v>2570</v>
      </c>
      <c r="D6">
        <v>4125</v>
      </c>
      <c r="E6">
        <v>19</v>
      </c>
      <c r="F6">
        <v>7910</v>
      </c>
    </row>
    <row r="7" spans="1:6" x14ac:dyDescent="0.2">
      <c r="A7" t="s">
        <v>94</v>
      </c>
    </row>
    <row r="8" spans="1:6" x14ac:dyDescent="0.2">
      <c r="A8" t="s">
        <v>49</v>
      </c>
      <c r="B8">
        <v>1</v>
      </c>
      <c r="F8">
        <v>1</v>
      </c>
    </row>
    <row r="9" spans="1:6" x14ac:dyDescent="0.2">
      <c r="A9" t="s">
        <v>50</v>
      </c>
      <c r="B9">
        <v>2</v>
      </c>
      <c r="D9">
        <v>2</v>
      </c>
      <c r="F9">
        <v>4</v>
      </c>
    </row>
    <row r="10" spans="1:6" x14ac:dyDescent="0.2">
      <c r="A10" t="s">
        <v>51</v>
      </c>
      <c r="B10">
        <v>9</v>
      </c>
      <c r="D10">
        <v>10</v>
      </c>
      <c r="F10">
        <v>19</v>
      </c>
    </row>
    <row r="11" spans="1:6" x14ac:dyDescent="0.2">
      <c r="A11" t="s">
        <v>95</v>
      </c>
    </row>
    <row r="12" spans="1:6" x14ac:dyDescent="0.2">
      <c r="A12" t="s">
        <v>52</v>
      </c>
      <c r="B12">
        <v>19</v>
      </c>
      <c r="D12">
        <v>26</v>
      </c>
      <c r="F12">
        <v>45</v>
      </c>
    </row>
    <row r="13" spans="1:6" x14ac:dyDescent="0.2">
      <c r="A13" t="s">
        <v>53</v>
      </c>
      <c r="B13">
        <v>63</v>
      </c>
      <c r="D13">
        <v>55</v>
      </c>
      <c r="F13">
        <v>118</v>
      </c>
    </row>
    <row r="14" spans="1:6" x14ac:dyDescent="0.2">
      <c r="A14" t="s">
        <v>54</v>
      </c>
      <c r="B14">
        <v>59</v>
      </c>
      <c r="C14">
        <v>2</v>
      </c>
      <c r="D14">
        <v>77</v>
      </c>
      <c r="E14">
        <v>1</v>
      </c>
      <c r="F14">
        <v>139</v>
      </c>
    </row>
    <row r="15" spans="1:6" x14ac:dyDescent="0.2">
      <c r="A15" t="s">
        <v>55</v>
      </c>
      <c r="B15">
        <v>82</v>
      </c>
      <c r="C15">
        <v>7</v>
      </c>
      <c r="D15">
        <v>174</v>
      </c>
      <c r="F15">
        <v>263</v>
      </c>
    </row>
    <row r="16" spans="1:6" x14ac:dyDescent="0.2">
      <c r="A16" t="s">
        <v>56</v>
      </c>
      <c r="B16">
        <v>65</v>
      </c>
      <c r="C16">
        <v>6</v>
      </c>
      <c r="D16">
        <v>198</v>
      </c>
      <c r="E16">
        <v>1</v>
      </c>
      <c r="F16">
        <v>270</v>
      </c>
    </row>
    <row r="17" spans="1:6" x14ac:dyDescent="0.2">
      <c r="A17" t="s">
        <v>57</v>
      </c>
      <c r="B17">
        <v>289</v>
      </c>
      <c r="C17">
        <v>269</v>
      </c>
      <c r="D17">
        <v>1149</v>
      </c>
      <c r="E17">
        <v>4</v>
      </c>
      <c r="F17">
        <v>1711</v>
      </c>
    </row>
    <row r="18" spans="1:6" x14ac:dyDescent="0.2">
      <c r="A18" t="s">
        <v>58</v>
      </c>
      <c r="B18">
        <v>280</v>
      </c>
      <c r="C18">
        <v>685</v>
      </c>
      <c r="D18">
        <v>1114</v>
      </c>
      <c r="E18">
        <v>6</v>
      </c>
      <c r="F18">
        <v>2085</v>
      </c>
    </row>
    <row r="19" spans="1:6" x14ac:dyDescent="0.2">
      <c r="A19" t="s">
        <v>59</v>
      </c>
      <c r="B19">
        <v>199</v>
      </c>
      <c r="C19">
        <v>914</v>
      </c>
      <c r="D19">
        <v>824</v>
      </c>
      <c r="E19">
        <v>3</v>
      </c>
      <c r="F19">
        <v>1940</v>
      </c>
    </row>
    <row r="20" spans="1:6" x14ac:dyDescent="0.2">
      <c r="A20" t="s">
        <v>60</v>
      </c>
      <c r="B20">
        <v>101</v>
      </c>
      <c r="C20">
        <v>557</v>
      </c>
      <c r="D20">
        <v>394</v>
      </c>
      <c r="E20">
        <v>3</v>
      </c>
      <c r="F20">
        <v>1055</v>
      </c>
    </row>
    <row r="21" spans="1:6" x14ac:dyDescent="0.2">
      <c r="A21" t="s">
        <v>61</v>
      </c>
      <c r="B21">
        <v>25</v>
      </c>
      <c r="C21">
        <v>119</v>
      </c>
      <c r="D21">
        <v>95</v>
      </c>
      <c r="F21">
        <v>239</v>
      </c>
    </row>
    <row r="22" spans="1:6" x14ac:dyDescent="0.2">
      <c r="A22" t="s">
        <v>62</v>
      </c>
      <c r="B22">
        <v>2</v>
      </c>
      <c r="C22">
        <v>9</v>
      </c>
      <c r="D22">
        <v>5</v>
      </c>
      <c r="E22">
        <v>1</v>
      </c>
      <c r="F22">
        <v>17</v>
      </c>
    </row>
    <row r="23" spans="1:6" x14ac:dyDescent="0.2">
      <c r="A23" t="s">
        <v>63</v>
      </c>
      <c r="C23">
        <v>1</v>
      </c>
      <c r="D23">
        <v>2</v>
      </c>
      <c r="F23">
        <v>3</v>
      </c>
    </row>
    <row r="24" spans="1:6" x14ac:dyDescent="0.2">
      <c r="A24" t="s">
        <v>96</v>
      </c>
      <c r="C24">
        <v>1</v>
      </c>
      <c r="F24">
        <v>1</v>
      </c>
    </row>
    <row r="26" spans="1:6" x14ac:dyDescent="0.2">
      <c r="A26" t="s">
        <v>99</v>
      </c>
      <c r="B26">
        <v>326</v>
      </c>
      <c r="C26">
        <v>135</v>
      </c>
      <c r="D26">
        <v>523</v>
      </c>
      <c r="E26">
        <v>1</v>
      </c>
      <c r="F26">
        <v>985</v>
      </c>
    </row>
    <row r="27" spans="1:6" x14ac:dyDescent="0.2">
      <c r="A27" t="s">
        <v>94</v>
      </c>
    </row>
    <row r="28" spans="1:6" x14ac:dyDescent="0.2">
      <c r="A28" t="s">
        <v>49</v>
      </c>
      <c r="B28">
        <v>1</v>
      </c>
      <c r="F28">
        <v>1</v>
      </c>
    </row>
    <row r="29" spans="1:6" x14ac:dyDescent="0.2">
      <c r="A29" t="s">
        <v>50</v>
      </c>
      <c r="B29">
        <v>2</v>
      </c>
      <c r="D29">
        <v>1</v>
      </c>
      <c r="F29">
        <v>3</v>
      </c>
    </row>
    <row r="30" spans="1:6" x14ac:dyDescent="0.2">
      <c r="A30" t="s">
        <v>51</v>
      </c>
      <c r="B30">
        <v>2</v>
      </c>
      <c r="D30">
        <v>1</v>
      </c>
      <c r="F30">
        <v>3</v>
      </c>
    </row>
    <row r="31" spans="1:6" x14ac:dyDescent="0.2">
      <c r="A31" t="s">
        <v>95</v>
      </c>
    </row>
    <row r="32" spans="1:6" x14ac:dyDescent="0.2">
      <c r="A32" t="s">
        <v>52</v>
      </c>
      <c r="B32">
        <v>4</v>
      </c>
      <c r="D32">
        <v>10</v>
      </c>
      <c r="F32">
        <v>14</v>
      </c>
    </row>
    <row r="33" spans="1:6" x14ac:dyDescent="0.2">
      <c r="A33" t="s">
        <v>53</v>
      </c>
      <c r="B33">
        <v>13</v>
      </c>
      <c r="D33">
        <v>8</v>
      </c>
      <c r="F33">
        <v>21</v>
      </c>
    </row>
    <row r="34" spans="1:6" x14ac:dyDescent="0.2">
      <c r="A34" t="s">
        <v>54</v>
      </c>
      <c r="B34">
        <v>18</v>
      </c>
      <c r="D34">
        <v>17</v>
      </c>
      <c r="F34">
        <v>35</v>
      </c>
    </row>
    <row r="35" spans="1:6" x14ac:dyDescent="0.2">
      <c r="A35" t="s">
        <v>55</v>
      </c>
      <c r="B35">
        <v>23</v>
      </c>
      <c r="C35">
        <v>1</v>
      </c>
      <c r="D35">
        <v>28</v>
      </c>
      <c r="F35">
        <v>52</v>
      </c>
    </row>
    <row r="36" spans="1:6" x14ac:dyDescent="0.2">
      <c r="A36" t="s">
        <v>56</v>
      </c>
      <c r="B36">
        <v>31</v>
      </c>
      <c r="C36">
        <v>3</v>
      </c>
      <c r="D36">
        <v>30</v>
      </c>
      <c r="F36">
        <v>64</v>
      </c>
    </row>
    <row r="37" spans="1:6" x14ac:dyDescent="0.2">
      <c r="A37" t="s">
        <v>57</v>
      </c>
      <c r="B37">
        <v>94</v>
      </c>
      <c r="C37">
        <v>24</v>
      </c>
      <c r="D37">
        <v>163</v>
      </c>
      <c r="F37">
        <v>281</v>
      </c>
    </row>
    <row r="38" spans="1:6" x14ac:dyDescent="0.2">
      <c r="A38" t="s">
        <v>58</v>
      </c>
      <c r="B38">
        <v>64</v>
      </c>
      <c r="C38">
        <v>47</v>
      </c>
      <c r="D38">
        <v>137</v>
      </c>
      <c r="E38">
        <v>1</v>
      </c>
      <c r="F38">
        <v>249</v>
      </c>
    </row>
    <row r="39" spans="1:6" x14ac:dyDescent="0.2">
      <c r="A39" t="s">
        <v>59</v>
      </c>
      <c r="B39">
        <v>54</v>
      </c>
      <c r="C39">
        <v>34</v>
      </c>
      <c r="D39">
        <v>86</v>
      </c>
      <c r="F39">
        <v>174</v>
      </c>
    </row>
    <row r="40" spans="1:6" x14ac:dyDescent="0.2">
      <c r="A40" t="s">
        <v>60</v>
      </c>
      <c r="B40">
        <v>16</v>
      </c>
      <c r="C40">
        <v>25</v>
      </c>
      <c r="D40">
        <v>35</v>
      </c>
      <c r="F40">
        <v>76</v>
      </c>
    </row>
    <row r="41" spans="1:6" x14ac:dyDescent="0.2">
      <c r="A41" t="s">
        <v>61</v>
      </c>
      <c r="B41">
        <v>4</v>
      </c>
      <c r="C41">
        <v>1</v>
      </c>
      <c r="D41">
        <v>7</v>
      </c>
      <c r="F41">
        <v>12</v>
      </c>
    </row>
    <row r="42" spans="1:6" x14ac:dyDescent="0.2">
      <c r="A42" t="s">
        <v>47</v>
      </c>
      <c r="B42">
        <v>1522</v>
      </c>
      <c r="C42">
        <v>2705</v>
      </c>
      <c r="D42">
        <v>4648</v>
      </c>
      <c r="E42">
        <v>20</v>
      </c>
      <c r="F42">
        <v>8895</v>
      </c>
    </row>
    <row r="49" spans="1:6" x14ac:dyDescent="0.2">
      <c r="A49" t="s">
        <v>44</v>
      </c>
      <c r="B49" t="s">
        <v>45</v>
      </c>
    </row>
    <row r="50" spans="1:6" x14ac:dyDescent="0.2">
      <c r="A50" t="s">
        <v>64</v>
      </c>
      <c r="B50" t="s">
        <v>97</v>
      </c>
    </row>
    <row r="52" spans="1:6" x14ac:dyDescent="0.2">
      <c r="A52" t="s">
        <v>92</v>
      </c>
      <c r="B52" t="s">
        <v>91</v>
      </c>
    </row>
    <row r="53" spans="1:6" x14ac:dyDescent="0.2">
      <c r="A53" t="s">
        <v>90</v>
      </c>
      <c r="B53" t="s">
        <v>93</v>
      </c>
      <c r="C53" t="s">
        <v>81</v>
      </c>
      <c r="D53" t="s">
        <v>82</v>
      </c>
      <c r="E53" t="s">
        <v>46</v>
      </c>
      <c r="F53" t="s">
        <v>47</v>
      </c>
    </row>
    <row r="55" spans="1:6" x14ac:dyDescent="0.2">
      <c r="A55" t="s">
        <v>65</v>
      </c>
      <c r="B55">
        <v>735</v>
      </c>
      <c r="C55">
        <v>257</v>
      </c>
      <c r="D55">
        <v>3262</v>
      </c>
      <c r="E55">
        <v>33</v>
      </c>
      <c r="F55">
        <v>4287</v>
      </c>
    </row>
    <row r="56" spans="1:6" x14ac:dyDescent="0.2">
      <c r="A56" t="s">
        <v>94</v>
      </c>
    </row>
    <row r="57" spans="1:6" x14ac:dyDescent="0.2">
      <c r="A57" t="s">
        <v>49</v>
      </c>
      <c r="B57">
        <v>1</v>
      </c>
      <c r="D57">
        <v>2</v>
      </c>
      <c r="F57">
        <v>3</v>
      </c>
    </row>
    <row r="58" spans="1:6" x14ac:dyDescent="0.2">
      <c r="A58" t="s">
        <v>50</v>
      </c>
      <c r="B58">
        <v>6</v>
      </c>
      <c r="D58">
        <v>7</v>
      </c>
      <c r="F58">
        <v>13</v>
      </c>
    </row>
    <row r="59" spans="1:6" x14ac:dyDescent="0.2">
      <c r="A59" t="s">
        <v>51</v>
      </c>
      <c r="B59">
        <v>31</v>
      </c>
      <c r="D59">
        <v>27</v>
      </c>
      <c r="F59">
        <v>58</v>
      </c>
    </row>
    <row r="60" spans="1:6" x14ac:dyDescent="0.2">
      <c r="A60" t="s">
        <v>95</v>
      </c>
    </row>
    <row r="61" spans="1:6" x14ac:dyDescent="0.2">
      <c r="A61" t="s">
        <v>52</v>
      </c>
      <c r="B61">
        <v>41</v>
      </c>
      <c r="D61">
        <v>73</v>
      </c>
      <c r="F61">
        <v>114</v>
      </c>
    </row>
    <row r="62" spans="1:6" x14ac:dyDescent="0.2">
      <c r="A62" t="s">
        <v>53</v>
      </c>
      <c r="B62">
        <v>56</v>
      </c>
      <c r="C62">
        <v>1</v>
      </c>
      <c r="D62">
        <v>121</v>
      </c>
      <c r="F62">
        <v>178</v>
      </c>
    </row>
    <row r="63" spans="1:6" x14ac:dyDescent="0.2">
      <c r="A63" t="s">
        <v>54</v>
      </c>
      <c r="B63">
        <v>67</v>
      </c>
      <c r="C63">
        <v>2</v>
      </c>
      <c r="D63">
        <v>188</v>
      </c>
      <c r="E63">
        <v>2</v>
      </c>
      <c r="F63">
        <v>259</v>
      </c>
    </row>
    <row r="64" spans="1:6" x14ac:dyDescent="0.2">
      <c r="A64" t="s">
        <v>55</v>
      </c>
      <c r="B64">
        <v>68</v>
      </c>
      <c r="C64">
        <v>11</v>
      </c>
      <c r="D64">
        <v>220</v>
      </c>
      <c r="E64">
        <v>2</v>
      </c>
      <c r="F64">
        <v>301</v>
      </c>
    </row>
    <row r="65" spans="1:6" x14ac:dyDescent="0.2">
      <c r="A65" t="s">
        <v>56</v>
      </c>
      <c r="B65">
        <v>60</v>
      </c>
      <c r="C65">
        <v>7</v>
      </c>
      <c r="D65">
        <v>207</v>
      </c>
      <c r="E65">
        <v>2</v>
      </c>
      <c r="F65">
        <v>276</v>
      </c>
    </row>
    <row r="66" spans="1:6" x14ac:dyDescent="0.2">
      <c r="A66" t="s">
        <v>57</v>
      </c>
      <c r="B66">
        <v>187</v>
      </c>
      <c r="C66">
        <v>52</v>
      </c>
      <c r="D66">
        <v>982</v>
      </c>
      <c r="E66">
        <v>12</v>
      </c>
      <c r="F66">
        <v>1233</v>
      </c>
    </row>
    <row r="67" spans="1:6" x14ac:dyDescent="0.2">
      <c r="A67" t="s">
        <v>58</v>
      </c>
      <c r="B67">
        <v>123</v>
      </c>
      <c r="C67">
        <v>61</v>
      </c>
      <c r="D67">
        <v>658</v>
      </c>
      <c r="E67">
        <v>7</v>
      </c>
      <c r="F67">
        <v>849</v>
      </c>
    </row>
    <row r="68" spans="1:6" x14ac:dyDescent="0.2">
      <c r="A68" t="s">
        <v>59</v>
      </c>
      <c r="B68">
        <v>67</v>
      </c>
      <c r="C68">
        <v>60</v>
      </c>
      <c r="D68">
        <v>450</v>
      </c>
      <c r="E68">
        <v>5</v>
      </c>
      <c r="F68">
        <v>582</v>
      </c>
    </row>
    <row r="69" spans="1:6" x14ac:dyDescent="0.2">
      <c r="A69" t="s">
        <v>60</v>
      </c>
      <c r="B69">
        <v>22</v>
      </c>
      <c r="C69">
        <v>42</v>
      </c>
      <c r="D69">
        <v>242</v>
      </c>
      <c r="E69">
        <v>1</v>
      </c>
      <c r="F69">
        <v>307</v>
      </c>
    </row>
    <row r="70" spans="1:6" x14ac:dyDescent="0.2">
      <c r="A70" t="s">
        <v>61</v>
      </c>
      <c r="B70">
        <v>5</v>
      </c>
      <c r="C70">
        <v>20</v>
      </c>
      <c r="D70">
        <v>78</v>
      </c>
      <c r="E70">
        <v>2</v>
      </c>
      <c r="F70">
        <v>105</v>
      </c>
    </row>
    <row r="71" spans="1:6" x14ac:dyDescent="0.2">
      <c r="A71" t="s">
        <v>62</v>
      </c>
      <c r="B71">
        <v>1</v>
      </c>
      <c r="C71">
        <v>1</v>
      </c>
      <c r="D71">
        <v>5</v>
      </c>
      <c r="F71">
        <v>7</v>
      </c>
    </row>
    <row r="72" spans="1:6" x14ac:dyDescent="0.2">
      <c r="A72" t="s">
        <v>63</v>
      </c>
      <c r="D72">
        <v>1</v>
      </c>
      <c r="F72">
        <v>1</v>
      </c>
    </row>
    <row r="73" spans="1:6" x14ac:dyDescent="0.2">
      <c r="A73" t="s">
        <v>96</v>
      </c>
      <c r="D73">
        <v>1</v>
      </c>
      <c r="F73">
        <v>1</v>
      </c>
    </row>
    <row r="75" spans="1:6" x14ac:dyDescent="0.2">
      <c r="A75" t="s">
        <v>66</v>
      </c>
      <c r="B75">
        <v>608</v>
      </c>
      <c r="C75">
        <v>446</v>
      </c>
      <c r="D75">
        <v>3321</v>
      </c>
      <c r="E75">
        <v>15</v>
      </c>
      <c r="F75">
        <v>4390</v>
      </c>
    </row>
    <row r="76" spans="1:6" x14ac:dyDescent="0.2">
      <c r="A76" t="s">
        <v>94</v>
      </c>
    </row>
    <row r="77" spans="1:6" x14ac:dyDescent="0.2">
      <c r="A77" t="s">
        <v>49</v>
      </c>
      <c r="B77">
        <v>1</v>
      </c>
      <c r="F77">
        <v>1</v>
      </c>
    </row>
    <row r="78" spans="1:6" x14ac:dyDescent="0.2">
      <c r="A78" t="s">
        <v>50</v>
      </c>
      <c r="B78">
        <v>6</v>
      </c>
      <c r="F78">
        <v>6</v>
      </c>
    </row>
    <row r="79" spans="1:6" x14ac:dyDescent="0.2">
      <c r="A79" t="s">
        <v>51</v>
      </c>
      <c r="B79">
        <v>12</v>
      </c>
      <c r="D79">
        <v>6</v>
      </c>
      <c r="F79">
        <v>18</v>
      </c>
    </row>
    <row r="80" spans="1:6" x14ac:dyDescent="0.2">
      <c r="A80" t="s">
        <v>95</v>
      </c>
    </row>
    <row r="81" spans="1:6" x14ac:dyDescent="0.2">
      <c r="A81" t="s">
        <v>52</v>
      </c>
      <c r="B81">
        <v>36</v>
      </c>
      <c r="C81">
        <v>1</v>
      </c>
      <c r="D81">
        <v>25</v>
      </c>
      <c r="F81">
        <v>62</v>
      </c>
    </row>
    <row r="82" spans="1:6" x14ac:dyDescent="0.2">
      <c r="A82" t="s">
        <v>53</v>
      </c>
      <c r="B82">
        <v>52</v>
      </c>
      <c r="C82">
        <v>2</v>
      </c>
      <c r="D82">
        <v>49</v>
      </c>
      <c r="F82">
        <v>103</v>
      </c>
    </row>
    <row r="83" spans="1:6" x14ac:dyDescent="0.2">
      <c r="A83" t="s">
        <v>54</v>
      </c>
      <c r="B83">
        <v>56</v>
      </c>
      <c r="D83">
        <v>97</v>
      </c>
      <c r="F83">
        <v>153</v>
      </c>
    </row>
    <row r="84" spans="1:6" x14ac:dyDescent="0.2">
      <c r="A84" t="s">
        <v>55</v>
      </c>
      <c r="B84">
        <v>55</v>
      </c>
      <c r="C84">
        <v>1</v>
      </c>
      <c r="D84">
        <v>179</v>
      </c>
      <c r="F84">
        <v>235</v>
      </c>
    </row>
    <row r="85" spans="1:6" x14ac:dyDescent="0.2">
      <c r="A85" t="s">
        <v>56</v>
      </c>
      <c r="B85">
        <v>58</v>
      </c>
      <c r="C85">
        <v>8</v>
      </c>
      <c r="D85">
        <v>251</v>
      </c>
      <c r="F85">
        <v>317</v>
      </c>
    </row>
    <row r="86" spans="1:6" x14ac:dyDescent="0.2">
      <c r="A86" t="s">
        <v>57</v>
      </c>
      <c r="B86">
        <v>166</v>
      </c>
      <c r="C86">
        <v>65</v>
      </c>
      <c r="D86">
        <v>1051</v>
      </c>
      <c r="E86">
        <v>2</v>
      </c>
      <c r="F86">
        <v>1284</v>
      </c>
    </row>
    <row r="87" spans="1:6" x14ac:dyDescent="0.2">
      <c r="A87" t="s">
        <v>58</v>
      </c>
      <c r="B87">
        <v>86</v>
      </c>
      <c r="C87">
        <v>142</v>
      </c>
      <c r="D87">
        <v>813</v>
      </c>
      <c r="E87">
        <v>3</v>
      </c>
      <c r="F87">
        <v>1044</v>
      </c>
    </row>
    <row r="88" spans="1:6" x14ac:dyDescent="0.2">
      <c r="A88" t="s">
        <v>59</v>
      </c>
      <c r="B88">
        <v>52</v>
      </c>
      <c r="C88">
        <v>132</v>
      </c>
      <c r="D88">
        <v>525</v>
      </c>
      <c r="E88">
        <v>4</v>
      </c>
      <c r="F88">
        <v>713</v>
      </c>
    </row>
    <row r="89" spans="1:6" x14ac:dyDescent="0.2">
      <c r="A89" t="s">
        <v>60</v>
      </c>
      <c r="B89">
        <v>21</v>
      </c>
      <c r="C89">
        <v>72</v>
      </c>
      <c r="D89">
        <v>248</v>
      </c>
      <c r="E89">
        <v>5</v>
      </c>
      <c r="F89">
        <v>346</v>
      </c>
    </row>
    <row r="90" spans="1:6" x14ac:dyDescent="0.2">
      <c r="A90" t="s">
        <v>61</v>
      </c>
      <c r="B90">
        <v>7</v>
      </c>
      <c r="C90">
        <v>20</v>
      </c>
      <c r="D90">
        <v>72</v>
      </c>
      <c r="E90">
        <v>1</v>
      </c>
      <c r="F90">
        <v>100</v>
      </c>
    </row>
    <row r="91" spans="1:6" x14ac:dyDescent="0.2">
      <c r="A91" t="s">
        <v>62</v>
      </c>
      <c r="C91">
        <v>3</v>
      </c>
      <c r="D91">
        <v>5</v>
      </c>
      <c r="F91">
        <v>8</v>
      </c>
    </row>
    <row r="93" spans="1:6" x14ac:dyDescent="0.2">
      <c r="A93" t="s">
        <v>67</v>
      </c>
      <c r="B93">
        <v>1511</v>
      </c>
      <c r="C93">
        <v>809</v>
      </c>
      <c r="D93">
        <v>3592</v>
      </c>
      <c r="E93">
        <v>9</v>
      </c>
      <c r="F93">
        <v>5921</v>
      </c>
    </row>
    <row r="94" spans="1:6" x14ac:dyDescent="0.2">
      <c r="A94" t="s">
        <v>94</v>
      </c>
    </row>
    <row r="95" spans="1:6" x14ac:dyDescent="0.2">
      <c r="A95" t="s">
        <v>48</v>
      </c>
      <c r="D95">
        <v>1</v>
      </c>
      <c r="F95">
        <v>1</v>
      </c>
    </row>
    <row r="96" spans="1:6" x14ac:dyDescent="0.2">
      <c r="A96" t="s">
        <v>49</v>
      </c>
      <c r="B96">
        <v>1</v>
      </c>
      <c r="F96">
        <v>1</v>
      </c>
    </row>
    <row r="97" spans="1:6" x14ac:dyDescent="0.2">
      <c r="A97" t="s">
        <v>50</v>
      </c>
      <c r="B97">
        <v>7</v>
      </c>
      <c r="D97">
        <v>4</v>
      </c>
      <c r="F97">
        <v>11</v>
      </c>
    </row>
    <row r="98" spans="1:6" x14ac:dyDescent="0.2">
      <c r="A98" t="s">
        <v>51</v>
      </c>
      <c r="B98">
        <v>14</v>
      </c>
      <c r="D98">
        <v>9</v>
      </c>
      <c r="F98">
        <v>23</v>
      </c>
    </row>
    <row r="99" spans="1:6" x14ac:dyDescent="0.2">
      <c r="A99" t="s">
        <v>95</v>
      </c>
    </row>
    <row r="100" spans="1:6" x14ac:dyDescent="0.2">
      <c r="A100" t="s">
        <v>52</v>
      </c>
      <c r="B100">
        <v>28</v>
      </c>
      <c r="D100">
        <v>48</v>
      </c>
      <c r="F100">
        <v>76</v>
      </c>
    </row>
    <row r="101" spans="1:6" x14ac:dyDescent="0.2">
      <c r="A101" t="s">
        <v>53</v>
      </c>
      <c r="B101">
        <v>67</v>
      </c>
      <c r="D101">
        <v>79</v>
      </c>
      <c r="F101">
        <v>146</v>
      </c>
    </row>
    <row r="102" spans="1:6" x14ac:dyDescent="0.2">
      <c r="A102" t="s">
        <v>54</v>
      </c>
      <c r="B102">
        <v>89</v>
      </c>
      <c r="D102">
        <v>149</v>
      </c>
      <c r="F102">
        <v>238</v>
      </c>
    </row>
    <row r="103" spans="1:6" x14ac:dyDescent="0.2">
      <c r="A103" t="s">
        <v>55</v>
      </c>
      <c r="B103">
        <v>107</v>
      </c>
      <c r="C103">
        <v>7</v>
      </c>
      <c r="D103">
        <v>233</v>
      </c>
      <c r="F103">
        <v>347</v>
      </c>
    </row>
    <row r="104" spans="1:6" x14ac:dyDescent="0.2">
      <c r="A104" t="s">
        <v>56</v>
      </c>
      <c r="B104">
        <v>135</v>
      </c>
      <c r="C104">
        <v>12</v>
      </c>
      <c r="D104">
        <v>253</v>
      </c>
      <c r="F104">
        <v>400</v>
      </c>
    </row>
    <row r="105" spans="1:6" x14ac:dyDescent="0.2">
      <c r="A105" t="s">
        <v>57</v>
      </c>
      <c r="B105">
        <v>440</v>
      </c>
      <c r="C105">
        <v>144</v>
      </c>
      <c r="D105">
        <v>1175</v>
      </c>
      <c r="F105">
        <v>1759</v>
      </c>
    </row>
    <row r="106" spans="1:6" x14ac:dyDescent="0.2">
      <c r="A106" t="s">
        <v>58</v>
      </c>
      <c r="B106">
        <v>293</v>
      </c>
      <c r="C106">
        <v>259</v>
      </c>
      <c r="D106">
        <v>840</v>
      </c>
      <c r="E106">
        <v>4</v>
      </c>
      <c r="F106">
        <v>1396</v>
      </c>
    </row>
    <row r="107" spans="1:6" x14ac:dyDescent="0.2">
      <c r="A107" t="s">
        <v>59</v>
      </c>
      <c r="B107">
        <v>213</v>
      </c>
      <c r="C107">
        <v>237</v>
      </c>
      <c r="D107">
        <v>515</v>
      </c>
      <c r="E107">
        <v>2</v>
      </c>
      <c r="F107">
        <v>967</v>
      </c>
    </row>
    <row r="108" spans="1:6" x14ac:dyDescent="0.2">
      <c r="A108" t="s">
        <v>60</v>
      </c>
      <c r="B108">
        <v>87</v>
      </c>
      <c r="C108">
        <v>124</v>
      </c>
      <c r="D108">
        <v>237</v>
      </c>
      <c r="E108">
        <v>2</v>
      </c>
      <c r="F108">
        <v>450</v>
      </c>
    </row>
    <row r="109" spans="1:6" x14ac:dyDescent="0.2">
      <c r="A109" t="s">
        <v>61</v>
      </c>
      <c r="B109">
        <v>29</v>
      </c>
      <c r="C109">
        <v>26</v>
      </c>
      <c r="D109">
        <v>47</v>
      </c>
      <c r="E109">
        <v>1</v>
      </c>
      <c r="F109">
        <v>103</v>
      </c>
    </row>
    <row r="110" spans="1:6" x14ac:dyDescent="0.2">
      <c r="A110" t="s">
        <v>62</v>
      </c>
      <c r="B110">
        <v>1</v>
      </c>
      <c r="D110">
        <v>2</v>
      </c>
      <c r="F110">
        <v>3</v>
      </c>
    </row>
    <row r="112" spans="1:6" x14ac:dyDescent="0.2">
      <c r="A112" t="s">
        <v>68</v>
      </c>
      <c r="B112">
        <v>936</v>
      </c>
      <c r="C112">
        <v>1232</v>
      </c>
      <c r="D112">
        <v>5923</v>
      </c>
      <c r="E112">
        <v>25</v>
      </c>
      <c r="F112">
        <v>8116</v>
      </c>
    </row>
    <row r="113" spans="1:6" x14ac:dyDescent="0.2">
      <c r="A113" t="s">
        <v>94</v>
      </c>
    </row>
    <row r="114" spans="1:6" x14ac:dyDescent="0.2">
      <c r="A114" t="s">
        <v>48</v>
      </c>
      <c r="B114">
        <v>1</v>
      </c>
      <c r="F114">
        <v>1</v>
      </c>
    </row>
    <row r="115" spans="1:6" x14ac:dyDescent="0.2">
      <c r="A115" t="s">
        <v>49</v>
      </c>
      <c r="B115">
        <v>4</v>
      </c>
      <c r="D115">
        <v>1</v>
      </c>
      <c r="F115">
        <v>5</v>
      </c>
    </row>
    <row r="116" spans="1:6" x14ac:dyDescent="0.2">
      <c r="A116" t="s">
        <v>50</v>
      </c>
      <c r="B116">
        <v>14</v>
      </c>
      <c r="D116">
        <v>16</v>
      </c>
      <c r="F116">
        <v>30</v>
      </c>
    </row>
    <row r="117" spans="1:6" x14ac:dyDescent="0.2">
      <c r="A117" t="s">
        <v>51</v>
      </c>
      <c r="B117">
        <v>27</v>
      </c>
      <c r="D117">
        <v>32</v>
      </c>
      <c r="F117">
        <v>59</v>
      </c>
    </row>
    <row r="118" spans="1:6" x14ac:dyDescent="0.2">
      <c r="A118" t="s">
        <v>95</v>
      </c>
    </row>
    <row r="119" spans="1:6" x14ac:dyDescent="0.2">
      <c r="A119" t="s">
        <v>52</v>
      </c>
      <c r="B119">
        <v>45</v>
      </c>
      <c r="C119">
        <v>1</v>
      </c>
      <c r="D119">
        <v>83</v>
      </c>
      <c r="E119">
        <v>2</v>
      </c>
      <c r="F119">
        <v>131</v>
      </c>
    </row>
    <row r="120" spans="1:6" x14ac:dyDescent="0.2">
      <c r="A120" t="s">
        <v>53</v>
      </c>
      <c r="B120">
        <v>59</v>
      </c>
      <c r="C120">
        <v>4</v>
      </c>
      <c r="D120">
        <v>143</v>
      </c>
      <c r="F120">
        <v>206</v>
      </c>
    </row>
    <row r="121" spans="1:6" x14ac:dyDescent="0.2">
      <c r="A121" t="s">
        <v>54</v>
      </c>
      <c r="B121">
        <v>86</v>
      </c>
      <c r="C121">
        <v>7</v>
      </c>
      <c r="D121">
        <v>238</v>
      </c>
      <c r="F121">
        <v>331</v>
      </c>
    </row>
    <row r="122" spans="1:6" x14ac:dyDescent="0.2">
      <c r="A122" t="s">
        <v>55</v>
      </c>
      <c r="B122">
        <v>62</v>
      </c>
      <c r="C122">
        <v>21</v>
      </c>
      <c r="D122">
        <v>330</v>
      </c>
      <c r="E122">
        <v>1</v>
      </c>
      <c r="F122">
        <v>414</v>
      </c>
    </row>
    <row r="123" spans="1:6" x14ac:dyDescent="0.2">
      <c r="A123" t="s">
        <v>56</v>
      </c>
      <c r="B123">
        <v>79</v>
      </c>
      <c r="C123">
        <v>27</v>
      </c>
      <c r="D123">
        <v>403</v>
      </c>
      <c r="E123">
        <v>1</v>
      </c>
      <c r="F123">
        <v>510</v>
      </c>
    </row>
    <row r="124" spans="1:6" x14ac:dyDescent="0.2">
      <c r="A124" t="s">
        <v>57</v>
      </c>
      <c r="B124">
        <v>268</v>
      </c>
      <c r="C124">
        <v>240</v>
      </c>
      <c r="D124">
        <v>1862</v>
      </c>
      <c r="E124">
        <v>3</v>
      </c>
      <c r="F124">
        <v>2373</v>
      </c>
    </row>
    <row r="125" spans="1:6" x14ac:dyDescent="0.2">
      <c r="A125" t="s">
        <v>58</v>
      </c>
      <c r="B125">
        <v>144</v>
      </c>
      <c r="C125">
        <v>376</v>
      </c>
      <c r="D125">
        <v>1347</v>
      </c>
      <c r="E125">
        <v>3</v>
      </c>
      <c r="F125">
        <v>1870</v>
      </c>
    </row>
    <row r="126" spans="1:6" x14ac:dyDescent="0.2">
      <c r="A126" t="s">
        <v>59</v>
      </c>
      <c r="B126">
        <v>82</v>
      </c>
      <c r="C126">
        <v>340</v>
      </c>
      <c r="D126">
        <v>903</v>
      </c>
      <c r="E126">
        <v>4</v>
      </c>
      <c r="F126">
        <v>1329</v>
      </c>
    </row>
    <row r="127" spans="1:6" x14ac:dyDescent="0.2">
      <c r="A127" t="s">
        <v>60</v>
      </c>
      <c r="B127">
        <v>53</v>
      </c>
      <c r="C127">
        <v>177</v>
      </c>
      <c r="D127">
        <v>441</v>
      </c>
      <c r="E127">
        <v>10</v>
      </c>
      <c r="F127">
        <v>681</v>
      </c>
    </row>
    <row r="128" spans="1:6" x14ac:dyDescent="0.2">
      <c r="A128" t="s">
        <v>61</v>
      </c>
      <c r="B128">
        <v>12</v>
      </c>
      <c r="C128">
        <v>35</v>
      </c>
      <c r="D128">
        <v>119</v>
      </c>
      <c r="E128">
        <v>1</v>
      </c>
      <c r="F128">
        <v>167</v>
      </c>
    </row>
    <row r="129" spans="1:6" x14ac:dyDescent="0.2">
      <c r="A129" t="s">
        <v>62</v>
      </c>
      <c r="C129">
        <v>4</v>
      </c>
      <c r="D129">
        <v>5</v>
      </c>
      <c r="F129">
        <v>9</v>
      </c>
    </row>
    <row r="131" spans="1:6" x14ac:dyDescent="0.2">
      <c r="A131" t="s">
        <v>69</v>
      </c>
      <c r="B131">
        <v>126</v>
      </c>
      <c r="C131">
        <v>66</v>
      </c>
      <c r="D131">
        <v>838</v>
      </c>
      <c r="E131">
        <v>9</v>
      </c>
      <c r="F131">
        <v>1039</v>
      </c>
    </row>
    <row r="132" spans="1:6" x14ac:dyDescent="0.2">
      <c r="A132" t="s">
        <v>94</v>
      </c>
    </row>
    <row r="133" spans="1:6" x14ac:dyDescent="0.2">
      <c r="A133" t="s">
        <v>49</v>
      </c>
      <c r="B133">
        <v>3</v>
      </c>
      <c r="F133">
        <v>3</v>
      </c>
    </row>
    <row r="134" spans="1:6" x14ac:dyDescent="0.2">
      <c r="A134" t="s">
        <v>50</v>
      </c>
      <c r="B134">
        <v>1</v>
      </c>
      <c r="D134">
        <v>3</v>
      </c>
      <c r="F134">
        <v>4</v>
      </c>
    </row>
    <row r="135" spans="1:6" x14ac:dyDescent="0.2">
      <c r="A135" t="s">
        <v>51</v>
      </c>
      <c r="B135">
        <v>6</v>
      </c>
      <c r="D135">
        <v>8</v>
      </c>
      <c r="F135">
        <v>14</v>
      </c>
    </row>
    <row r="136" spans="1:6" x14ac:dyDescent="0.2">
      <c r="A136" t="s">
        <v>95</v>
      </c>
    </row>
    <row r="137" spans="1:6" x14ac:dyDescent="0.2">
      <c r="A137" t="s">
        <v>52</v>
      </c>
      <c r="B137">
        <v>4</v>
      </c>
      <c r="D137">
        <v>22</v>
      </c>
      <c r="F137">
        <v>26</v>
      </c>
    </row>
    <row r="138" spans="1:6" x14ac:dyDescent="0.2">
      <c r="A138" t="s">
        <v>53</v>
      </c>
      <c r="B138">
        <v>9</v>
      </c>
      <c r="D138">
        <v>38</v>
      </c>
      <c r="F138">
        <v>47</v>
      </c>
    </row>
    <row r="139" spans="1:6" x14ac:dyDescent="0.2">
      <c r="A139" t="s">
        <v>54</v>
      </c>
      <c r="B139">
        <v>13</v>
      </c>
      <c r="D139">
        <v>54</v>
      </c>
      <c r="E139">
        <v>1</v>
      </c>
      <c r="F139">
        <v>68</v>
      </c>
    </row>
    <row r="140" spans="1:6" x14ac:dyDescent="0.2">
      <c r="A140" t="s">
        <v>55</v>
      </c>
      <c r="B140">
        <v>8</v>
      </c>
      <c r="C140">
        <v>2</v>
      </c>
      <c r="D140">
        <v>52</v>
      </c>
      <c r="F140">
        <v>62</v>
      </c>
    </row>
    <row r="141" spans="1:6" x14ac:dyDescent="0.2">
      <c r="A141" t="s">
        <v>56</v>
      </c>
      <c r="B141">
        <v>9</v>
      </c>
      <c r="C141">
        <v>2</v>
      </c>
      <c r="D141">
        <v>55</v>
      </c>
      <c r="F141">
        <v>66</v>
      </c>
    </row>
    <row r="142" spans="1:6" x14ac:dyDescent="0.2">
      <c r="A142" t="s">
        <v>57</v>
      </c>
      <c r="B142">
        <v>35</v>
      </c>
      <c r="C142">
        <v>12</v>
      </c>
      <c r="D142">
        <v>248</v>
      </c>
      <c r="E142">
        <v>1</v>
      </c>
      <c r="F142">
        <v>296</v>
      </c>
    </row>
    <row r="143" spans="1:6" x14ac:dyDescent="0.2">
      <c r="A143" t="s">
        <v>58</v>
      </c>
      <c r="B143">
        <v>15</v>
      </c>
      <c r="C143">
        <v>17</v>
      </c>
      <c r="D143">
        <v>157</v>
      </c>
      <c r="E143">
        <v>2</v>
      </c>
      <c r="F143">
        <v>191</v>
      </c>
    </row>
    <row r="144" spans="1:6" x14ac:dyDescent="0.2">
      <c r="A144" t="s">
        <v>59</v>
      </c>
      <c r="B144">
        <v>13</v>
      </c>
      <c r="C144">
        <v>19</v>
      </c>
      <c r="D144">
        <v>115</v>
      </c>
      <c r="E144">
        <v>1</v>
      </c>
      <c r="F144">
        <v>148</v>
      </c>
    </row>
    <row r="145" spans="1:6" x14ac:dyDescent="0.2">
      <c r="A145" t="s">
        <v>60</v>
      </c>
      <c r="B145">
        <v>6</v>
      </c>
      <c r="C145">
        <v>11</v>
      </c>
      <c r="D145">
        <v>59</v>
      </c>
      <c r="E145">
        <v>2</v>
      </c>
      <c r="F145">
        <v>78</v>
      </c>
    </row>
    <row r="146" spans="1:6" x14ac:dyDescent="0.2">
      <c r="A146" t="s">
        <v>61</v>
      </c>
      <c r="B146">
        <v>3</v>
      </c>
      <c r="C146">
        <v>3</v>
      </c>
      <c r="D146">
        <v>17</v>
      </c>
      <c r="E146">
        <v>1</v>
      </c>
      <c r="F146">
        <v>24</v>
      </c>
    </row>
    <row r="147" spans="1:6" x14ac:dyDescent="0.2">
      <c r="A147" t="s">
        <v>62</v>
      </c>
      <c r="D147">
        <v>2</v>
      </c>
      <c r="F147">
        <v>2</v>
      </c>
    </row>
    <row r="148" spans="1:6" x14ac:dyDescent="0.2">
      <c r="A148" t="s">
        <v>96</v>
      </c>
      <c r="B148">
        <v>1</v>
      </c>
      <c r="D148">
        <v>8</v>
      </c>
      <c r="E148">
        <v>1</v>
      </c>
      <c r="F148">
        <v>10</v>
      </c>
    </row>
    <row r="150" spans="1:6" x14ac:dyDescent="0.2">
      <c r="A150" t="s">
        <v>70</v>
      </c>
      <c r="B150">
        <v>242</v>
      </c>
      <c r="C150">
        <v>303</v>
      </c>
      <c r="D150">
        <v>1064</v>
      </c>
      <c r="E150">
        <v>8</v>
      </c>
      <c r="F150">
        <v>1617</v>
      </c>
    </row>
    <row r="151" spans="1:6" x14ac:dyDescent="0.2">
      <c r="A151" t="s">
        <v>94</v>
      </c>
    </row>
    <row r="152" spans="1:6" x14ac:dyDescent="0.2">
      <c r="A152" t="s">
        <v>50</v>
      </c>
      <c r="B152">
        <v>1</v>
      </c>
      <c r="F152">
        <v>1</v>
      </c>
    </row>
    <row r="153" spans="1:6" x14ac:dyDescent="0.2">
      <c r="A153" t="s">
        <v>51</v>
      </c>
      <c r="B153">
        <v>5</v>
      </c>
      <c r="D153">
        <v>4</v>
      </c>
      <c r="F153">
        <v>9</v>
      </c>
    </row>
    <row r="154" spans="1:6" x14ac:dyDescent="0.2">
      <c r="A154" t="s">
        <v>95</v>
      </c>
    </row>
    <row r="155" spans="1:6" x14ac:dyDescent="0.2">
      <c r="A155" t="s">
        <v>52</v>
      </c>
      <c r="B155">
        <v>8</v>
      </c>
      <c r="D155">
        <v>13</v>
      </c>
      <c r="F155">
        <v>21</v>
      </c>
    </row>
    <row r="156" spans="1:6" x14ac:dyDescent="0.2">
      <c r="A156" t="s">
        <v>53</v>
      </c>
      <c r="B156">
        <v>11</v>
      </c>
      <c r="D156">
        <v>26</v>
      </c>
      <c r="F156">
        <v>37</v>
      </c>
    </row>
    <row r="157" spans="1:6" x14ac:dyDescent="0.2">
      <c r="A157" t="s">
        <v>54</v>
      </c>
      <c r="B157">
        <v>13</v>
      </c>
      <c r="C157">
        <v>2</v>
      </c>
      <c r="D157">
        <v>39</v>
      </c>
      <c r="F157">
        <v>54</v>
      </c>
    </row>
    <row r="158" spans="1:6" x14ac:dyDescent="0.2">
      <c r="A158" t="s">
        <v>55</v>
      </c>
      <c r="B158">
        <v>21</v>
      </c>
      <c r="C158">
        <v>2</v>
      </c>
      <c r="D158">
        <v>68</v>
      </c>
      <c r="F158">
        <v>91</v>
      </c>
    </row>
    <row r="159" spans="1:6" x14ac:dyDescent="0.2">
      <c r="A159" t="s">
        <v>56</v>
      </c>
      <c r="B159">
        <v>16</v>
      </c>
      <c r="C159">
        <v>7</v>
      </c>
      <c r="D159">
        <v>90</v>
      </c>
      <c r="F159">
        <v>113</v>
      </c>
    </row>
    <row r="160" spans="1:6" x14ac:dyDescent="0.2">
      <c r="A160" t="s">
        <v>57</v>
      </c>
      <c r="B160">
        <v>78</v>
      </c>
      <c r="C160">
        <v>67</v>
      </c>
      <c r="D160">
        <v>340</v>
      </c>
      <c r="E160">
        <v>1</v>
      </c>
      <c r="F160">
        <v>486</v>
      </c>
    </row>
    <row r="161" spans="1:6" x14ac:dyDescent="0.2">
      <c r="A161" t="s">
        <v>58</v>
      </c>
      <c r="B161">
        <v>49</v>
      </c>
      <c r="C161">
        <v>88</v>
      </c>
      <c r="D161">
        <v>253</v>
      </c>
      <c r="E161">
        <v>5</v>
      </c>
      <c r="F161">
        <v>395</v>
      </c>
    </row>
    <row r="162" spans="1:6" x14ac:dyDescent="0.2">
      <c r="A162" t="s">
        <v>59</v>
      </c>
      <c r="B162">
        <v>25</v>
      </c>
      <c r="C162">
        <v>91</v>
      </c>
      <c r="D162">
        <v>162</v>
      </c>
      <c r="E162">
        <v>1</v>
      </c>
      <c r="F162">
        <v>279</v>
      </c>
    </row>
    <row r="163" spans="1:6" x14ac:dyDescent="0.2">
      <c r="A163" t="s">
        <v>60</v>
      </c>
      <c r="B163">
        <v>10</v>
      </c>
      <c r="C163">
        <v>38</v>
      </c>
      <c r="D163">
        <v>58</v>
      </c>
      <c r="E163">
        <v>1</v>
      </c>
      <c r="F163">
        <v>107</v>
      </c>
    </row>
    <row r="164" spans="1:6" x14ac:dyDescent="0.2">
      <c r="A164" t="s">
        <v>61</v>
      </c>
      <c r="B164">
        <v>2</v>
      </c>
      <c r="C164">
        <v>8</v>
      </c>
      <c r="D164">
        <v>9</v>
      </c>
      <c r="F164">
        <v>19</v>
      </c>
    </row>
    <row r="165" spans="1:6" x14ac:dyDescent="0.2">
      <c r="A165" t="s">
        <v>62</v>
      </c>
      <c r="B165">
        <v>3</v>
      </c>
      <c r="D165">
        <v>2</v>
      </c>
      <c r="F165">
        <v>5</v>
      </c>
    </row>
    <row r="167" spans="1:6" x14ac:dyDescent="0.2">
      <c r="A167" t="s">
        <v>71</v>
      </c>
      <c r="B167">
        <v>124</v>
      </c>
      <c r="C167">
        <v>208</v>
      </c>
      <c r="D167">
        <v>820</v>
      </c>
      <c r="E167">
        <v>1</v>
      </c>
      <c r="F167">
        <v>1153</v>
      </c>
    </row>
    <row r="168" spans="1:6" x14ac:dyDescent="0.2">
      <c r="A168" t="s">
        <v>94</v>
      </c>
    </row>
    <row r="169" spans="1:6" x14ac:dyDescent="0.2">
      <c r="A169" t="s">
        <v>49</v>
      </c>
      <c r="D169">
        <v>1</v>
      </c>
      <c r="F169">
        <v>1</v>
      </c>
    </row>
    <row r="170" spans="1:6" x14ac:dyDescent="0.2">
      <c r="A170" t="s">
        <v>50</v>
      </c>
      <c r="D170">
        <v>1</v>
      </c>
      <c r="F170">
        <v>1</v>
      </c>
    </row>
    <row r="171" spans="1:6" x14ac:dyDescent="0.2">
      <c r="A171" t="s">
        <v>51</v>
      </c>
      <c r="B171">
        <v>2</v>
      </c>
      <c r="D171">
        <v>9</v>
      </c>
      <c r="F171">
        <v>11</v>
      </c>
    </row>
    <row r="172" spans="1:6" x14ac:dyDescent="0.2">
      <c r="A172" t="s">
        <v>95</v>
      </c>
    </row>
    <row r="173" spans="1:6" x14ac:dyDescent="0.2">
      <c r="A173" t="s">
        <v>52</v>
      </c>
      <c r="B173">
        <v>2</v>
      </c>
      <c r="D173">
        <v>8</v>
      </c>
      <c r="F173">
        <v>10</v>
      </c>
    </row>
    <row r="174" spans="1:6" x14ac:dyDescent="0.2">
      <c r="A174" t="s">
        <v>53</v>
      </c>
      <c r="B174">
        <v>5</v>
      </c>
      <c r="C174">
        <v>1</v>
      </c>
      <c r="D174">
        <v>19</v>
      </c>
      <c r="F174">
        <v>25</v>
      </c>
    </row>
    <row r="175" spans="1:6" x14ac:dyDescent="0.2">
      <c r="A175" t="s">
        <v>54</v>
      </c>
      <c r="B175">
        <v>12</v>
      </c>
      <c r="C175">
        <v>2</v>
      </c>
      <c r="D175">
        <v>30</v>
      </c>
      <c r="F175">
        <v>44</v>
      </c>
    </row>
    <row r="176" spans="1:6" x14ac:dyDescent="0.2">
      <c r="A176" t="s">
        <v>55</v>
      </c>
      <c r="B176">
        <v>5</v>
      </c>
      <c r="C176">
        <v>1</v>
      </c>
      <c r="D176">
        <v>36</v>
      </c>
      <c r="F176">
        <v>42</v>
      </c>
    </row>
    <row r="177" spans="1:6" x14ac:dyDescent="0.2">
      <c r="A177" t="s">
        <v>56</v>
      </c>
      <c r="B177">
        <v>11</v>
      </c>
      <c r="C177">
        <v>5</v>
      </c>
      <c r="D177">
        <v>47</v>
      </c>
      <c r="F177">
        <v>63</v>
      </c>
    </row>
    <row r="178" spans="1:6" x14ac:dyDescent="0.2">
      <c r="A178" t="s">
        <v>57</v>
      </c>
      <c r="B178">
        <v>37</v>
      </c>
      <c r="C178">
        <v>35</v>
      </c>
      <c r="D178">
        <v>271</v>
      </c>
      <c r="F178">
        <v>343</v>
      </c>
    </row>
    <row r="179" spans="1:6" x14ac:dyDescent="0.2">
      <c r="A179" t="s">
        <v>58</v>
      </c>
      <c r="B179">
        <v>25</v>
      </c>
      <c r="C179">
        <v>69</v>
      </c>
      <c r="D179">
        <v>183</v>
      </c>
      <c r="F179">
        <v>277</v>
      </c>
    </row>
    <row r="180" spans="1:6" x14ac:dyDescent="0.2">
      <c r="A180" t="s">
        <v>59</v>
      </c>
      <c r="B180">
        <v>16</v>
      </c>
      <c r="C180">
        <v>57</v>
      </c>
      <c r="D180">
        <v>134</v>
      </c>
      <c r="E180">
        <v>1</v>
      </c>
      <c r="F180">
        <v>208</v>
      </c>
    </row>
    <row r="181" spans="1:6" x14ac:dyDescent="0.2">
      <c r="A181" t="s">
        <v>60</v>
      </c>
      <c r="B181">
        <v>8</v>
      </c>
      <c r="C181">
        <v>29</v>
      </c>
      <c r="D181">
        <v>57</v>
      </c>
      <c r="F181">
        <v>94</v>
      </c>
    </row>
    <row r="182" spans="1:6" x14ac:dyDescent="0.2">
      <c r="A182" t="s">
        <v>61</v>
      </c>
      <c r="B182">
        <v>1</v>
      </c>
      <c r="C182">
        <v>9</v>
      </c>
      <c r="D182">
        <v>23</v>
      </c>
      <c r="F182">
        <v>33</v>
      </c>
    </row>
    <row r="183" spans="1:6" x14ac:dyDescent="0.2">
      <c r="A183" t="s">
        <v>62</v>
      </c>
      <c r="D183">
        <v>1</v>
      </c>
      <c r="F183">
        <v>1</v>
      </c>
    </row>
    <row r="185" spans="1:6" x14ac:dyDescent="0.2">
      <c r="A185" t="s">
        <v>72</v>
      </c>
      <c r="B185">
        <v>3978</v>
      </c>
      <c r="C185">
        <v>5482</v>
      </c>
      <c r="D185">
        <v>17457</v>
      </c>
      <c r="E185">
        <v>58</v>
      </c>
      <c r="F185">
        <v>26975</v>
      </c>
    </row>
    <row r="186" spans="1:6" x14ac:dyDescent="0.2">
      <c r="A186" t="s">
        <v>94</v>
      </c>
    </row>
    <row r="187" spans="1:6" x14ac:dyDescent="0.2">
      <c r="A187" t="s">
        <v>48</v>
      </c>
      <c r="B187">
        <v>1</v>
      </c>
      <c r="F187">
        <v>1</v>
      </c>
    </row>
    <row r="188" spans="1:6" x14ac:dyDescent="0.2">
      <c r="A188" t="s">
        <v>49</v>
      </c>
      <c r="B188">
        <v>3</v>
      </c>
      <c r="F188">
        <v>3</v>
      </c>
    </row>
    <row r="189" spans="1:6" x14ac:dyDescent="0.2">
      <c r="A189" t="s">
        <v>50</v>
      </c>
      <c r="B189">
        <v>15</v>
      </c>
      <c r="D189">
        <v>6</v>
      </c>
      <c r="F189">
        <v>21</v>
      </c>
    </row>
    <row r="190" spans="1:6" x14ac:dyDescent="0.2">
      <c r="A190" t="s">
        <v>51</v>
      </c>
      <c r="B190">
        <v>61</v>
      </c>
      <c r="D190">
        <v>49</v>
      </c>
      <c r="F190">
        <v>110</v>
      </c>
    </row>
    <row r="191" spans="1:6" x14ac:dyDescent="0.2">
      <c r="A191" t="s">
        <v>95</v>
      </c>
    </row>
    <row r="192" spans="1:6" x14ac:dyDescent="0.2">
      <c r="A192" t="s">
        <v>52</v>
      </c>
      <c r="B192">
        <v>131</v>
      </c>
      <c r="D192">
        <v>141</v>
      </c>
      <c r="F192">
        <v>272</v>
      </c>
    </row>
    <row r="193" spans="1:6" x14ac:dyDescent="0.2">
      <c r="A193" t="s">
        <v>53</v>
      </c>
      <c r="B193">
        <v>238</v>
      </c>
      <c r="C193">
        <v>4</v>
      </c>
      <c r="D193">
        <v>297</v>
      </c>
      <c r="E193">
        <v>2</v>
      </c>
      <c r="F193">
        <v>541</v>
      </c>
    </row>
    <row r="194" spans="1:6" x14ac:dyDescent="0.2">
      <c r="A194" t="s">
        <v>54</v>
      </c>
      <c r="B194">
        <v>295</v>
      </c>
      <c r="C194">
        <v>8</v>
      </c>
      <c r="D194">
        <v>506</v>
      </c>
      <c r="E194">
        <v>1</v>
      </c>
      <c r="F194">
        <v>810</v>
      </c>
    </row>
    <row r="195" spans="1:6" x14ac:dyDescent="0.2">
      <c r="A195" t="s">
        <v>55</v>
      </c>
      <c r="B195">
        <v>335</v>
      </c>
      <c r="C195">
        <v>30</v>
      </c>
      <c r="D195">
        <v>850</v>
      </c>
      <c r="F195">
        <v>1215</v>
      </c>
    </row>
    <row r="196" spans="1:6" x14ac:dyDescent="0.2">
      <c r="A196" t="s">
        <v>56</v>
      </c>
      <c r="B196">
        <v>314</v>
      </c>
      <c r="C196">
        <v>50</v>
      </c>
      <c r="D196">
        <v>1087</v>
      </c>
      <c r="E196">
        <v>1</v>
      </c>
      <c r="F196">
        <v>1452</v>
      </c>
    </row>
    <row r="197" spans="1:6" x14ac:dyDescent="0.2">
      <c r="A197" t="s">
        <v>57</v>
      </c>
      <c r="B197">
        <v>1069</v>
      </c>
      <c r="C197">
        <v>686</v>
      </c>
      <c r="D197">
        <v>5435</v>
      </c>
      <c r="E197">
        <v>17</v>
      </c>
      <c r="F197">
        <v>7207</v>
      </c>
    </row>
    <row r="198" spans="1:6" x14ac:dyDescent="0.2">
      <c r="A198" t="s">
        <v>58</v>
      </c>
      <c r="B198">
        <v>741</v>
      </c>
      <c r="C198">
        <v>1516</v>
      </c>
      <c r="D198">
        <v>4467</v>
      </c>
      <c r="E198">
        <v>20</v>
      </c>
      <c r="F198">
        <v>6744</v>
      </c>
    </row>
    <row r="199" spans="1:6" x14ac:dyDescent="0.2">
      <c r="A199" t="s">
        <v>59</v>
      </c>
      <c r="B199">
        <v>464</v>
      </c>
      <c r="C199">
        <v>1841</v>
      </c>
      <c r="D199">
        <v>2963</v>
      </c>
      <c r="E199">
        <v>8</v>
      </c>
      <c r="F199">
        <v>5276</v>
      </c>
    </row>
    <row r="200" spans="1:6" x14ac:dyDescent="0.2">
      <c r="A200" t="s">
        <v>60</v>
      </c>
      <c r="B200">
        <v>238</v>
      </c>
      <c r="C200">
        <v>1067</v>
      </c>
      <c r="D200">
        <v>1315</v>
      </c>
      <c r="E200">
        <v>7</v>
      </c>
      <c r="F200">
        <v>2627</v>
      </c>
    </row>
    <row r="201" spans="1:6" x14ac:dyDescent="0.2">
      <c r="A201" t="s">
        <v>61</v>
      </c>
      <c r="B201">
        <v>69</v>
      </c>
      <c r="C201">
        <v>265</v>
      </c>
      <c r="D201">
        <v>326</v>
      </c>
      <c r="E201">
        <v>1</v>
      </c>
      <c r="F201">
        <v>661</v>
      </c>
    </row>
    <row r="202" spans="1:6" x14ac:dyDescent="0.2">
      <c r="A202" t="s">
        <v>62</v>
      </c>
      <c r="B202">
        <v>3</v>
      </c>
      <c r="C202">
        <v>13</v>
      </c>
      <c r="D202">
        <v>12</v>
      </c>
      <c r="E202">
        <v>1</v>
      </c>
      <c r="F202">
        <v>29</v>
      </c>
    </row>
    <row r="203" spans="1:6" x14ac:dyDescent="0.2">
      <c r="A203" t="s">
        <v>63</v>
      </c>
      <c r="C203">
        <v>1</v>
      </c>
      <c r="D203">
        <v>3</v>
      </c>
      <c r="F203">
        <v>4</v>
      </c>
    </row>
    <row r="204" spans="1:6" x14ac:dyDescent="0.2">
      <c r="A204" t="s">
        <v>96</v>
      </c>
      <c r="B204">
        <v>1</v>
      </c>
      <c r="C204">
        <v>1</v>
      </c>
      <c r="F204">
        <v>2</v>
      </c>
    </row>
    <row r="206" spans="1:6" x14ac:dyDescent="0.2">
      <c r="A206" t="s">
        <v>73</v>
      </c>
      <c r="B206">
        <v>1523</v>
      </c>
      <c r="C206">
        <v>1819</v>
      </c>
      <c r="D206">
        <v>7528</v>
      </c>
      <c r="E206">
        <v>21</v>
      </c>
      <c r="F206">
        <v>10891</v>
      </c>
    </row>
    <row r="207" spans="1:6" x14ac:dyDescent="0.2">
      <c r="A207" t="s">
        <v>94</v>
      </c>
    </row>
    <row r="208" spans="1:6" x14ac:dyDescent="0.2">
      <c r="A208" t="s">
        <v>50</v>
      </c>
      <c r="B208">
        <v>8</v>
      </c>
      <c r="D208">
        <v>3</v>
      </c>
      <c r="F208">
        <v>11</v>
      </c>
    </row>
    <row r="209" spans="1:6" x14ac:dyDescent="0.2">
      <c r="A209" t="s">
        <v>51</v>
      </c>
      <c r="B209">
        <v>25</v>
      </c>
      <c r="D209">
        <v>20</v>
      </c>
      <c r="F209">
        <v>45</v>
      </c>
    </row>
    <row r="210" spans="1:6" x14ac:dyDescent="0.2">
      <c r="A210" t="s">
        <v>95</v>
      </c>
    </row>
    <row r="211" spans="1:6" x14ac:dyDescent="0.2">
      <c r="A211" t="s">
        <v>52</v>
      </c>
      <c r="B211">
        <v>68</v>
      </c>
      <c r="D211">
        <v>51</v>
      </c>
      <c r="F211">
        <v>119</v>
      </c>
    </row>
    <row r="212" spans="1:6" x14ac:dyDescent="0.2">
      <c r="A212" t="s">
        <v>53</v>
      </c>
      <c r="B212">
        <v>90</v>
      </c>
      <c r="D212">
        <v>115</v>
      </c>
      <c r="F212">
        <v>205</v>
      </c>
    </row>
    <row r="213" spans="1:6" x14ac:dyDescent="0.2">
      <c r="A213" t="s">
        <v>54</v>
      </c>
      <c r="B213">
        <v>129</v>
      </c>
      <c r="C213">
        <v>3</v>
      </c>
      <c r="D213">
        <v>248</v>
      </c>
      <c r="F213">
        <v>380</v>
      </c>
    </row>
    <row r="214" spans="1:6" x14ac:dyDescent="0.2">
      <c r="A214" t="s">
        <v>55</v>
      </c>
      <c r="B214">
        <v>114</v>
      </c>
      <c r="C214">
        <v>11</v>
      </c>
      <c r="D214">
        <v>369</v>
      </c>
      <c r="F214">
        <v>494</v>
      </c>
    </row>
    <row r="215" spans="1:6" x14ac:dyDescent="0.2">
      <c r="A215" t="s">
        <v>56</v>
      </c>
      <c r="B215">
        <v>120</v>
      </c>
      <c r="C215">
        <v>27</v>
      </c>
      <c r="D215">
        <v>487</v>
      </c>
      <c r="F215">
        <v>634</v>
      </c>
    </row>
    <row r="216" spans="1:6" x14ac:dyDescent="0.2">
      <c r="A216" t="s">
        <v>57</v>
      </c>
      <c r="B216">
        <v>466</v>
      </c>
      <c r="C216">
        <v>280</v>
      </c>
      <c r="D216">
        <v>2317</v>
      </c>
      <c r="E216">
        <v>5</v>
      </c>
      <c r="F216">
        <v>3068</v>
      </c>
    </row>
    <row r="217" spans="1:6" x14ac:dyDescent="0.2">
      <c r="A217" t="s">
        <v>58</v>
      </c>
      <c r="B217">
        <v>259</v>
      </c>
      <c r="C217">
        <v>586</v>
      </c>
      <c r="D217">
        <v>1937</v>
      </c>
      <c r="E217">
        <v>8</v>
      </c>
      <c r="F217">
        <v>2790</v>
      </c>
    </row>
    <row r="218" spans="1:6" x14ac:dyDescent="0.2">
      <c r="A218" t="s">
        <v>59</v>
      </c>
      <c r="B218">
        <v>153</v>
      </c>
      <c r="C218">
        <v>561</v>
      </c>
      <c r="D218">
        <v>1267</v>
      </c>
      <c r="E218">
        <v>5</v>
      </c>
      <c r="F218">
        <v>1986</v>
      </c>
    </row>
    <row r="219" spans="1:6" x14ac:dyDescent="0.2">
      <c r="A219" t="s">
        <v>60</v>
      </c>
      <c r="B219">
        <v>65</v>
      </c>
      <c r="C219">
        <v>254</v>
      </c>
      <c r="D219">
        <v>538</v>
      </c>
      <c r="E219">
        <v>2</v>
      </c>
      <c r="F219">
        <v>859</v>
      </c>
    </row>
    <row r="220" spans="1:6" x14ac:dyDescent="0.2">
      <c r="A220" t="s">
        <v>61</v>
      </c>
      <c r="B220">
        <v>25</v>
      </c>
      <c r="C220">
        <v>92</v>
      </c>
      <c r="D220">
        <v>169</v>
      </c>
      <c r="E220">
        <v>1</v>
      </c>
      <c r="F220">
        <v>287</v>
      </c>
    </row>
    <row r="221" spans="1:6" x14ac:dyDescent="0.2">
      <c r="A221" t="s">
        <v>62</v>
      </c>
      <c r="B221">
        <v>1</v>
      </c>
      <c r="C221">
        <v>5</v>
      </c>
      <c r="D221">
        <v>6</v>
      </c>
      <c r="F221">
        <v>12</v>
      </c>
    </row>
    <row r="222" spans="1:6" x14ac:dyDescent="0.2">
      <c r="A222" t="s">
        <v>96</v>
      </c>
      <c r="D222">
        <v>1</v>
      </c>
      <c r="F222">
        <v>1</v>
      </c>
    </row>
    <row r="224" spans="1:6" x14ac:dyDescent="0.2">
      <c r="A224" t="s">
        <v>74</v>
      </c>
      <c r="B224">
        <v>626</v>
      </c>
      <c r="C224">
        <v>608</v>
      </c>
      <c r="D224">
        <v>3194</v>
      </c>
      <c r="E224">
        <v>15</v>
      </c>
      <c r="F224">
        <v>4443</v>
      </c>
    </row>
    <row r="225" spans="1:6" x14ac:dyDescent="0.2">
      <c r="A225" t="s">
        <v>94</v>
      </c>
    </row>
    <row r="226" spans="1:6" x14ac:dyDescent="0.2">
      <c r="A226" t="s">
        <v>49</v>
      </c>
      <c r="B226">
        <v>2</v>
      </c>
      <c r="F226">
        <v>2</v>
      </c>
    </row>
    <row r="227" spans="1:6" x14ac:dyDescent="0.2">
      <c r="A227" t="s">
        <v>50</v>
      </c>
      <c r="B227">
        <v>5</v>
      </c>
      <c r="D227">
        <v>3</v>
      </c>
      <c r="F227">
        <v>8</v>
      </c>
    </row>
    <row r="228" spans="1:6" x14ac:dyDescent="0.2">
      <c r="A228" t="s">
        <v>51</v>
      </c>
      <c r="B228">
        <v>8</v>
      </c>
      <c r="D228">
        <v>3</v>
      </c>
      <c r="F228">
        <v>11</v>
      </c>
    </row>
    <row r="229" spans="1:6" x14ac:dyDescent="0.2">
      <c r="A229" t="s">
        <v>95</v>
      </c>
    </row>
    <row r="230" spans="1:6" x14ac:dyDescent="0.2">
      <c r="A230" t="s">
        <v>52</v>
      </c>
      <c r="B230">
        <v>18</v>
      </c>
      <c r="C230">
        <v>1</v>
      </c>
      <c r="D230">
        <v>21</v>
      </c>
      <c r="F230">
        <v>40</v>
      </c>
    </row>
    <row r="231" spans="1:6" x14ac:dyDescent="0.2">
      <c r="A231" t="s">
        <v>53</v>
      </c>
      <c r="B231">
        <v>31</v>
      </c>
      <c r="C231">
        <v>1</v>
      </c>
      <c r="D231">
        <v>42</v>
      </c>
      <c r="F231">
        <v>74</v>
      </c>
    </row>
    <row r="232" spans="1:6" x14ac:dyDescent="0.2">
      <c r="A232" t="s">
        <v>54</v>
      </c>
      <c r="B232">
        <v>61</v>
      </c>
      <c r="C232">
        <v>3</v>
      </c>
      <c r="D232">
        <v>104</v>
      </c>
      <c r="F232">
        <v>168</v>
      </c>
    </row>
    <row r="233" spans="1:6" x14ac:dyDescent="0.2">
      <c r="A233" t="s">
        <v>55</v>
      </c>
      <c r="B233">
        <v>51</v>
      </c>
      <c r="C233">
        <v>6</v>
      </c>
      <c r="D233">
        <v>170</v>
      </c>
      <c r="F233">
        <v>227</v>
      </c>
    </row>
    <row r="234" spans="1:6" x14ac:dyDescent="0.2">
      <c r="A234" t="s">
        <v>56</v>
      </c>
      <c r="B234">
        <v>46</v>
      </c>
      <c r="C234">
        <v>11</v>
      </c>
      <c r="D234">
        <v>183</v>
      </c>
      <c r="E234">
        <v>1</v>
      </c>
      <c r="F234">
        <v>241</v>
      </c>
    </row>
    <row r="235" spans="1:6" x14ac:dyDescent="0.2">
      <c r="A235" t="s">
        <v>57</v>
      </c>
      <c r="B235">
        <v>174</v>
      </c>
      <c r="C235">
        <v>117</v>
      </c>
      <c r="D235">
        <v>983</v>
      </c>
      <c r="E235">
        <v>5</v>
      </c>
      <c r="F235">
        <v>1279</v>
      </c>
    </row>
    <row r="236" spans="1:6" x14ac:dyDescent="0.2">
      <c r="A236" t="s">
        <v>58</v>
      </c>
      <c r="B236">
        <v>126</v>
      </c>
      <c r="C236">
        <v>161</v>
      </c>
      <c r="D236">
        <v>865</v>
      </c>
      <c r="E236">
        <v>1</v>
      </c>
      <c r="F236">
        <v>1153</v>
      </c>
    </row>
    <row r="237" spans="1:6" x14ac:dyDescent="0.2">
      <c r="A237" t="s">
        <v>59</v>
      </c>
      <c r="B237">
        <v>69</v>
      </c>
      <c r="C237">
        <v>180</v>
      </c>
      <c r="D237">
        <v>509</v>
      </c>
      <c r="E237">
        <v>5</v>
      </c>
      <c r="F237">
        <v>763</v>
      </c>
    </row>
    <row r="238" spans="1:6" x14ac:dyDescent="0.2">
      <c r="A238" t="s">
        <v>60</v>
      </c>
      <c r="B238">
        <v>28</v>
      </c>
      <c r="C238">
        <v>103</v>
      </c>
      <c r="D238">
        <v>251</v>
      </c>
      <c r="E238">
        <v>3</v>
      </c>
      <c r="F238">
        <v>385</v>
      </c>
    </row>
    <row r="239" spans="1:6" x14ac:dyDescent="0.2">
      <c r="A239" t="s">
        <v>61</v>
      </c>
      <c r="B239">
        <v>7</v>
      </c>
      <c r="C239">
        <v>24</v>
      </c>
      <c r="D239">
        <v>54</v>
      </c>
      <c r="F239">
        <v>85</v>
      </c>
    </row>
    <row r="240" spans="1:6" x14ac:dyDescent="0.2">
      <c r="A240" t="s">
        <v>62</v>
      </c>
      <c r="C240">
        <v>1</v>
      </c>
      <c r="D240">
        <v>6</v>
      </c>
      <c r="F240">
        <v>7</v>
      </c>
    </row>
    <row r="242" spans="1:6" x14ac:dyDescent="0.2">
      <c r="A242" t="s">
        <v>75</v>
      </c>
      <c r="B242">
        <v>94</v>
      </c>
      <c r="C242">
        <v>18</v>
      </c>
      <c r="D242">
        <v>611</v>
      </c>
      <c r="E242">
        <v>9</v>
      </c>
      <c r="F242">
        <v>732</v>
      </c>
    </row>
    <row r="243" spans="1:6" x14ac:dyDescent="0.2">
      <c r="A243" t="s">
        <v>94</v>
      </c>
    </row>
    <row r="244" spans="1:6" x14ac:dyDescent="0.2">
      <c r="A244" t="s">
        <v>50</v>
      </c>
      <c r="B244">
        <v>4</v>
      </c>
      <c r="D244">
        <v>2</v>
      </c>
      <c r="F244">
        <v>6</v>
      </c>
    </row>
    <row r="245" spans="1:6" x14ac:dyDescent="0.2">
      <c r="A245" t="s">
        <v>51</v>
      </c>
      <c r="B245">
        <v>1</v>
      </c>
      <c r="D245">
        <v>7</v>
      </c>
      <c r="F245">
        <v>8</v>
      </c>
    </row>
    <row r="246" spans="1:6" x14ac:dyDescent="0.2">
      <c r="A246" t="s">
        <v>95</v>
      </c>
    </row>
    <row r="247" spans="1:6" x14ac:dyDescent="0.2">
      <c r="A247" t="s">
        <v>52</v>
      </c>
      <c r="B247">
        <v>6</v>
      </c>
      <c r="D247">
        <v>13</v>
      </c>
      <c r="F247">
        <v>19</v>
      </c>
    </row>
    <row r="248" spans="1:6" x14ac:dyDescent="0.2">
      <c r="A248" t="s">
        <v>53</v>
      </c>
      <c r="B248">
        <v>8</v>
      </c>
      <c r="D248">
        <v>11</v>
      </c>
      <c r="F248">
        <v>19</v>
      </c>
    </row>
    <row r="249" spans="1:6" x14ac:dyDescent="0.2">
      <c r="A249" t="s">
        <v>54</v>
      </c>
      <c r="B249">
        <v>8</v>
      </c>
      <c r="D249">
        <v>24</v>
      </c>
      <c r="F249">
        <v>32</v>
      </c>
    </row>
    <row r="250" spans="1:6" x14ac:dyDescent="0.2">
      <c r="A250" t="s">
        <v>55</v>
      </c>
      <c r="B250">
        <v>10</v>
      </c>
      <c r="D250">
        <v>39</v>
      </c>
      <c r="F250">
        <v>49</v>
      </c>
    </row>
    <row r="251" spans="1:6" x14ac:dyDescent="0.2">
      <c r="A251" t="s">
        <v>56</v>
      </c>
      <c r="B251">
        <v>11</v>
      </c>
      <c r="D251">
        <v>25</v>
      </c>
      <c r="F251">
        <v>36</v>
      </c>
    </row>
    <row r="252" spans="1:6" x14ac:dyDescent="0.2">
      <c r="A252" t="s">
        <v>57</v>
      </c>
      <c r="B252">
        <v>25</v>
      </c>
      <c r="C252">
        <v>3</v>
      </c>
      <c r="D252">
        <v>164</v>
      </c>
      <c r="E252">
        <v>1</v>
      </c>
      <c r="F252">
        <v>193</v>
      </c>
    </row>
    <row r="253" spans="1:6" x14ac:dyDescent="0.2">
      <c r="A253" t="s">
        <v>58</v>
      </c>
      <c r="B253">
        <v>9</v>
      </c>
      <c r="C253">
        <v>8</v>
      </c>
      <c r="D253">
        <v>133</v>
      </c>
      <c r="F253">
        <v>150</v>
      </c>
    </row>
    <row r="254" spans="1:6" x14ac:dyDescent="0.2">
      <c r="A254" t="s">
        <v>59</v>
      </c>
      <c r="B254">
        <v>5</v>
      </c>
      <c r="C254">
        <v>1</v>
      </c>
      <c r="D254">
        <v>91</v>
      </c>
      <c r="E254">
        <v>3</v>
      </c>
      <c r="F254">
        <v>100</v>
      </c>
    </row>
    <row r="255" spans="1:6" x14ac:dyDescent="0.2">
      <c r="A255" t="s">
        <v>60</v>
      </c>
      <c r="B255">
        <v>7</v>
      </c>
      <c r="C255">
        <v>2</v>
      </c>
      <c r="D255">
        <v>80</v>
      </c>
      <c r="E255">
        <v>5</v>
      </c>
      <c r="F255">
        <v>94</v>
      </c>
    </row>
    <row r="256" spans="1:6" x14ac:dyDescent="0.2">
      <c r="A256" t="s">
        <v>61</v>
      </c>
      <c r="C256">
        <v>3</v>
      </c>
      <c r="D256">
        <v>20</v>
      </c>
      <c r="F256">
        <v>23</v>
      </c>
    </row>
    <row r="257" spans="1:6" x14ac:dyDescent="0.2">
      <c r="A257" t="s">
        <v>62</v>
      </c>
      <c r="C257">
        <v>1</v>
      </c>
      <c r="D257">
        <v>1</v>
      </c>
      <c r="F257">
        <v>2</v>
      </c>
    </row>
    <row r="258" spans="1:6" x14ac:dyDescent="0.2">
      <c r="A258" t="s">
        <v>63</v>
      </c>
      <c r="D258">
        <v>1</v>
      </c>
      <c r="F258">
        <v>1</v>
      </c>
    </row>
    <row r="260" spans="1:6" x14ac:dyDescent="0.2">
      <c r="A260" t="s">
        <v>76</v>
      </c>
      <c r="B260">
        <v>17</v>
      </c>
      <c r="C260">
        <v>6</v>
      </c>
      <c r="D260">
        <v>168</v>
      </c>
      <c r="E260">
        <v>3</v>
      </c>
      <c r="F260">
        <v>194</v>
      </c>
    </row>
    <row r="261" spans="1:6" x14ac:dyDescent="0.2">
      <c r="A261" t="s">
        <v>94</v>
      </c>
    </row>
    <row r="262" spans="1:6" x14ac:dyDescent="0.2">
      <c r="A262" t="s">
        <v>49</v>
      </c>
      <c r="D262">
        <v>1</v>
      </c>
      <c r="F262">
        <v>1</v>
      </c>
    </row>
    <row r="263" spans="1:6" x14ac:dyDescent="0.2">
      <c r="A263" t="s">
        <v>50</v>
      </c>
      <c r="B263">
        <v>1</v>
      </c>
      <c r="F263">
        <v>1</v>
      </c>
    </row>
    <row r="264" spans="1:6" x14ac:dyDescent="0.2">
      <c r="A264" t="s">
        <v>51</v>
      </c>
      <c r="B264">
        <v>2</v>
      </c>
      <c r="D264">
        <v>3</v>
      </c>
      <c r="F264">
        <v>5</v>
      </c>
    </row>
    <row r="265" spans="1:6" x14ac:dyDescent="0.2">
      <c r="A265" t="s">
        <v>95</v>
      </c>
    </row>
    <row r="266" spans="1:6" x14ac:dyDescent="0.2">
      <c r="A266" t="s">
        <v>52</v>
      </c>
      <c r="B266">
        <v>1</v>
      </c>
      <c r="D266">
        <v>4</v>
      </c>
      <c r="F266">
        <v>5</v>
      </c>
    </row>
    <row r="267" spans="1:6" x14ac:dyDescent="0.2">
      <c r="A267" t="s">
        <v>53</v>
      </c>
      <c r="B267">
        <v>4</v>
      </c>
      <c r="D267">
        <v>4</v>
      </c>
      <c r="E267">
        <v>1</v>
      </c>
      <c r="F267">
        <v>9</v>
      </c>
    </row>
    <row r="268" spans="1:6" x14ac:dyDescent="0.2">
      <c r="A268" t="s">
        <v>54</v>
      </c>
      <c r="B268">
        <v>1</v>
      </c>
      <c r="C268">
        <v>1</v>
      </c>
      <c r="D268">
        <v>6</v>
      </c>
      <c r="F268">
        <v>8</v>
      </c>
    </row>
    <row r="269" spans="1:6" x14ac:dyDescent="0.2">
      <c r="A269" t="s">
        <v>55</v>
      </c>
      <c r="B269">
        <v>2</v>
      </c>
      <c r="D269">
        <v>6</v>
      </c>
      <c r="F269">
        <v>8</v>
      </c>
    </row>
    <row r="270" spans="1:6" x14ac:dyDescent="0.2">
      <c r="A270" t="s">
        <v>56</v>
      </c>
      <c r="C270">
        <v>1</v>
      </c>
      <c r="D270">
        <v>9</v>
      </c>
      <c r="E270">
        <v>2</v>
      </c>
      <c r="F270">
        <v>12</v>
      </c>
    </row>
    <row r="271" spans="1:6" x14ac:dyDescent="0.2">
      <c r="A271" t="s">
        <v>57</v>
      </c>
      <c r="B271">
        <v>3</v>
      </c>
      <c r="C271">
        <v>1</v>
      </c>
      <c r="D271">
        <v>56</v>
      </c>
      <c r="F271">
        <v>60</v>
      </c>
    </row>
    <row r="272" spans="1:6" x14ac:dyDescent="0.2">
      <c r="A272" t="s">
        <v>58</v>
      </c>
      <c r="B272">
        <v>2</v>
      </c>
      <c r="D272">
        <v>30</v>
      </c>
      <c r="F272">
        <v>32</v>
      </c>
    </row>
    <row r="273" spans="1:6" x14ac:dyDescent="0.2">
      <c r="A273" t="s">
        <v>59</v>
      </c>
      <c r="C273">
        <v>1</v>
      </c>
      <c r="D273">
        <v>18</v>
      </c>
      <c r="F273">
        <v>19</v>
      </c>
    </row>
    <row r="274" spans="1:6" x14ac:dyDescent="0.2">
      <c r="A274" t="s">
        <v>60</v>
      </c>
      <c r="B274">
        <v>1</v>
      </c>
      <c r="C274">
        <v>1</v>
      </c>
      <c r="D274">
        <v>22</v>
      </c>
      <c r="F274">
        <v>24</v>
      </c>
    </row>
    <row r="275" spans="1:6" x14ac:dyDescent="0.2">
      <c r="A275" t="s">
        <v>61</v>
      </c>
      <c r="C275">
        <v>1</v>
      </c>
      <c r="D275">
        <v>2</v>
      </c>
      <c r="F275">
        <v>3</v>
      </c>
    </row>
    <row r="276" spans="1:6" x14ac:dyDescent="0.2">
      <c r="A276" t="s">
        <v>96</v>
      </c>
      <c r="D276">
        <v>7</v>
      </c>
      <c r="F276">
        <v>7</v>
      </c>
    </row>
    <row r="278" spans="1:6" x14ac:dyDescent="0.2">
      <c r="A278" t="s">
        <v>77</v>
      </c>
      <c r="B278">
        <v>526</v>
      </c>
      <c r="C278">
        <v>185</v>
      </c>
      <c r="D278">
        <v>5381</v>
      </c>
      <c r="E278">
        <v>51</v>
      </c>
      <c r="F278">
        <v>6143</v>
      </c>
    </row>
    <row r="279" spans="1:6" x14ac:dyDescent="0.2">
      <c r="A279" t="s">
        <v>94</v>
      </c>
    </row>
    <row r="280" spans="1:6" x14ac:dyDescent="0.2">
      <c r="A280" t="s">
        <v>49</v>
      </c>
      <c r="B280">
        <v>2</v>
      </c>
      <c r="F280">
        <v>2</v>
      </c>
    </row>
    <row r="281" spans="1:6" x14ac:dyDescent="0.2">
      <c r="A281" t="s">
        <v>50</v>
      </c>
      <c r="B281">
        <v>9</v>
      </c>
      <c r="D281">
        <v>13</v>
      </c>
      <c r="F281">
        <v>22</v>
      </c>
    </row>
    <row r="282" spans="1:6" x14ac:dyDescent="0.2">
      <c r="A282" t="s">
        <v>51</v>
      </c>
      <c r="B282">
        <v>31</v>
      </c>
      <c r="D282">
        <v>41</v>
      </c>
      <c r="F282">
        <v>72</v>
      </c>
    </row>
    <row r="283" spans="1:6" x14ac:dyDescent="0.2">
      <c r="A283" t="s">
        <v>95</v>
      </c>
    </row>
    <row r="284" spans="1:6" x14ac:dyDescent="0.2">
      <c r="A284" t="s">
        <v>52</v>
      </c>
      <c r="B284">
        <v>43</v>
      </c>
      <c r="D284">
        <v>133</v>
      </c>
      <c r="F284">
        <v>176</v>
      </c>
    </row>
    <row r="285" spans="1:6" x14ac:dyDescent="0.2">
      <c r="A285" t="s">
        <v>53</v>
      </c>
      <c r="B285">
        <v>50</v>
      </c>
      <c r="D285">
        <v>225</v>
      </c>
      <c r="E285">
        <v>3</v>
      </c>
      <c r="F285">
        <v>278</v>
      </c>
    </row>
    <row r="286" spans="1:6" x14ac:dyDescent="0.2">
      <c r="A286" t="s">
        <v>54</v>
      </c>
      <c r="B286">
        <v>39</v>
      </c>
      <c r="C286">
        <v>7</v>
      </c>
      <c r="D286">
        <v>321</v>
      </c>
      <c r="E286">
        <v>3</v>
      </c>
      <c r="F286">
        <v>370</v>
      </c>
    </row>
    <row r="287" spans="1:6" x14ac:dyDescent="0.2">
      <c r="A287" t="s">
        <v>55</v>
      </c>
      <c r="B287">
        <v>57</v>
      </c>
      <c r="C287">
        <v>3</v>
      </c>
      <c r="D287">
        <v>332</v>
      </c>
      <c r="E287">
        <v>2</v>
      </c>
      <c r="F287">
        <v>394</v>
      </c>
    </row>
    <row r="288" spans="1:6" x14ac:dyDescent="0.2">
      <c r="A288" t="s">
        <v>56</v>
      </c>
      <c r="B288">
        <v>32</v>
      </c>
      <c r="C288">
        <v>5</v>
      </c>
      <c r="D288">
        <v>348</v>
      </c>
      <c r="E288">
        <v>4</v>
      </c>
      <c r="F288">
        <v>389</v>
      </c>
    </row>
    <row r="289" spans="1:6" x14ac:dyDescent="0.2">
      <c r="A289" t="s">
        <v>57</v>
      </c>
      <c r="B289">
        <v>126</v>
      </c>
      <c r="C289">
        <v>42</v>
      </c>
      <c r="D289">
        <v>1434</v>
      </c>
      <c r="E289">
        <v>22</v>
      </c>
      <c r="F289">
        <v>1624</v>
      </c>
    </row>
    <row r="290" spans="1:6" x14ac:dyDescent="0.2">
      <c r="A290" t="s">
        <v>58</v>
      </c>
      <c r="B290">
        <v>67</v>
      </c>
      <c r="C290">
        <v>41</v>
      </c>
      <c r="D290">
        <v>1003</v>
      </c>
      <c r="E290">
        <v>9</v>
      </c>
      <c r="F290">
        <v>1120</v>
      </c>
    </row>
    <row r="291" spans="1:6" x14ac:dyDescent="0.2">
      <c r="A291" t="s">
        <v>59</v>
      </c>
      <c r="B291">
        <v>42</v>
      </c>
      <c r="C291">
        <v>45</v>
      </c>
      <c r="D291">
        <v>852</v>
      </c>
      <c r="E291">
        <v>2</v>
      </c>
      <c r="F291">
        <v>941</v>
      </c>
    </row>
    <row r="292" spans="1:6" x14ac:dyDescent="0.2">
      <c r="A292" t="s">
        <v>60</v>
      </c>
      <c r="B292">
        <v>21</v>
      </c>
      <c r="C292">
        <v>29</v>
      </c>
      <c r="D292">
        <v>476</v>
      </c>
      <c r="E292">
        <v>5</v>
      </c>
      <c r="F292">
        <v>531</v>
      </c>
    </row>
    <row r="293" spans="1:6" x14ac:dyDescent="0.2">
      <c r="A293" t="s">
        <v>61</v>
      </c>
      <c r="B293">
        <v>7</v>
      </c>
      <c r="C293">
        <v>11</v>
      </c>
      <c r="D293">
        <v>188</v>
      </c>
      <c r="E293">
        <v>1</v>
      </c>
      <c r="F293">
        <v>207</v>
      </c>
    </row>
    <row r="294" spans="1:6" x14ac:dyDescent="0.2">
      <c r="A294" t="s">
        <v>62</v>
      </c>
      <c r="C294">
        <v>2</v>
      </c>
      <c r="D294">
        <v>12</v>
      </c>
      <c r="F294">
        <v>14</v>
      </c>
    </row>
    <row r="295" spans="1:6" x14ac:dyDescent="0.2">
      <c r="A295" t="s">
        <v>63</v>
      </c>
      <c r="D295">
        <v>1</v>
      </c>
      <c r="F295">
        <v>1</v>
      </c>
    </row>
    <row r="296" spans="1:6" x14ac:dyDescent="0.2">
      <c r="A296" t="s">
        <v>96</v>
      </c>
      <c r="D296">
        <v>2</v>
      </c>
      <c r="F296">
        <v>2</v>
      </c>
    </row>
    <row r="297" spans="1:6" x14ac:dyDescent="0.2">
      <c r="A297" t="s">
        <v>47</v>
      </c>
      <c r="B297">
        <v>11046</v>
      </c>
      <c r="C297">
        <v>11439</v>
      </c>
      <c r="D297">
        <v>53159</v>
      </c>
      <c r="E297">
        <v>257</v>
      </c>
      <c r="F297">
        <v>75901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1"/>
  <sheetViews>
    <sheetView topLeftCell="A82" workbookViewId="0">
      <selection activeCell="A93" sqref="A93:A95"/>
    </sheetView>
  </sheetViews>
  <sheetFormatPr baseColWidth="10" defaultColWidth="11.42578125" defaultRowHeight="12.75" x14ac:dyDescent="0.2"/>
  <cols>
    <col min="1" max="1" width="33.42578125" style="77" customWidth="1"/>
    <col min="2" max="2" width="11" style="77" customWidth="1"/>
    <col min="3" max="3" width="9.42578125" style="142" customWidth="1"/>
    <col min="4" max="7" width="10" style="77" customWidth="1"/>
    <col min="8" max="8" width="11.42578125" style="89"/>
    <col min="9" max="16384" width="11.42578125" style="77"/>
  </cols>
  <sheetData>
    <row r="1" spans="1:10" ht="12.75" customHeight="1" x14ac:dyDescent="0.2">
      <c r="A1" s="194" t="s">
        <v>102</v>
      </c>
      <c r="B1" s="194"/>
      <c r="C1" s="194"/>
      <c r="D1" s="194"/>
      <c r="E1" s="194"/>
      <c r="F1" s="194"/>
      <c r="G1" s="194"/>
    </row>
    <row r="2" spans="1:10" ht="12.75" customHeight="1" x14ac:dyDescent="0.2">
      <c r="A2" s="194" t="s">
        <v>103</v>
      </c>
      <c r="B2" s="194"/>
      <c r="C2" s="194"/>
      <c r="D2" s="194"/>
      <c r="E2" s="194"/>
      <c r="F2" s="194"/>
      <c r="G2" s="194"/>
    </row>
    <row r="3" spans="1:10" ht="12.75" customHeight="1" x14ac:dyDescent="0.2">
      <c r="A3" s="194" t="s">
        <v>104</v>
      </c>
      <c r="B3" s="194"/>
      <c r="C3" s="194"/>
      <c r="D3" s="194"/>
      <c r="E3" s="194"/>
      <c r="F3" s="194"/>
      <c r="G3" s="194"/>
    </row>
    <row r="4" spans="1:10" ht="12.75" customHeight="1" x14ac:dyDescent="0.2">
      <c r="A4" s="90"/>
      <c r="B4" s="91"/>
      <c r="C4" s="92"/>
      <c r="D4" s="91"/>
      <c r="E4" s="91"/>
      <c r="F4" s="91"/>
      <c r="G4" s="91"/>
      <c r="H4" s="40"/>
    </row>
    <row r="5" spans="1:10" ht="22.5" customHeight="1" x14ac:dyDescent="0.2">
      <c r="A5" s="206" t="s">
        <v>17</v>
      </c>
      <c r="B5" s="205" t="s">
        <v>0</v>
      </c>
      <c r="C5" s="209"/>
      <c r="D5" s="209"/>
      <c r="E5" s="209"/>
      <c r="F5" s="209"/>
      <c r="G5" s="209"/>
    </row>
    <row r="6" spans="1:10" ht="22.5" customHeight="1" x14ac:dyDescent="0.2">
      <c r="A6" s="207"/>
      <c r="B6" s="210" t="s">
        <v>1</v>
      </c>
      <c r="C6" s="212" t="s">
        <v>78</v>
      </c>
      <c r="D6" s="205" t="s">
        <v>105</v>
      </c>
      <c r="E6" s="209"/>
      <c r="F6" s="209"/>
      <c r="G6" s="209"/>
    </row>
    <row r="7" spans="1:10" ht="22.5" customHeight="1" x14ac:dyDescent="0.2">
      <c r="A7" s="208"/>
      <c r="B7" s="211"/>
      <c r="C7" s="213"/>
      <c r="D7" s="88" t="s">
        <v>2</v>
      </c>
      <c r="E7" s="88" t="s">
        <v>81</v>
      </c>
      <c r="F7" s="88" t="s">
        <v>82</v>
      </c>
      <c r="G7" s="93" t="s">
        <v>46</v>
      </c>
    </row>
    <row r="8" spans="1:10" ht="14.1" customHeight="1" x14ac:dyDescent="0.2">
      <c r="B8" s="94"/>
      <c r="C8" s="94"/>
      <c r="D8" s="94"/>
      <c r="E8" s="94"/>
      <c r="F8" s="94"/>
      <c r="G8" s="95"/>
    </row>
    <row r="9" spans="1:10" s="11" customFormat="1" ht="14.1" customHeight="1" x14ac:dyDescent="0.2">
      <c r="A9" s="96" t="s">
        <v>39</v>
      </c>
      <c r="B9" s="9">
        <f>SUM(B11,B18,B26:B33)</f>
        <v>75901</v>
      </c>
      <c r="C9" s="38">
        <f>SUM(C89,C121,C144,C175,C199,C230,C252,C275,C310,C333,C365,C388,C420)</f>
        <v>100.00000000000001</v>
      </c>
      <c r="D9" s="9">
        <f>SUM(D11,D18,D26:D33)</f>
        <v>11046</v>
      </c>
      <c r="E9" s="9">
        <f>SUM(E11,E18,E26:E33)</f>
        <v>11439</v>
      </c>
      <c r="F9" s="9">
        <f>SUM(F11,F18,F26:F33)</f>
        <v>53159</v>
      </c>
      <c r="G9" s="10">
        <f>SUM(G11,G18,G26:G33)</f>
        <v>257</v>
      </c>
      <c r="H9" s="41"/>
    </row>
    <row r="10" spans="1:10" s="11" customFormat="1" ht="14.1" customHeight="1" x14ac:dyDescent="0.2">
      <c r="A10" s="97"/>
      <c r="B10" s="98"/>
      <c r="C10" s="98"/>
      <c r="D10" s="98"/>
      <c r="E10" s="98"/>
      <c r="F10" s="98"/>
      <c r="G10" s="99"/>
      <c r="H10" s="41"/>
    </row>
    <row r="11" spans="1:10" s="11" customFormat="1" ht="14.1" customHeight="1" x14ac:dyDescent="0.2">
      <c r="A11" s="96" t="s">
        <v>5</v>
      </c>
      <c r="B11" s="9">
        <f>SUM(B13:B16)</f>
        <v>603</v>
      </c>
      <c r="C11" s="100">
        <f>B11/$B$9*100</f>
        <v>0.79445593602192333</v>
      </c>
      <c r="D11" s="9">
        <f>SUM(D13:D16)</f>
        <v>321</v>
      </c>
      <c r="E11" s="9">
        <f>SUM(E13:E16)</f>
        <v>0</v>
      </c>
      <c r="F11" s="9">
        <f>SUM(F13:F16)</f>
        <v>282</v>
      </c>
      <c r="G11" s="10">
        <f>SUM(G13:G16)</f>
        <v>0</v>
      </c>
      <c r="H11" s="41"/>
      <c r="I11" s="77"/>
      <c r="J11" s="77"/>
    </row>
    <row r="12" spans="1:10" s="11" customFormat="1" ht="14.1" customHeight="1" x14ac:dyDescent="0.2">
      <c r="A12" s="97"/>
      <c r="B12" s="98"/>
      <c r="C12" s="100"/>
      <c r="D12" s="51"/>
      <c r="E12" s="51"/>
      <c r="F12" s="51"/>
      <c r="G12" s="52"/>
      <c r="H12" s="41"/>
    </row>
    <row r="13" spans="1:10" s="11" customFormat="1" ht="14.1" customHeight="1" x14ac:dyDescent="0.2">
      <c r="A13" s="86" t="s">
        <v>15</v>
      </c>
      <c r="B13" s="98">
        <f>SUM(D13,E13,F13,G13)</f>
        <v>3</v>
      </c>
      <c r="C13" s="100">
        <f t="shared" ref="C13:C58" si="0">B13/$B$9*100</f>
        <v>3.9525170946364341E-3</v>
      </c>
      <c r="D13" s="101">
        <v>2</v>
      </c>
      <c r="E13" s="101" t="s">
        <v>80</v>
      </c>
      <c r="F13" s="101">
        <v>1</v>
      </c>
      <c r="G13" s="85" t="s">
        <v>80</v>
      </c>
      <c r="H13" s="41"/>
    </row>
    <row r="14" spans="1:10" s="11" customFormat="1" ht="14.1" customHeight="1" x14ac:dyDescent="0.2">
      <c r="A14" s="86" t="s">
        <v>7</v>
      </c>
      <c r="B14" s="98">
        <f t="shared" ref="B14:B58" si="1">SUM(D14,E14,F14,G14)</f>
        <v>22</v>
      </c>
      <c r="C14" s="100">
        <f t="shared" si="0"/>
        <v>2.8985125360667184E-2</v>
      </c>
      <c r="D14" s="101">
        <v>17</v>
      </c>
      <c r="E14" s="101" t="s">
        <v>80</v>
      </c>
      <c r="F14" s="101">
        <v>5</v>
      </c>
      <c r="G14" s="85" t="s">
        <v>80</v>
      </c>
      <c r="H14" s="41"/>
    </row>
    <row r="15" spans="1:10" s="11" customFormat="1" ht="14.1" customHeight="1" x14ac:dyDescent="0.2">
      <c r="A15" s="86" t="s">
        <v>8</v>
      </c>
      <c r="B15" s="98">
        <f t="shared" si="1"/>
        <v>135</v>
      </c>
      <c r="C15" s="100">
        <f t="shared" si="0"/>
        <v>0.17786326925863954</v>
      </c>
      <c r="D15" s="101">
        <v>77</v>
      </c>
      <c r="E15" s="101" t="s">
        <v>80</v>
      </c>
      <c r="F15" s="101">
        <v>58</v>
      </c>
      <c r="G15" s="85" t="s">
        <v>80</v>
      </c>
      <c r="H15" s="41"/>
    </row>
    <row r="16" spans="1:10" s="11" customFormat="1" ht="14.1" customHeight="1" x14ac:dyDescent="0.2">
      <c r="A16" s="86" t="s">
        <v>9</v>
      </c>
      <c r="B16" s="98">
        <f t="shared" si="1"/>
        <v>443</v>
      </c>
      <c r="C16" s="100">
        <f t="shared" si="0"/>
        <v>0.58365502430798011</v>
      </c>
      <c r="D16" s="101">
        <v>225</v>
      </c>
      <c r="E16" s="101" t="s">
        <v>80</v>
      </c>
      <c r="F16" s="101">
        <v>218</v>
      </c>
      <c r="G16" s="85" t="s">
        <v>80</v>
      </c>
      <c r="H16" s="41"/>
    </row>
    <row r="17" spans="1:10" s="11" customFormat="1" x14ac:dyDescent="0.2">
      <c r="A17" s="102"/>
      <c r="B17" s="98"/>
      <c r="C17" s="100"/>
      <c r="D17" s="103"/>
      <c r="E17" s="103"/>
      <c r="F17" s="103"/>
      <c r="G17" s="104"/>
      <c r="H17" s="41"/>
    </row>
    <row r="18" spans="1:10" s="11" customFormat="1" x14ac:dyDescent="0.2">
      <c r="A18" s="96" t="s">
        <v>6</v>
      </c>
      <c r="B18" s="9">
        <f>SUM(B20:B24)</f>
        <v>14242</v>
      </c>
      <c r="C18" s="100">
        <f t="shared" si="0"/>
        <v>18.763916153937366</v>
      </c>
      <c r="D18" s="9">
        <f>SUM(D20:D24)</f>
        <v>3766</v>
      </c>
      <c r="E18" s="9">
        <f>SUM(E20:E24)</f>
        <v>308</v>
      </c>
      <c r="F18" s="9">
        <f>SUM(F20:F24)</f>
        <v>10137</v>
      </c>
      <c r="G18" s="10">
        <f>SUM(G20:G24)</f>
        <v>31</v>
      </c>
      <c r="H18" s="146"/>
      <c r="I18" s="147"/>
      <c r="J18" s="41"/>
    </row>
    <row r="19" spans="1:10" s="11" customFormat="1" x14ac:dyDescent="0.2">
      <c r="A19" s="97"/>
      <c r="B19" s="98"/>
      <c r="C19" s="100"/>
      <c r="D19" s="51"/>
      <c r="E19" s="51"/>
      <c r="F19" s="51"/>
      <c r="G19" s="52"/>
      <c r="H19" s="144"/>
      <c r="I19" s="148"/>
      <c r="J19" s="41"/>
    </row>
    <row r="20" spans="1:10" s="11" customFormat="1" x14ac:dyDescent="0.2">
      <c r="A20" s="86" t="s">
        <v>10</v>
      </c>
      <c r="B20" s="98">
        <f t="shared" si="1"/>
        <v>1071</v>
      </c>
      <c r="C20" s="100">
        <f t="shared" si="0"/>
        <v>1.4110486027852069</v>
      </c>
      <c r="D20" s="101">
        <v>431</v>
      </c>
      <c r="E20" s="101">
        <v>3</v>
      </c>
      <c r="F20" s="101">
        <v>635</v>
      </c>
      <c r="G20" s="85">
        <v>2</v>
      </c>
      <c r="H20" s="145"/>
      <c r="I20" s="148"/>
      <c r="J20" s="41"/>
    </row>
    <row r="21" spans="1:10" s="11" customFormat="1" x14ac:dyDescent="0.2">
      <c r="A21" s="86" t="s">
        <v>11</v>
      </c>
      <c r="B21" s="98">
        <f t="shared" si="1"/>
        <v>1868</v>
      </c>
      <c r="C21" s="100">
        <f t="shared" si="0"/>
        <v>2.4611006442602865</v>
      </c>
      <c r="D21" s="101">
        <v>680</v>
      </c>
      <c r="E21" s="101">
        <v>13</v>
      </c>
      <c r="F21" s="101">
        <v>1169</v>
      </c>
      <c r="G21" s="85">
        <v>6</v>
      </c>
      <c r="H21" s="145"/>
      <c r="I21" s="148"/>
      <c r="J21" s="41"/>
    </row>
    <row r="22" spans="1:10" s="11" customFormat="1" x14ac:dyDescent="0.2">
      <c r="A22" s="86" t="s">
        <v>12</v>
      </c>
      <c r="B22" s="98">
        <f t="shared" si="1"/>
        <v>2915</v>
      </c>
      <c r="C22" s="100">
        <f t="shared" si="0"/>
        <v>3.840529110288402</v>
      </c>
      <c r="D22" s="101">
        <v>869</v>
      </c>
      <c r="E22" s="101">
        <v>35</v>
      </c>
      <c r="F22" s="101">
        <v>2004</v>
      </c>
      <c r="G22" s="85">
        <v>7</v>
      </c>
      <c r="H22" s="145"/>
      <c r="I22" s="148"/>
      <c r="J22" s="41"/>
    </row>
    <row r="23" spans="1:10" s="11" customFormat="1" x14ac:dyDescent="0.2">
      <c r="A23" s="86" t="s">
        <v>13</v>
      </c>
      <c r="B23" s="98">
        <f t="shared" si="1"/>
        <v>3879</v>
      </c>
      <c r="C23" s="100">
        <f t="shared" si="0"/>
        <v>5.1106046033649095</v>
      </c>
      <c r="D23" s="101">
        <v>895</v>
      </c>
      <c r="E23" s="101">
        <v>95</v>
      </c>
      <c r="F23" s="101">
        <v>2884</v>
      </c>
      <c r="G23" s="85">
        <v>5</v>
      </c>
      <c r="H23" s="145"/>
      <c r="I23" s="148"/>
      <c r="J23" s="41"/>
    </row>
    <row r="24" spans="1:10" s="11" customFormat="1" x14ac:dyDescent="0.2">
      <c r="A24" s="86" t="s">
        <v>14</v>
      </c>
      <c r="B24" s="98">
        <f t="shared" si="1"/>
        <v>4509</v>
      </c>
      <c r="C24" s="100">
        <f t="shared" si="0"/>
        <v>5.9406331932385603</v>
      </c>
      <c r="D24" s="101">
        <v>891</v>
      </c>
      <c r="E24" s="101">
        <v>162</v>
      </c>
      <c r="F24" s="101">
        <v>3445</v>
      </c>
      <c r="G24" s="85">
        <v>11</v>
      </c>
      <c r="H24" s="145"/>
      <c r="I24" s="148"/>
      <c r="J24" s="41"/>
    </row>
    <row r="25" spans="1:10" s="11" customFormat="1" x14ac:dyDescent="0.2">
      <c r="A25" s="102"/>
      <c r="B25" s="98"/>
      <c r="C25" s="100"/>
      <c r="D25" s="103"/>
      <c r="E25" s="103"/>
      <c r="F25" s="103"/>
      <c r="G25" s="104"/>
      <c r="H25" s="145"/>
      <c r="I25" s="148"/>
      <c r="J25" s="41"/>
    </row>
    <row r="26" spans="1:10" x14ac:dyDescent="0.2">
      <c r="A26" s="96" t="s">
        <v>16</v>
      </c>
      <c r="B26" s="98">
        <f t="shared" si="1"/>
        <v>21205</v>
      </c>
      <c r="C26" s="100">
        <f t="shared" si="0"/>
        <v>27.937708330588528</v>
      </c>
      <c r="D26" s="101">
        <v>3074</v>
      </c>
      <c r="E26" s="101">
        <v>1744</v>
      </c>
      <c r="F26" s="101">
        <v>16318</v>
      </c>
      <c r="G26" s="85">
        <v>69</v>
      </c>
      <c r="H26" s="145"/>
      <c r="I26" s="148"/>
      <c r="J26" s="89"/>
    </row>
    <row r="27" spans="1:10" x14ac:dyDescent="0.2">
      <c r="A27" s="96" t="s">
        <v>18</v>
      </c>
      <c r="B27" s="98">
        <f t="shared" si="1"/>
        <v>18011</v>
      </c>
      <c r="C27" s="100">
        <f t="shared" si="0"/>
        <v>23.729595130498939</v>
      </c>
      <c r="D27" s="101">
        <v>1939</v>
      </c>
      <c r="E27" s="101">
        <v>3324</v>
      </c>
      <c r="F27" s="101">
        <v>12686</v>
      </c>
      <c r="G27" s="85">
        <v>62</v>
      </c>
      <c r="H27" s="145"/>
      <c r="I27" s="148"/>
      <c r="J27" s="89"/>
    </row>
    <row r="28" spans="1:10" x14ac:dyDescent="0.2">
      <c r="A28" s="96" t="s">
        <v>19</v>
      </c>
      <c r="B28" s="98">
        <f t="shared" si="1"/>
        <v>13311</v>
      </c>
      <c r="C28" s="100">
        <f t="shared" si="0"/>
        <v>17.537318348901859</v>
      </c>
      <c r="D28" s="101">
        <v>1201</v>
      </c>
      <c r="E28" s="101">
        <v>3565</v>
      </c>
      <c r="F28" s="101">
        <v>8504</v>
      </c>
      <c r="G28" s="85">
        <v>41</v>
      </c>
      <c r="H28" s="145"/>
      <c r="I28" s="148"/>
      <c r="J28" s="89"/>
    </row>
    <row r="29" spans="1:10" x14ac:dyDescent="0.2">
      <c r="A29" s="96" t="s">
        <v>20</v>
      </c>
      <c r="B29" s="98">
        <f t="shared" si="1"/>
        <v>6583</v>
      </c>
      <c r="C29" s="100">
        <f t="shared" si="0"/>
        <v>8.673140011330549</v>
      </c>
      <c r="D29" s="101">
        <v>567</v>
      </c>
      <c r="E29" s="101">
        <v>1949</v>
      </c>
      <c r="F29" s="101">
        <v>4024</v>
      </c>
      <c r="G29" s="85">
        <v>43</v>
      </c>
      <c r="H29" s="41"/>
      <c r="I29" s="89"/>
      <c r="J29" s="89"/>
    </row>
    <row r="30" spans="1:10" x14ac:dyDescent="0.2">
      <c r="A30" s="96" t="s">
        <v>21</v>
      </c>
      <c r="B30" s="98">
        <f t="shared" si="1"/>
        <v>1817</v>
      </c>
      <c r="C30" s="100">
        <f t="shared" si="0"/>
        <v>2.3939078536514673</v>
      </c>
      <c r="D30" s="101">
        <v>167</v>
      </c>
      <c r="E30" s="101">
        <v>517</v>
      </c>
      <c r="F30" s="101">
        <v>1124</v>
      </c>
      <c r="G30" s="85">
        <v>9</v>
      </c>
      <c r="H30" s="41"/>
      <c r="I30" s="89"/>
      <c r="J30" s="89"/>
    </row>
    <row r="31" spans="1:10" x14ac:dyDescent="0.2">
      <c r="A31" s="96" t="s">
        <v>22</v>
      </c>
      <c r="B31" s="98">
        <f t="shared" si="1"/>
        <v>99</v>
      </c>
      <c r="C31" s="100">
        <f t="shared" si="0"/>
        <v>0.13043306412300232</v>
      </c>
      <c r="D31" s="101">
        <v>9</v>
      </c>
      <c r="E31" s="101">
        <v>30</v>
      </c>
      <c r="F31" s="101">
        <v>59</v>
      </c>
      <c r="G31" s="85">
        <v>1</v>
      </c>
      <c r="H31" s="41"/>
      <c r="I31" s="89"/>
      <c r="J31" s="89"/>
    </row>
    <row r="32" spans="1:10" x14ac:dyDescent="0.2">
      <c r="A32" s="96" t="s">
        <v>23</v>
      </c>
      <c r="B32" s="98">
        <f t="shared" si="1"/>
        <v>7</v>
      </c>
      <c r="C32" s="100">
        <f t="shared" si="0"/>
        <v>9.2225398874850126E-3</v>
      </c>
      <c r="D32" s="101" t="s">
        <v>80</v>
      </c>
      <c r="E32" s="101">
        <v>1</v>
      </c>
      <c r="F32" s="101">
        <v>6</v>
      </c>
      <c r="G32" s="85" t="s">
        <v>80</v>
      </c>
      <c r="H32" s="41"/>
    </row>
    <row r="33" spans="1:8" x14ac:dyDescent="0.2">
      <c r="A33" s="96" t="s">
        <v>24</v>
      </c>
      <c r="B33" s="98">
        <f t="shared" si="1"/>
        <v>23</v>
      </c>
      <c r="C33" s="100">
        <f t="shared" si="0"/>
        <v>3.0302631058879332E-2</v>
      </c>
      <c r="D33" s="101">
        <v>2</v>
      </c>
      <c r="E33" s="101">
        <v>1</v>
      </c>
      <c r="F33" s="101">
        <v>19</v>
      </c>
      <c r="G33" s="85">
        <v>1</v>
      </c>
      <c r="H33" s="41"/>
    </row>
    <row r="34" spans="1:8" x14ac:dyDescent="0.2">
      <c r="A34" s="97"/>
      <c r="B34" s="98"/>
      <c r="C34" s="100"/>
      <c r="D34" s="105"/>
      <c r="E34" s="105"/>
      <c r="F34" s="105"/>
      <c r="G34" s="106"/>
      <c r="H34" s="41"/>
    </row>
    <row r="35" spans="1:8" x14ac:dyDescent="0.2">
      <c r="A35" s="107" t="s">
        <v>37</v>
      </c>
      <c r="B35" s="9">
        <f>SUM(B37,B43,B51:B58)</f>
        <v>7910</v>
      </c>
      <c r="C35" s="100">
        <f t="shared" si="0"/>
        <v>10.421470072858066</v>
      </c>
      <c r="D35" s="9">
        <f>SUM(D37,D43,D51:D58)</f>
        <v>1196</v>
      </c>
      <c r="E35" s="9">
        <f>SUM(E37,E43,E51:E58)</f>
        <v>2570</v>
      </c>
      <c r="F35" s="9">
        <f>SUM(F37,F43,F51:F58)</f>
        <v>4125</v>
      </c>
      <c r="G35" s="10">
        <f>SUM(G37,G43,G51:G58)</f>
        <v>19</v>
      </c>
      <c r="H35" s="41"/>
    </row>
    <row r="36" spans="1:8" x14ac:dyDescent="0.2">
      <c r="A36" s="107"/>
      <c r="B36" s="98"/>
      <c r="C36" s="100"/>
      <c r="D36" s="105"/>
      <c r="E36" s="105"/>
      <c r="F36" s="105"/>
      <c r="G36" s="106"/>
      <c r="H36" s="41"/>
    </row>
    <row r="37" spans="1:8" s="11" customFormat="1" x14ac:dyDescent="0.2">
      <c r="A37" s="96" t="s">
        <v>5</v>
      </c>
      <c r="B37" s="9">
        <f>SUM(B39:B41)</f>
        <v>24</v>
      </c>
      <c r="C37" s="100">
        <f t="shared" si="0"/>
        <v>3.1620136757091473E-2</v>
      </c>
      <c r="D37" s="9">
        <f>SUM(D39:D41)</f>
        <v>12</v>
      </c>
      <c r="E37" s="9">
        <f>SUM(E39:E41)</f>
        <v>0</v>
      </c>
      <c r="F37" s="9">
        <f>SUM(F39:F41)</f>
        <v>12</v>
      </c>
      <c r="G37" s="10">
        <f>SUM(G39:G41)</f>
        <v>0</v>
      </c>
      <c r="H37" s="41"/>
    </row>
    <row r="38" spans="1:8" s="11" customFormat="1" x14ac:dyDescent="0.2">
      <c r="A38" s="97"/>
      <c r="B38" s="98"/>
      <c r="C38" s="100"/>
      <c r="D38" s="51"/>
      <c r="E38" s="51"/>
      <c r="F38" s="51"/>
      <c r="G38" s="52"/>
      <c r="H38" s="41"/>
    </row>
    <row r="39" spans="1:8" s="11" customFormat="1" x14ac:dyDescent="0.2">
      <c r="A39" s="86" t="s">
        <v>7</v>
      </c>
      <c r="B39" s="98">
        <f t="shared" si="1"/>
        <v>1</v>
      </c>
      <c r="C39" s="100">
        <f t="shared" si="0"/>
        <v>1.3175056982121448E-3</v>
      </c>
      <c r="D39" s="101">
        <v>1</v>
      </c>
      <c r="E39" s="101" t="s">
        <v>80</v>
      </c>
      <c r="F39" s="101" t="s">
        <v>80</v>
      </c>
      <c r="G39" s="85" t="s">
        <v>80</v>
      </c>
      <c r="H39" s="41"/>
    </row>
    <row r="40" spans="1:8" s="11" customFormat="1" x14ac:dyDescent="0.2">
      <c r="A40" s="86" t="s">
        <v>8</v>
      </c>
      <c r="B40" s="98">
        <f t="shared" si="1"/>
        <v>4</v>
      </c>
      <c r="C40" s="100">
        <f t="shared" si="0"/>
        <v>5.2700227928485794E-3</v>
      </c>
      <c r="D40" s="101">
        <v>2</v>
      </c>
      <c r="E40" s="101" t="s">
        <v>80</v>
      </c>
      <c r="F40" s="101">
        <v>2</v>
      </c>
      <c r="G40" s="85" t="s">
        <v>80</v>
      </c>
      <c r="H40" s="41"/>
    </row>
    <row r="41" spans="1:8" s="11" customFormat="1" x14ac:dyDescent="0.2">
      <c r="A41" s="86" t="s">
        <v>9</v>
      </c>
      <c r="B41" s="98">
        <f t="shared" si="1"/>
        <v>19</v>
      </c>
      <c r="C41" s="100">
        <f t="shared" si="0"/>
        <v>2.5032608266030751E-2</v>
      </c>
      <c r="D41" s="101">
        <v>9</v>
      </c>
      <c r="E41" s="101" t="s">
        <v>80</v>
      </c>
      <c r="F41" s="101">
        <v>10</v>
      </c>
      <c r="G41" s="85" t="s">
        <v>80</v>
      </c>
      <c r="H41" s="41"/>
    </row>
    <row r="42" spans="1:8" s="11" customFormat="1" x14ac:dyDescent="0.2">
      <c r="A42" s="102"/>
      <c r="B42" s="98"/>
      <c r="C42" s="100"/>
      <c r="D42" s="103"/>
      <c r="E42" s="103"/>
      <c r="F42" s="103"/>
      <c r="G42" s="104"/>
      <c r="H42" s="41"/>
    </row>
    <row r="43" spans="1:8" s="11" customFormat="1" x14ac:dyDescent="0.2">
      <c r="A43" s="96" t="s">
        <v>6</v>
      </c>
      <c r="B43" s="9">
        <f>SUM(B45:B49)</f>
        <v>835</v>
      </c>
      <c r="C43" s="100">
        <f t="shared" si="0"/>
        <v>1.100117258007141</v>
      </c>
      <c r="D43" s="9">
        <f>SUM(D45:D49)</f>
        <v>288</v>
      </c>
      <c r="E43" s="9">
        <f>SUM(E45:E49)</f>
        <v>15</v>
      </c>
      <c r="F43" s="9">
        <f>SUM(F45:F49)</f>
        <v>530</v>
      </c>
      <c r="G43" s="10">
        <f>SUM(G45:G49)</f>
        <v>2</v>
      </c>
      <c r="H43" s="41"/>
    </row>
    <row r="44" spans="1:8" s="11" customFormat="1" x14ac:dyDescent="0.2">
      <c r="A44" s="97"/>
      <c r="B44" s="98"/>
      <c r="C44" s="100"/>
      <c r="D44" s="51"/>
      <c r="E44" s="51"/>
      <c r="F44" s="51"/>
      <c r="G44" s="52"/>
      <c r="H44" s="41"/>
    </row>
    <row r="45" spans="1:8" s="11" customFormat="1" x14ac:dyDescent="0.2">
      <c r="A45" s="86" t="s">
        <v>10</v>
      </c>
      <c r="B45" s="98">
        <f t="shared" si="1"/>
        <v>45</v>
      </c>
      <c r="C45" s="100">
        <f t="shared" si="0"/>
        <v>5.9287756419546513E-2</v>
      </c>
      <c r="D45" s="101">
        <v>19</v>
      </c>
      <c r="E45" s="101" t="s">
        <v>80</v>
      </c>
      <c r="F45" s="101">
        <v>26</v>
      </c>
      <c r="G45" s="85" t="s">
        <v>80</v>
      </c>
      <c r="H45" s="41"/>
    </row>
    <row r="46" spans="1:8" s="11" customFormat="1" x14ac:dyDescent="0.2">
      <c r="A46" s="86" t="s">
        <v>11</v>
      </c>
      <c r="B46" s="98">
        <f t="shared" si="1"/>
        <v>118</v>
      </c>
      <c r="C46" s="100">
        <f t="shared" si="0"/>
        <v>0.15546567238903308</v>
      </c>
      <c r="D46" s="101">
        <v>63</v>
      </c>
      <c r="E46" s="101" t="s">
        <v>80</v>
      </c>
      <c r="F46" s="101">
        <v>55</v>
      </c>
      <c r="G46" s="85" t="s">
        <v>80</v>
      </c>
      <c r="H46" s="41"/>
    </row>
    <row r="47" spans="1:8" s="11" customFormat="1" x14ac:dyDescent="0.2">
      <c r="A47" s="86" t="s">
        <v>12</v>
      </c>
      <c r="B47" s="98">
        <f t="shared" si="1"/>
        <v>139</v>
      </c>
      <c r="C47" s="100">
        <f t="shared" si="0"/>
        <v>0.18313329205148812</v>
      </c>
      <c r="D47" s="101">
        <v>59</v>
      </c>
      <c r="E47" s="101">
        <v>2</v>
      </c>
      <c r="F47" s="101">
        <v>77</v>
      </c>
      <c r="G47" s="85">
        <v>1</v>
      </c>
      <c r="H47" s="41"/>
    </row>
    <row r="48" spans="1:8" s="11" customFormat="1" x14ac:dyDescent="0.2">
      <c r="A48" s="86" t="s">
        <v>13</v>
      </c>
      <c r="B48" s="98">
        <f t="shared" si="1"/>
        <v>263</v>
      </c>
      <c r="C48" s="100">
        <f t="shared" si="0"/>
        <v>0.34650399862979409</v>
      </c>
      <c r="D48" s="101">
        <v>82</v>
      </c>
      <c r="E48" s="101">
        <v>7</v>
      </c>
      <c r="F48" s="101">
        <v>174</v>
      </c>
      <c r="G48" s="85" t="s">
        <v>80</v>
      </c>
      <c r="H48" s="41"/>
    </row>
    <row r="49" spans="1:8" s="11" customFormat="1" x14ac:dyDescent="0.2">
      <c r="A49" s="86" t="s">
        <v>14</v>
      </c>
      <c r="B49" s="98">
        <f t="shared" si="1"/>
        <v>270</v>
      </c>
      <c r="C49" s="100">
        <f t="shared" si="0"/>
        <v>0.35572653851727909</v>
      </c>
      <c r="D49" s="101">
        <v>65</v>
      </c>
      <c r="E49" s="101">
        <v>6</v>
      </c>
      <c r="F49" s="101">
        <v>198</v>
      </c>
      <c r="G49" s="85">
        <v>1</v>
      </c>
      <c r="H49" s="41"/>
    </row>
    <row r="50" spans="1:8" s="11" customFormat="1" x14ac:dyDescent="0.2">
      <c r="A50" s="102"/>
      <c r="B50" s="98"/>
      <c r="C50" s="100"/>
      <c r="D50" s="103"/>
      <c r="E50" s="103"/>
      <c r="F50" s="103"/>
      <c r="G50" s="104"/>
      <c r="H50" s="41"/>
    </row>
    <row r="51" spans="1:8" x14ac:dyDescent="0.2">
      <c r="A51" s="96" t="s">
        <v>16</v>
      </c>
      <c r="B51" s="98">
        <f t="shared" si="1"/>
        <v>1711</v>
      </c>
      <c r="C51" s="100">
        <f t="shared" si="0"/>
        <v>2.2542522496409796</v>
      </c>
      <c r="D51" s="101">
        <v>289</v>
      </c>
      <c r="E51" s="101">
        <v>269</v>
      </c>
      <c r="F51" s="101">
        <v>1149</v>
      </c>
      <c r="G51" s="85">
        <v>4</v>
      </c>
      <c r="H51" s="41"/>
    </row>
    <row r="52" spans="1:8" x14ac:dyDescent="0.2">
      <c r="A52" s="96" t="s">
        <v>18</v>
      </c>
      <c r="B52" s="98">
        <f t="shared" si="1"/>
        <v>2085</v>
      </c>
      <c r="C52" s="100">
        <f t="shared" si="0"/>
        <v>2.7469993807723219</v>
      </c>
      <c r="D52" s="101">
        <v>280</v>
      </c>
      <c r="E52" s="101">
        <v>685</v>
      </c>
      <c r="F52" s="101">
        <v>1114</v>
      </c>
      <c r="G52" s="85">
        <v>6</v>
      </c>
      <c r="H52" s="41"/>
    </row>
    <row r="53" spans="1:8" x14ac:dyDescent="0.2">
      <c r="A53" s="96" t="s">
        <v>19</v>
      </c>
      <c r="B53" s="98">
        <f t="shared" si="1"/>
        <v>1940</v>
      </c>
      <c r="C53" s="100">
        <f t="shared" si="0"/>
        <v>2.555961054531561</v>
      </c>
      <c r="D53" s="101">
        <v>199</v>
      </c>
      <c r="E53" s="101">
        <v>914</v>
      </c>
      <c r="F53" s="101">
        <v>824</v>
      </c>
      <c r="G53" s="85">
        <v>3</v>
      </c>
      <c r="H53" s="41"/>
    </row>
    <row r="54" spans="1:8" x14ac:dyDescent="0.2">
      <c r="A54" s="96" t="s">
        <v>20</v>
      </c>
      <c r="B54" s="98">
        <f t="shared" si="1"/>
        <v>1055</v>
      </c>
      <c r="C54" s="100">
        <f t="shared" si="0"/>
        <v>1.3899685116138127</v>
      </c>
      <c r="D54" s="101">
        <v>101</v>
      </c>
      <c r="E54" s="101">
        <v>557</v>
      </c>
      <c r="F54" s="101">
        <v>394</v>
      </c>
      <c r="G54" s="85">
        <v>3</v>
      </c>
      <c r="H54" s="41"/>
    </row>
    <row r="55" spans="1:8" x14ac:dyDescent="0.2">
      <c r="A55" s="96" t="s">
        <v>21</v>
      </c>
      <c r="B55" s="98">
        <f t="shared" si="1"/>
        <v>239</v>
      </c>
      <c r="C55" s="100">
        <f t="shared" si="0"/>
        <v>0.31488386187270262</v>
      </c>
      <c r="D55" s="101">
        <v>25</v>
      </c>
      <c r="E55" s="101">
        <v>119</v>
      </c>
      <c r="F55" s="101">
        <v>95</v>
      </c>
      <c r="G55" s="85" t="s">
        <v>80</v>
      </c>
      <c r="H55" s="41"/>
    </row>
    <row r="56" spans="1:8" x14ac:dyDescent="0.2">
      <c r="A56" s="96" t="s">
        <v>22</v>
      </c>
      <c r="B56" s="98">
        <f t="shared" si="1"/>
        <v>17</v>
      </c>
      <c r="C56" s="100">
        <f t="shared" si="0"/>
        <v>2.2397596869606462E-2</v>
      </c>
      <c r="D56" s="101">
        <v>2</v>
      </c>
      <c r="E56" s="101">
        <v>9</v>
      </c>
      <c r="F56" s="101">
        <v>5</v>
      </c>
      <c r="G56" s="85">
        <v>1</v>
      </c>
      <c r="H56" s="41"/>
    </row>
    <row r="57" spans="1:8" x14ac:dyDescent="0.2">
      <c r="A57" s="96" t="s">
        <v>23</v>
      </c>
      <c r="B57" s="98">
        <f t="shared" si="1"/>
        <v>3</v>
      </c>
      <c r="C57" s="100">
        <f t="shared" si="0"/>
        <v>3.9525170946364341E-3</v>
      </c>
      <c r="D57" s="101" t="s">
        <v>80</v>
      </c>
      <c r="E57" s="101">
        <v>1</v>
      </c>
      <c r="F57" s="101">
        <v>2</v>
      </c>
      <c r="G57" s="85" t="s">
        <v>80</v>
      </c>
      <c r="H57" s="41"/>
    </row>
    <row r="58" spans="1:8" x14ac:dyDescent="0.2">
      <c r="A58" s="96" t="s">
        <v>24</v>
      </c>
      <c r="B58" s="98">
        <f t="shared" si="1"/>
        <v>1</v>
      </c>
      <c r="C58" s="100">
        <f t="shared" si="0"/>
        <v>1.3175056982121448E-3</v>
      </c>
      <c r="D58" s="101" t="s">
        <v>80</v>
      </c>
      <c r="E58" s="101">
        <v>1</v>
      </c>
      <c r="F58" s="101" t="s">
        <v>80</v>
      </c>
      <c r="G58" s="85" t="s">
        <v>80</v>
      </c>
      <c r="H58" s="41"/>
    </row>
    <row r="59" spans="1:8" x14ac:dyDescent="0.2">
      <c r="A59" s="194" t="s">
        <v>102</v>
      </c>
      <c r="B59" s="194"/>
      <c r="C59" s="194"/>
      <c r="D59" s="194"/>
      <c r="E59" s="194"/>
      <c r="F59" s="194"/>
      <c r="G59" s="194"/>
      <c r="H59" s="41"/>
    </row>
    <row r="60" spans="1:8" x14ac:dyDescent="0.2">
      <c r="A60" s="194" t="s">
        <v>103</v>
      </c>
      <c r="B60" s="194"/>
      <c r="C60" s="194"/>
      <c r="D60" s="194"/>
      <c r="E60" s="194"/>
      <c r="F60" s="194"/>
      <c r="G60" s="194"/>
      <c r="H60" s="41"/>
    </row>
    <row r="61" spans="1:8" x14ac:dyDescent="0.2">
      <c r="A61" s="194" t="s">
        <v>104</v>
      </c>
      <c r="B61" s="194"/>
      <c r="C61" s="194"/>
      <c r="D61" s="194"/>
      <c r="E61" s="194"/>
      <c r="F61" s="194"/>
      <c r="G61" s="194"/>
    </row>
    <row r="62" spans="1:8" x14ac:dyDescent="0.2">
      <c r="A62" s="90"/>
      <c r="B62" s="91"/>
      <c r="C62" s="92"/>
      <c r="D62" s="91"/>
      <c r="E62" s="91"/>
      <c r="F62" s="91"/>
      <c r="G62" s="91"/>
      <c r="H62" s="41"/>
    </row>
    <row r="63" spans="1:8" x14ac:dyDescent="0.2">
      <c r="A63" s="206" t="s">
        <v>17</v>
      </c>
      <c r="B63" s="205" t="s">
        <v>0</v>
      </c>
      <c r="C63" s="209"/>
      <c r="D63" s="209"/>
      <c r="E63" s="209"/>
      <c r="F63" s="209"/>
      <c r="G63" s="209"/>
    </row>
    <row r="64" spans="1:8" x14ac:dyDescent="0.2">
      <c r="A64" s="207"/>
      <c r="B64" s="210" t="s">
        <v>1</v>
      </c>
      <c r="C64" s="212" t="s">
        <v>78</v>
      </c>
      <c r="D64" s="205" t="s">
        <v>105</v>
      </c>
      <c r="E64" s="209"/>
      <c r="F64" s="209"/>
      <c r="G64" s="209"/>
    </row>
    <row r="65" spans="1:8" x14ac:dyDescent="0.2">
      <c r="A65" s="208"/>
      <c r="B65" s="211"/>
      <c r="C65" s="213"/>
      <c r="D65" s="88" t="s">
        <v>2</v>
      </c>
      <c r="E65" s="88" t="s">
        <v>81</v>
      </c>
      <c r="F65" s="88" t="s">
        <v>82</v>
      </c>
      <c r="G65" s="93" t="s">
        <v>46</v>
      </c>
    </row>
    <row r="66" spans="1:8" x14ac:dyDescent="0.2">
      <c r="A66" s="97"/>
      <c r="B66" s="108"/>
      <c r="C66" s="109"/>
      <c r="D66" s="110"/>
      <c r="E66" s="110"/>
      <c r="F66" s="110"/>
      <c r="G66" s="111"/>
      <c r="H66" s="41"/>
    </row>
    <row r="67" spans="1:8" x14ac:dyDescent="0.2">
      <c r="A67" s="112" t="s">
        <v>36</v>
      </c>
      <c r="B67" s="9">
        <f>SUM(B69,B75,B83:B87)</f>
        <v>985</v>
      </c>
      <c r="C67" s="100">
        <f>B67/$B$9*100</f>
        <v>1.2977431127389627</v>
      </c>
      <c r="D67" s="9">
        <f>SUM(D69,D75,D83:D87)</f>
        <v>326</v>
      </c>
      <c r="E67" s="9">
        <f>SUM(E69,E75,E83:E87)</f>
        <v>135</v>
      </c>
      <c r="F67" s="9">
        <f>SUM(F69,F75,F83:F87)</f>
        <v>523</v>
      </c>
      <c r="G67" s="10">
        <f>SUM(G69,G75,G83:G87)</f>
        <v>1</v>
      </c>
      <c r="H67" s="41"/>
    </row>
    <row r="68" spans="1:8" x14ac:dyDescent="0.2">
      <c r="A68" s="112"/>
      <c r="B68" s="98"/>
      <c r="C68" s="100"/>
      <c r="D68" s="57"/>
      <c r="E68" s="57"/>
      <c r="F68" s="57"/>
      <c r="G68" s="58"/>
      <c r="H68" s="41"/>
    </row>
    <row r="69" spans="1:8" s="11" customFormat="1" x14ac:dyDescent="0.2">
      <c r="A69" s="96" t="s">
        <v>5</v>
      </c>
      <c r="B69" s="9">
        <f>SUM(B71:B73)</f>
        <v>7</v>
      </c>
      <c r="C69" s="100">
        <f t="shared" ref="C69:C112" si="2">B69/$B$9*100</f>
        <v>9.2225398874850126E-3</v>
      </c>
      <c r="D69" s="9">
        <f>SUM(D71:D73)</f>
        <v>5</v>
      </c>
      <c r="E69" s="9">
        <f>SUM(E71:E73)</f>
        <v>0</v>
      </c>
      <c r="F69" s="9">
        <f>SUM(F71:F73)</f>
        <v>2</v>
      </c>
      <c r="G69" s="10">
        <f>SUM(G71:G73)</f>
        <v>0</v>
      </c>
      <c r="H69" s="41"/>
    </row>
    <row r="70" spans="1:8" s="11" customFormat="1" x14ac:dyDescent="0.2">
      <c r="A70" s="97"/>
      <c r="B70" s="98"/>
      <c r="C70" s="100"/>
      <c r="D70" s="51"/>
      <c r="E70" s="51"/>
      <c r="F70" s="51"/>
      <c r="G70" s="52"/>
      <c r="H70" s="41"/>
    </row>
    <row r="71" spans="1:8" s="11" customFormat="1" x14ac:dyDescent="0.2">
      <c r="A71" s="86" t="s">
        <v>7</v>
      </c>
      <c r="B71" s="98">
        <f>SUM(D71,E71,F71,G71)</f>
        <v>1</v>
      </c>
      <c r="C71" s="100">
        <f t="shared" si="2"/>
        <v>1.3175056982121448E-3</v>
      </c>
      <c r="D71" s="101">
        <v>1</v>
      </c>
      <c r="E71" s="101" t="s">
        <v>80</v>
      </c>
      <c r="F71" s="101" t="s">
        <v>80</v>
      </c>
      <c r="G71" s="85" t="s">
        <v>80</v>
      </c>
      <c r="H71" s="41"/>
    </row>
    <row r="72" spans="1:8" s="11" customFormat="1" x14ac:dyDescent="0.2">
      <c r="A72" s="86" t="s">
        <v>8</v>
      </c>
      <c r="B72" s="98">
        <f t="shared" ref="B72:B112" si="3">SUM(D72,E72,F72,G72)</f>
        <v>3</v>
      </c>
      <c r="C72" s="100">
        <f t="shared" si="2"/>
        <v>3.9525170946364341E-3</v>
      </c>
      <c r="D72" s="101">
        <v>2</v>
      </c>
      <c r="E72" s="101" t="s">
        <v>80</v>
      </c>
      <c r="F72" s="101">
        <v>1</v>
      </c>
      <c r="G72" s="85" t="s">
        <v>80</v>
      </c>
      <c r="H72" s="41"/>
    </row>
    <row r="73" spans="1:8" s="11" customFormat="1" x14ac:dyDescent="0.2">
      <c r="A73" s="86" t="s">
        <v>9</v>
      </c>
      <c r="B73" s="98">
        <f t="shared" si="3"/>
        <v>3</v>
      </c>
      <c r="C73" s="100">
        <f t="shared" si="2"/>
        <v>3.9525170946364341E-3</v>
      </c>
      <c r="D73" s="101">
        <v>2</v>
      </c>
      <c r="E73" s="101" t="s">
        <v>80</v>
      </c>
      <c r="F73" s="101">
        <v>1</v>
      </c>
      <c r="G73" s="85" t="s">
        <v>80</v>
      </c>
      <c r="H73" s="41"/>
    </row>
    <row r="74" spans="1:8" s="11" customFormat="1" x14ac:dyDescent="0.2">
      <c r="A74" s="102"/>
      <c r="B74" s="98"/>
      <c r="C74" s="100"/>
      <c r="D74" s="103"/>
      <c r="E74" s="103"/>
      <c r="F74" s="103"/>
      <c r="G74" s="104"/>
      <c r="H74" s="41"/>
    </row>
    <row r="75" spans="1:8" s="11" customFormat="1" x14ac:dyDescent="0.2">
      <c r="A75" s="96" t="s">
        <v>6</v>
      </c>
      <c r="B75" s="9">
        <f>SUM(B77:B81)</f>
        <v>186</v>
      </c>
      <c r="C75" s="100">
        <f t="shared" si="2"/>
        <v>0.2450560598674589</v>
      </c>
      <c r="D75" s="9">
        <f>SUM(D77:D81)</f>
        <v>89</v>
      </c>
      <c r="E75" s="9">
        <f>SUM(E77:E81)</f>
        <v>4</v>
      </c>
      <c r="F75" s="9">
        <f>SUM(F77:F81)</f>
        <v>93</v>
      </c>
      <c r="G75" s="10">
        <f>SUM(G77:G81)</f>
        <v>0</v>
      </c>
      <c r="H75" s="41"/>
    </row>
    <row r="76" spans="1:8" s="11" customFormat="1" x14ac:dyDescent="0.2">
      <c r="A76" s="97"/>
      <c r="B76" s="98"/>
      <c r="C76" s="100"/>
      <c r="D76" s="51"/>
      <c r="E76" s="51"/>
      <c r="F76" s="51"/>
      <c r="G76" s="52"/>
      <c r="H76" s="41"/>
    </row>
    <row r="77" spans="1:8" s="11" customFormat="1" x14ac:dyDescent="0.2">
      <c r="A77" s="86" t="s">
        <v>10</v>
      </c>
      <c r="B77" s="98">
        <f t="shared" si="3"/>
        <v>14</v>
      </c>
      <c r="C77" s="100">
        <f t="shared" si="2"/>
        <v>1.8445079774970025E-2</v>
      </c>
      <c r="D77" s="101">
        <v>4</v>
      </c>
      <c r="E77" s="101" t="s">
        <v>80</v>
      </c>
      <c r="F77" s="101">
        <v>10</v>
      </c>
      <c r="G77" s="85" t="s">
        <v>80</v>
      </c>
      <c r="H77" s="41"/>
    </row>
    <row r="78" spans="1:8" s="11" customFormat="1" x14ac:dyDescent="0.2">
      <c r="A78" s="86" t="s">
        <v>11</v>
      </c>
      <c r="B78" s="98">
        <f t="shared" si="3"/>
        <v>21</v>
      </c>
      <c r="C78" s="100">
        <f t="shared" si="2"/>
        <v>2.766761966245504E-2</v>
      </c>
      <c r="D78" s="101">
        <v>13</v>
      </c>
      <c r="E78" s="101" t="s">
        <v>80</v>
      </c>
      <c r="F78" s="101">
        <v>8</v>
      </c>
      <c r="G78" s="85" t="s">
        <v>80</v>
      </c>
      <c r="H78" s="41"/>
    </row>
    <row r="79" spans="1:8" s="11" customFormat="1" x14ac:dyDescent="0.2">
      <c r="A79" s="86" t="s">
        <v>12</v>
      </c>
      <c r="B79" s="98">
        <f t="shared" si="3"/>
        <v>35</v>
      </c>
      <c r="C79" s="100">
        <f t="shared" si="2"/>
        <v>4.6112699437425068E-2</v>
      </c>
      <c r="D79" s="101">
        <v>18</v>
      </c>
      <c r="E79" s="101" t="s">
        <v>80</v>
      </c>
      <c r="F79" s="101">
        <v>17</v>
      </c>
      <c r="G79" s="85" t="s">
        <v>80</v>
      </c>
      <c r="H79" s="41"/>
    </row>
    <row r="80" spans="1:8" s="11" customFormat="1" x14ac:dyDescent="0.2">
      <c r="A80" s="86" t="s">
        <v>13</v>
      </c>
      <c r="B80" s="98">
        <f t="shared" si="3"/>
        <v>52</v>
      </c>
      <c r="C80" s="100">
        <f t="shared" si="2"/>
        <v>6.8510296307031524E-2</v>
      </c>
      <c r="D80" s="101">
        <v>23</v>
      </c>
      <c r="E80" s="101">
        <v>1</v>
      </c>
      <c r="F80" s="101">
        <v>28</v>
      </c>
      <c r="G80" s="85" t="s">
        <v>80</v>
      </c>
      <c r="H80" s="41"/>
    </row>
    <row r="81" spans="1:8" s="11" customFormat="1" x14ac:dyDescent="0.2">
      <c r="A81" s="86" t="s">
        <v>14</v>
      </c>
      <c r="B81" s="98">
        <f t="shared" si="3"/>
        <v>64</v>
      </c>
      <c r="C81" s="100">
        <f t="shared" si="2"/>
        <v>8.432036468557727E-2</v>
      </c>
      <c r="D81" s="101">
        <v>31</v>
      </c>
      <c r="E81" s="101">
        <v>3</v>
      </c>
      <c r="F81" s="101">
        <v>30</v>
      </c>
      <c r="G81" s="85" t="s">
        <v>80</v>
      </c>
      <c r="H81" s="41"/>
    </row>
    <row r="82" spans="1:8" s="11" customFormat="1" x14ac:dyDescent="0.2">
      <c r="A82" s="102"/>
      <c r="B82" s="98"/>
      <c r="C82" s="100"/>
      <c r="D82" s="103"/>
      <c r="E82" s="103"/>
      <c r="F82" s="103"/>
      <c r="G82" s="104"/>
      <c r="H82" s="41"/>
    </row>
    <row r="83" spans="1:8" x14ac:dyDescent="0.2">
      <c r="A83" s="96" t="s">
        <v>16</v>
      </c>
      <c r="B83" s="98">
        <f t="shared" si="3"/>
        <v>281</v>
      </c>
      <c r="C83" s="100">
        <f t="shared" si="2"/>
        <v>0.3702191011976127</v>
      </c>
      <c r="D83" s="101">
        <v>94</v>
      </c>
      <c r="E83" s="101">
        <v>24</v>
      </c>
      <c r="F83" s="101">
        <v>163</v>
      </c>
      <c r="G83" s="85" t="s">
        <v>80</v>
      </c>
      <c r="H83" s="41"/>
    </row>
    <row r="84" spans="1:8" x14ac:dyDescent="0.2">
      <c r="A84" s="96" t="s">
        <v>18</v>
      </c>
      <c r="B84" s="98">
        <f t="shared" si="3"/>
        <v>249</v>
      </c>
      <c r="C84" s="100">
        <f t="shared" si="2"/>
        <v>0.32805891885482402</v>
      </c>
      <c r="D84" s="101">
        <v>64</v>
      </c>
      <c r="E84" s="101">
        <v>47</v>
      </c>
      <c r="F84" s="101">
        <v>137</v>
      </c>
      <c r="G84" s="85">
        <v>1</v>
      </c>
      <c r="H84" s="41"/>
    </row>
    <row r="85" spans="1:8" x14ac:dyDescent="0.2">
      <c r="A85" s="96" t="s">
        <v>19</v>
      </c>
      <c r="B85" s="98">
        <f t="shared" si="3"/>
        <v>174</v>
      </c>
      <c r="C85" s="100">
        <f t="shared" si="2"/>
        <v>0.2292459914889132</v>
      </c>
      <c r="D85" s="101">
        <v>54</v>
      </c>
      <c r="E85" s="101">
        <v>34</v>
      </c>
      <c r="F85" s="101">
        <v>86</v>
      </c>
      <c r="G85" s="85" t="s">
        <v>80</v>
      </c>
      <c r="H85" s="41"/>
    </row>
    <row r="86" spans="1:8" x14ac:dyDescent="0.2">
      <c r="A86" s="96" t="s">
        <v>20</v>
      </c>
      <c r="B86" s="98">
        <f t="shared" si="3"/>
        <v>76</v>
      </c>
      <c r="C86" s="100">
        <f t="shared" si="2"/>
        <v>0.100130433064123</v>
      </c>
      <c r="D86" s="101">
        <v>16</v>
      </c>
      <c r="E86" s="101">
        <v>25</v>
      </c>
      <c r="F86" s="101">
        <v>35</v>
      </c>
      <c r="G86" s="85" t="s">
        <v>80</v>
      </c>
      <c r="H86" s="41"/>
    </row>
    <row r="87" spans="1:8" x14ac:dyDescent="0.2">
      <c r="A87" s="96" t="s">
        <v>21</v>
      </c>
      <c r="B87" s="98">
        <f t="shared" si="3"/>
        <v>12</v>
      </c>
      <c r="C87" s="100">
        <f t="shared" si="2"/>
        <v>1.5810068378545736E-2</v>
      </c>
      <c r="D87" s="101">
        <v>4</v>
      </c>
      <c r="E87" s="101">
        <v>1</v>
      </c>
      <c r="F87" s="101">
        <v>7</v>
      </c>
      <c r="G87" s="85" t="s">
        <v>80</v>
      </c>
      <c r="H87" s="41"/>
    </row>
    <row r="88" spans="1:8" x14ac:dyDescent="0.2">
      <c r="A88" s="97"/>
      <c r="B88" s="98"/>
      <c r="C88" s="100"/>
      <c r="D88" s="113"/>
      <c r="E88" s="113"/>
      <c r="F88" s="113"/>
      <c r="G88" s="114"/>
      <c r="H88" s="41"/>
    </row>
    <row r="89" spans="1:8" x14ac:dyDescent="0.2">
      <c r="A89" s="115" t="s">
        <v>38</v>
      </c>
      <c r="B89" s="9">
        <f>SUM(B91,B97,B105:B112)</f>
        <v>4287</v>
      </c>
      <c r="C89" s="100">
        <f t="shared" si="2"/>
        <v>5.6481469282354642</v>
      </c>
      <c r="D89" s="9">
        <f>SUM(D91,D97,D105:D112)</f>
        <v>735</v>
      </c>
      <c r="E89" s="9">
        <f>SUM(E91,E97,E105:E112)</f>
        <v>257</v>
      </c>
      <c r="F89" s="9">
        <f>SUM(F91,F97,F105:F112)</f>
        <v>3262</v>
      </c>
      <c r="G89" s="10">
        <f>SUM(G91,G97,G105:G112)</f>
        <v>33</v>
      </c>
      <c r="H89" s="41"/>
    </row>
    <row r="90" spans="1:8" x14ac:dyDescent="0.2">
      <c r="A90" s="115"/>
      <c r="B90" s="98"/>
      <c r="C90" s="100"/>
      <c r="D90" s="103"/>
      <c r="E90" s="103"/>
      <c r="F90" s="103"/>
      <c r="G90" s="104"/>
      <c r="H90" s="41"/>
    </row>
    <row r="91" spans="1:8" s="11" customFormat="1" x14ac:dyDescent="0.2">
      <c r="A91" s="96" t="s">
        <v>5</v>
      </c>
      <c r="B91" s="9">
        <f>SUM(B93:B95)</f>
        <v>74</v>
      </c>
      <c r="C91" s="100">
        <f t="shared" si="2"/>
        <v>9.7495421667698715E-2</v>
      </c>
      <c r="D91" s="9">
        <f>SUM(D93:D95)</f>
        <v>38</v>
      </c>
      <c r="E91" s="9">
        <f>SUM(E93:E95)</f>
        <v>0</v>
      </c>
      <c r="F91" s="9">
        <f>SUM(F93:F95)</f>
        <v>36</v>
      </c>
      <c r="G91" s="10">
        <f>SUM(G93:G95)</f>
        <v>0</v>
      </c>
      <c r="H91" s="41"/>
    </row>
    <row r="92" spans="1:8" s="11" customFormat="1" x14ac:dyDescent="0.2">
      <c r="A92" s="97"/>
      <c r="B92" s="98"/>
      <c r="C92" s="100"/>
      <c r="D92" s="51"/>
      <c r="E92" s="51"/>
      <c r="F92" s="51"/>
      <c r="G92" s="52"/>
      <c r="H92" s="41"/>
    </row>
    <row r="93" spans="1:8" s="11" customFormat="1" x14ac:dyDescent="0.2">
      <c r="A93" s="86" t="s">
        <v>7</v>
      </c>
      <c r="B93" s="98">
        <f t="shared" si="3"/>
        <v>3</v>
      </c>
      <c r="C93" s="100">
        <f t="shared" si="2"/>
        <v>3.9525170946364341E-3</v>
      </c>
      <c r="D93" s="101">
        <v>1</v>
      </c>
      <c r="E93" s="101" t="s">
        <v>80</v>
      </c>
      <c r="F93" s="101">
        <v>2</v>
      </c>
      <c r="G93" s="85" t="s">
        <v>80</v>
      </c>
      <c r="H93" s="41"/>
    </row>
    <row r="94" spans="1:8" s="11" customFormat="1" x14ac:dyDescent="0.2">
      <c r="A94" s="86" t="s">
        <v>8</v>
      </c>
      <c r="B94" s="98">
        <f t="shared" si="3"/>
        <v>13</v>
      </c>
      <c r="C94" s="100">
        <f t="shared" si="2"/>
        <v>1.7127574076757881E-2</v>
      </c>
      <c r="D94" s="101">
        <v>6</v>
      </c>
      <c r="E94" s="101" t="s">
        <v>80</v>
      </c>
      <c r="F94" s="101">
        <v>7</v>
      </c>
      <c r="G94" s="85" t="s">
        <v>80</v>
      </c>
      <c r="H94" s="41"/>
    </row>
    <row r="95" spans="1:8" s="11" customFormat="1" x14ac:dyDescent="0.2">
      <c r="A95" s="86" t="s">
        <v>9</v>
      </c>
      <c r="B95" s="98">
        <f t="shared" si="3"/>
        <v>58</v>
      </c>
      <c r="C95" s="100">
        <f t="shared" si="2"/>
        <v>7.641533049630439E-2</v>
      </c>
      <c r="D95" s="101">
        <v>31</v>
      </c>
      <c r="E95" s="101" t="s">
        <v>80</v>
      </c>
      <c r="F95" s="101">
        <v>27</v>
      </c>
      <c r="G95" s="85" t="s">
        <v>80</v>
      </c>
      <c r="H95" s="41"/>
    </row>
    <row r="96" spans="1:8" s="11" customFormat="1" x14ac:dyDescent="0.2">
      <c r="A96" s="102"/>
      <c r="B96" s="98"/>
      <c r="C96" s="100"/>
      <c r="D96" s="103"/>
      <c r="E96" s="103"/>
      <c r="F96" s="103"/>
      <c r="G96" s="104"/>
      <c r="H96" s="41"/>
    </row>
    <row r="97" spans="1:8" s="11" customFormat="1" x14ac:dyDescent="0.2">
      <c r="A97" s="96" t="s">
        <v>6</v>
      </c>
      <c r="B97" s="9">
        <f>SUM(B99:B103)</f>
        <v>1128</v>
      </c>
      <c r="C97" s="100">
        <f t="shared" si="2"/>
        <v>1.4861464275832994</v>
      </c>
      <c r="D97" s="9">
        <f>SUM(D99:D103)</f>
        <v>292</v>
      </c>
      <c r="E97" s="9">
        <f>SUM(E99:E103)</f>
        <v>21</v>
      </c>
      <c r="F97" s="9">
        <f>SUM(F99:F103)</f>
        <v>809</v>
      </c>
      <c r="G97" s="10">
        <f>SUM(G99:G103)</f>
        <v>6</v>
      </c>
      <c r="H97" s="41"/>
    </row>
    <row r="98" spans="1:8" s="11" customFormat="1" x14ac:dyDescent="0.2">
      <c r="A98" s="97"/>
      <c r="B98" s="98"/>
      <c r="C98" s="100"/>
      <c r="D98" s="51"/>
      <c r="E98" s="51"/>
      <c r="F98" s="51"/>
      <c r="G98" s="52"/>
      <c r="H98" s="41"/>
    </row>
    <row r="99" spans="1:8" s="11" customFormat="1" x14ac:dyDescent="0.2">
      <c r="A99" s="86" t="s">
        <v>10</v>
      </c>
      <c r="B99" s="98">
        <f t="shared" si="3"/>
        <v>114</v>
      </c>
      <c r="C99" s="100">
        <f t="shared" si="2"/>
        <v>0.15019564959618451</v>
      </c>
      <c r="D99" s="101">
        <v>41</v>
      </c>
      <c r="E99" s="101" t="s">
        <v>80</v>
      </c>
      <c r="F99" s="101">
        <v>73</v>
      </c>
      <c r="G99" s="85" t="s">
        <v>80</v>
      </c>
      <c r="H99" s="41"/>
    </row>
    <row r="100" spans="1:8" s="11" customFormat="1" x14ac:dyDescent="0.2">
      <c r="A100" s="86" t="s">
        <v>11</v>
      </c>
      <c r="B100" s="98">
        <f t="shared" si="3"/>
        <v>178</v>
      </c>
      <c r="C100" s="100">
        <f t="shared" si="2"/>
        <v>0.23451601428176178</v>
      </c>
      <c r="D100" s="101">
        <v>56</v>
      </c>
      <c r="E100" s="101">
        <v>1</v>
      </c>
      <c r="F100" s="101">
        <v>121</v>
      </c>
      <c r="G100" s="85" t="s">
        <v>80</v>
      </c>
      <c r="H100" s="41"/>
    </row>
    <row r="101" spans="1:8" s="11" customFormat="1" x14ac:dyDescent="0.2">
      <c r="A101" s="86" t="s">
        <v>12</v>
      </c>
      <c r="B101" s="98">
        <f t="shared" si="3"/>
        <v>259</v>
      </c>
      <c r="C101" s="100">
        <f t="shared" si="2"/>
        <v>0.34123397583694548</v>
      </c>
      <c r="D101" s="101">
        <v>67</v>
      </c>
      <c r="E101" s="101">
        <v>2</v>
      </c>
      <c r="F101" s="101">
        <v>188</v>
      </c>
      <c r="G101" s="85">
        <v>2</v>
      </c>
      <c r="H101" s="41"/>
    </row>
    <row r="102" spans="1:8" s="11" customFormat="1" x14ac:dyDescent="0.2">
      <c r="A102" s="86" t="s">
        <v>13</v>
      </c>
      <c r="B102" s="98">
        <f t="shared" si="3"/>
        <v>301</v>
      </c>
      <c r="C102" s="100">
        <f t="shared" si="2"/>
        <v>0.39656921516185561</v>
      </c>
      <c r="D102" s="101">
        <v>68</v>
      </c>
      <c r="E102" s="101">
        <v>11</v>
      </c>
      <c r="F102" s="101">
        <v>220</v>
      </c>
      <c r="G102" s="85">
        <v>2</v>
      </c>
      <c r="H102" s="41"/>
    </row>
    <row r="103" spans="1:8" s="11" customFormat="1" x14ac:dyDescent="0.2">
      <c r="A103" s="86" t="s">
        <v>14</v>
      </c>
      <c r="B103" s="98">
        <f t="shared" si="3"/>
        <v>276</v>
      </c>
      <c r="C103" s="100">
        <f t="shared" si="2"/>
        <v>0.36363157270655194</v>
      </c>
      <c r="D103" s="101">
        <v>60</v>
      </c>
      <c r="E103" s="101">
        <v>7</v>
      </c>
      <c r="F103" s="101">
        <v>207</v>
      </c>
      <c r="G103" s="85">
        <v>2</v>
      </c>
      <c r="H103" s="41"/>
    </row>
    <row r="104" spans="1:8" s="11" customFormat="1" x14ac:dyDescent="0.2">
      <c r="A104" s="102"/>
      <c r="B104" s="98"/>
      <c r="C104" s="100"/>
      <c r="D104" s="103"/>
      <c r="E104" s="103"/>
      <c r="F104" s="103"/>
      <c r="G104" s="104"/>
      <c r="H104" s="41"/>
    </row>
    <row r="105" spans="1:8" x14ac:dyDescent="0.2">
      <c r="A105" s="96" t="s">
        <v>16</v>
      </c>
      <c r="B105" s="98">
        <f t="shared" si="3"/>
        <v>1233</v>
      </c>
      <c r="C105" s="100">
        <f t="shared" si="2"/>
        <v>1.6244845258955747</v>
      </c>
      <c r="D105" s="101">
        <v>187</v>
      </c>
      <c r="E105" s="101">
        <v>52</v>
      </c>
      <c r="F105" s="101">
        <v>982</v>
      </c>
      <c r="G105" s="85">
        <v>12</v>
      </c>
      <c r="H105" s="41"/>
    </row>
    <row r="106" spans="1:8" x14ac:dyDescent="0.2">
      <c r="A106" s="96" t="s">
        <v>18</v>
      </c>
      <c r="B106" s="98">
        <f t="shared" si="3"/>
        <v>849</v>
      </c>
      <c r="C106" s="100">
        <f t="shared" si="2"/>
        <v>1.118562337782111</v>
      </c>
      <c r="D106" s="101">
        <v>123</v>
      </c>
      <c r="E106" s="101">
        <v>61</v>
      </c>
      <c r="F106" s="101">
        <v>658</v>
      </c>
      <c r="G106" s="85">
        <v>7</v>
      </c>
      <c r="H106" s="41"/>
    </row>
    <row r="107" spans="1:8" x14ac:dyDescent="0.2">
      <c r="A107" s="96" t="s">
        <v>19</v>
      </c>
      <c r="B107" s="98">
        <f t="shared" si="3"/>
        <v>582</v>
      </c>
      <c r="C107" s="100">
        <f t="shared" si="2"/>
        <v>0.7667883163594682</v>
      </c>
      <c r="D107" s="101">
        <v>67</v>
      </c>
      <c r="E107" s="101">
        <v>60</v>
      </c>
      <c r="F107" s="101">
        <v>450</v>
      </c>
      <c r="G107" s="85">
        <v>5</v>
      </c>
      <c r="H107" s="41"/>
    </row>
    <row r="108" spans="1:8" x14ac:dyDescent="0.2">
      <c r="A108" s="96" t="s">
        <v>20</v>
      </c>
      <c r="B108" s="98">
        <f t="shared" si="3"/>
        <v>307</v>
      </c>
      <c r="C108" s="100">
        <f t="shared" si="2"/>
        <v>0.40447424935112841</v>
      </c>
      <c r="D108" s="101">
        <v>22</v>
      </c>
      <c r="E108" s="101">
        <v>42</v>
      </c>
      <c r="F108" s="101">
        <v>242</v>
      </c>
      <c r="G108" s="85">
        <v>1</v>
      </c>
      <c r="H108" s="41"/>
    </row>
    <row r="109" spans="1:8" x14ac:dyDescent="0.2">
      <c r="A109" s="96" t="s">
        <v>21</v>
      </c>
      <c r="B109" s="98">
        <f t="shared" si="3"/>
        <v>105</v>
      </c>
      <c r="C109" s="100">
        <f t="shared" si="2"/>
        <v>0.1383380983122752</v>
      </c>
      <c r="D109" s="101">
        <v>5</v>
      </c>
      <c r="E109" s="101">
        <v>20</v>
      </c>
      <c r="F109" s="101">
        <v>78</v>
      </c>
      <c r="G109" s="85">
        <v>2</v>
      </c>
      <c r="H109" s="41"/>
    </row>
    <row r="110" spans="1:8" x14ac:dyDescent="0.2">
      <c r="A110" s="96" t="s">
        <v>22</v>
      </c>
      <c r="B110" s="98">
        <f t="shared" si="3"/>
        <v>7</v>
      </c>
      <c r="C110" s="100">
        <f t="shared" si="2"/>
        <v>9.2225398874850126E-3</v>
      </c>
      <c r="D110" s="101">
        <v>1</v>
      </c>
      <c r="E110" s="101">
        <v>1</v>
      </c>
      <c r="F110" s="101">
        <v>5</v>
      </c>
      <c r="G110" s="85" t="s">
        <v>80</v>
      </c>
      <c r="H110" s="41"/>
    </row>
    <row r="111" spans="1:8" x14ac:dyDescent="0.2">
      <c r="A111" s="96" t="s">
        <v>23</v>
      </c>
      <c r="B111" s="98">
        <f t="shared" si="3"/>
        <v>1</v>
      </c>
      <c r="C111" s="100">
        <f t="shared" si="2"/>
        <v>1.3175056982121448E-3</v>
      </c>
      <c r="D111" s="101" t="s">
        <v>80</v>
      </c>
      <c r="E111" s="101" t="s">
        <v>80</v>
      </c>
      <c r="F111" s="101">
        <v>1</v>
      </c>
      <c r="G111" s="85" t="s">
        <v>80</v>
      </c>
      <c r="H111" s="41"/>
    </row>
    <row r="112" spans="1:8" x14ac:dyDescent="0.2">
      <c r="A112" s="96" t="s">
        <v>24</v>
      </c>
      <c r="B112" s="98">
        <f t="shared" si="3"/>
        <v>1</v>
      </c>
      <c r="C112" s="100">
        <f t="shared" si="2"/>
        <v>1.3175056982121448E-3</v>
      </c>
      <c r="D112" s="101" t="s">
        <v>80</v>
      </c>
      <c r="E112" s="101" t="s">
        <v>80</v>
      </c>
      <c r="F112" s="101">
        <v>1</v>
      </c>
      <c r="G112" s="85" t="s">
        <v>80</v>
      </c>
      <c r="H112" s="41"/>
    </row>
    <row r="113" spans="1:8" x14ac:dyDescent="0.2">
      <c r="A113" s="194" t="s">
        <v>102</v>
      </c>
      <c r="B113" s="194"/>
      <c r="C113" s="194"/>
      <c r="D113" s="194"/>
      <c r="E113" s="194"/>
      <c r="F113" s="194"/>
      <c r="G113" s="194"/>
      <c r="H113" s="41"/>
    </row>
    <row r="114" spans="1:8" x14ac:dyDescent="0.2">
      <c r="A114" s="194" t="s">
        <v>103</v>
      </c>
      <c r="B114" s="194"/>
      <c r="C114" s="194"/>
      <c r="D114" s="194"/>
      <c r="E114" s="194"/>
      <c r="F114" s="194"/>
      <c r="G114" s="194"/>
      <c r="H114" s="41"/>
    </row>
    <row r="115" spans="1:8" x14ac:dyDescent="0.2">
      <c r="A115" s="194" t="s">
        <v>104</v>
      </c>
      <c r="B115" s="194"/>
      <c r="C115" s="194"/>
      <c r="D115" s="194"/>
      <c r="E115" s="194"/>
      <c r="F115" s="194"/>
      <c r="G115" s="194"/>
    </row>
    <row r="116" spans="1:8" x14ac:dyDescent="0.2">
      <c r="A116" s="90"/>
      <c r="B116" s="91"/>
      <c r="C116" s="92"/>
      <c r="D116" s="91"/>
      <c r="E116" s="91"/>
      <c r="F116" s="91"/>
      <c r="G116" s="91"/>
      <c r="H116" s="41"/>
    </row>
    <row r="117" spans="1:8" x14ac:dyDescent="0.2">
      <c r="A117" s="206" t="s">
        <v>17</v>
      </c>
      <c r="B117" s="205" t="s">
        <v>0</v>
      </c>
      <c r="C117" s="209"/>
      <c r="D117" s="209"/>
      <c r="E117" s="209"/>
      <c r="F117" s="209"/>
      <c r="G117" s="209"/>
    </row>
    <row r="118" spans="1:8" x14ac:dyDescent="0.2">
      <c r="A118" s="207"/>
      <c r="B118" s="210" t="s">
        <v>1</v>
      </c>
      <c r="C118" s="212" t="s">
        <v>78</v>
      </c>
      <c r="D118" s="205" t="s">
        <v>105</v>
      </c>
      <c r="E118" s="209"/>
      <c r="F118" s="209"/>
      <c r="G118" s="209"/>
    </row>
    <row r="119" spans="1:8" x14ac:dyDescent="0.2">
      <c r="A119" s="208"/>
      <c r="B119" s="211"/>
      <c r="C119" s="213"/>
      <c r="D119" s="88" t="s">
        <v>2</v>
      </c>
      <c r="E119" s="88" t="s">
        <v>81</v>
      </c>
      <c r="F119" s="88" t="s">
        <v>82</v>
      </c>
      <c r="G119" s="93" t="s">
        <v>46</v>
      </c>
    </row>
    <row r="120" spans="1:8" x14ac:dyDescent="0.2">
      <c r="A120" s="97"/>
      <c r="B120" s="108"/>
      <c r="C120" s="109"/>
      <c r="D120" s="110"/>
      <c r="E120" s="110"/>
      <c r="F120" s="110"/>
      <c r="G120" s="111"/>
      <c r="H120" s="41"/>
    </row>
    <row r="121" spans="1:8" x14ac:dyDescent="0.2">
      <c r="A121" s="115" t="s">
        <v>35</v>
      </c>
      <c r="B121" s="18">
        <f>SUM(B123,B129,B137:B142)</f>
        <v>4390</v>
      </c>
      <c r="C121" s="116">
        <f>B121/$B$9*100</f>
        <v>5.7838500151513159</v>
      </c>
      <c r="D121" s="18">
        <f>SUM(D123,D129,D137:D142)</f>
        <v>608</v>
      </c>
      <c r="E121" s="18">
        <f>SUM(E123,E129,E137:E142)</f>
        <v>446</v>
      </c>
      <c r="F121" s="18">
        <f>SUM(F123,F129,F137:F142)</f>
        <v>3321</v>
      </c>
      <c r="G121" s="35">
        <f>SUM(G123,G129,G137:G142)</f>
        <v>15</v>
      </c>
      <c r="H121" s="41"/>
    </row>
    <row r="122" spans="1:8" x14ac:dyDescent="0.2">
      <c r="A122" s="89"/>
      <c r="B122" s="98"/>
      <c r="C122" s="116"/>
      <c r="D122" s="103"/>
      <c r="E122" s="103"/>
      <c r="F122" s="103"/>
      <c r="G122" s="104"/>
      <c r="H122" s="41"/>
    </row>
    <row r="123" spans="1:8" s="11" customFormat="1" x14ac:dyDescent="0.2">
      <c r="A123" s="96" t="s">
        <v>5</v>
      </c>
      <c r="B123" s="9">
        <f>SUM(B125:B127)</f>
        <v>25</v>
      </c>
      <c r="C123" s="116">
        <f t="shared" ref="C123:C166" si="4">B123/$B$9*100</f>
        <v>3.2937642455303624E-2</v>
      </c>
      <c r="D123" s="9">
        <f>SUM(D125:D127)</f>
        <v>19</v>
      </c>
      <c r="E123" s="9">
        <f>SUM(E125:E127)</f>
        <v>0</v>
      </c>
      <c r="F123" s="9">
        <f>SUM(F125:F127)</f>
        <v>6</v>
      </c>
      <c r="G123" s="10">
        <f>SUM(G125:G127)</f>
        <v>0</v>
      </c>
      <c r="H123" s="41"/>
    </row>
    <row r="124" spans="1:8" s="11" customFormat="1" x14ac:dyDescent="0.2">
      <c r="A124" s="97"/>
      <c r="B124" s="98"/>
      <c r="C124" s="116"/>
      <c r="D124" s="51"/>
      <c r="E124" s="51"/>
      <c r="F124" s="51"/>
      <c r="G124" s="52"/>
      <c r="H124" s="41"/>
    </row>
    <row r="125" spans="1:8" s="11" customFormat="1" x14ac:dyDescent="0.2">
      <c r="A125" s="86" t="s">
        <v>7</v>
      </c>
      <c r="B125" s="98">
        <f>SUM(D125,E125,F125,G125)</f>
        <v>1</v>
      </c>
      <c r="C125" s="116">
        <f t="shared" si="4"/>
        <v>1.3175056982121448E-3</v>
      </c>
      <c r="D125" s="101">
        <v>1</v>
      </c>
      <c r="E125" s="101" t="s">
        <v>80</v>
      </c>
      <c r="F125" s="101" t="s">
        <v>80</v>
      </c>
      <c r="G125" s="85" t="s">
        <v>80</v>
      </c>
      <c r="H125" s="41"/>
    </row>
    <row r="126" spans="1:8" s="11" customFormat="1" x14ac:dyDescent="0.2">
      <c r="A126" s="86" t="s">
        <v>8</v>
      </c>
      <c r="B126" s="98">
        <f t="shared" ref="B126:B166" si="5">SUM(D126,E126,F126,G126)</f>
        <v>6</v>
      </c>
      <c r="C126" s="116">
        <f t="shared" si="4"/>
        <v>7.9050341892728682E-3</v>
      </c>
      <c r="D126" s="101">
        <v>6</v>
      </c>
      <c r="E126" s="101" t="s">
        <v>80</v>
      </c>
      <c r="F126" s="101" t="s">
        <v>80</v>
      </c>
      <c r="G126" s="85" t="s">
        <v>80</v>
      </c>
      <c r="H126" s="41"/>
    </row>
    <row r="127" spans="1:8" s="11" customFormat="1" x14ac:dyDescent="0.2">
      <c r="A127" s="86" t="s">
        <v>9</v>
      </c>
      <c r="B127" s="98">
        <f t="shared" si="5"/>
        <v>18</v>
      </c>
      <c r="C127" s="116">
        <f t="shared" si="4"/>
        <v>2.3715102567818606E-2</v>
      </c>
      <c r="D127" s="101">
        <v>12</v>
      </c>
      <c r="E127" s="101" t="s">
        <v>80</v>
      </c>
      <c r="F127" s="101">
        <v>6</v>
      </c>
      <c r="G127" s="85" t="s">
        <v>80</v>
      </c>
      <c r="H127" s="41"/>
    </row>
    <row r="128" spans="1:8" s="11" customFormat="1" x14ac:dyDescent="0.2">
      <c r="A128" s="102"/>
      <c r="B128" s="98"/>
      <c r="C128" s="116"/>
      <c r="D128" s="103"/>
      <c r="E128" s="103"/>
      <c r="F128" s="103"/>
      <c r="G128" s="104"/>
      <c r="H128" s="41"/>
    </row>
    <row r="129" spans="1:8" s="11" customFormat="1" x14ac:dyDescent="0.2">
      <c r="A129" s="96" t="s">
        <v>6</v>
      </c>
      <c r="B129" s="9">
        <f>SUM(B131:B135)</f>
        <v>870</v>
      </c>
      <c r="C129" s="116">
        <f t="shared" si="4"/>
        <v>1.146229957444566</v>
      </c>
      <c r="D129" s="9">
        <f>SUM(D131:D135)</f>
        <v>257</v>
      </c>
      <c r="E129" s="9">
        <f>SUM(E131:E135)</f>
        <v>12</v>
      </c>
      <c r="F129" s="9">
        <f>SUM(F131:F135)</f>
        <v>601</v>
      </c>
      <c r="G129" s="10">
        <f>SUM(G131:G135)</f>
        <v>0</v>
      </c>
      <c r="H129" s="41"/>
    </row>
    <row r="130" spans="1:8" s="11" customFormat="1" x14ac:dyDescent="0.2">
      <c r="A130" s="97"/>
      <c r="B130" s="98"/>
      <c r="C130" s="116"/>
      <c r="D130" s="51"/>
      <c r="E130" s="51"/>
      <c r="F130" s="51"/>
      <c r="G130" s="52"/>
      <c r="H130" s="41"/>
    </row>
    <row r="131" spans="1:8" s="11" customFormat="1" x14ac:dyDescent="0.2">
      <c r="A131" s="86" t="s">
        <v>10</v>
      </c>
      <c r="B131" s="98">
        <f t="shared" si="5"/>
        <v>62</v>
      </c>
      <c r="C131" s="116">
        <f t="shared" si="4"/>
        <v>8.1685353289152968E-2</v>
      </c>
      <c r="D131" s="101">
        <v>36</v>
      </c>
      <c r="E131" s="101">
        <v>1</v>
      </c>
      <c r="F131" s="101">
        <v>25</v>
      </c>
      <c r="G131" s="85" t="s">
        <v>80</v>
      </c>
      <c r="H131" s="41"/>
    </row>
    <row r="132" spans="1:8" s="11" customFormat="1" x14ac:dyDescent="0.2">
      <c r="A132" s="86" t="s">
        <v>11</v>
      </c>
      <c r="B132" s="98">
        <f t="shared" si="5"/>
        <v>103</v>
      </c>
      <c r="C132" s="116">
        <f t="shared" si="4"/>
        <v>0.1357030869158509</v>
      </c>
      <c r="D132" s="101">
        <v>52</v>
      </c>
      <c r="E132" s="101">
        <v>2</v>
      </c>
      <c r="F132" s="101">
        <v>49</v>
      </c>
      <c r="G132" s="85" t="s">
        <v>80</v>
      </c>
      <c r="H132" s="41"/>
    </row>
    <row r="133" spans="1:8" s="11" customFormat="1" x14ac:dyDescent="0.2">
      <c r="A133" s="86" t="s">
        <v>12</v>
      </c>
      <c r="B133" s="98">
        <f t="shared" si="5"/>
        <v>153</v>
      </c>
      <c r="C133" s="116">
        <f t="shared" si="4"/>
        <v>0.20157837182645816</v>
      </c>
      <c r="D133" s="101">
        <v>56</v>
      </c>
      <c r="E133" s="101" t="s">
        <v>80</v>
      </c>
      <c r="F133" s="101">
        <v>97</v>
      </c>
      <c r="G133" s="85" t="s">
        <v>80</v>
      </c>
      <c r="H133" s="41"/>
    </row>
    <row r="134" spans="1:8" s="11" customFormat="1" x14ac:dyDescent="0.2">
      <c r="A134" s="86" t="s">
        <v>13</v>
      </c>
      <c r="B134" s="98">
        <f t="shared" si="5"/>
        <v>235</v>
      </c>
      <c r="C134" s="116">
        <f t="shared" si="4"/>
        <v>0.30961383907985401</v>
      </c>
      <c r="D134" s="101">
        <v>55</v>
      </c>
      <c r="E134" s="101">
        <v>1</v>
      </c>
      <c r="F134" s="101">
        <v>179</v>
      </c>
      <c r="G134" s="85" t="s">
        <v>80</v>
      </c>
      <c r="H134" s="41"/>
    </row>
    <row r="135" spans="1:8" s="11" customFormat="1" x14ac:dyDescent="0.2">
      <c r="A135" s="86" t="s">
        <v>14</v>
      </c>
      <c r="B135" s="98">
        <f t="shared" si="5"/>
        <v>317</v>
      </c>
      <c r="C135" s="116">
        <f t="shared" si="4"/>
        <v>0.41764930633324987</v>
      </c>
      <c r="D135" s="101">
        <v>58</v>
      </c>
      <c r="E135" s="101">
        <v>8</v>
      </c>
      <c r="F135" s="101">
        <v>251</v>
      </c>
      <c r="G135" s="85" t="s">
        <v>80</v>
      </c>
      <c r="H135" s="41"/>
    </row>
    <row r="136" spans="1:8" s="11" customFormat="1" x14ac:dyDescent="0.2">
      <c r="A136" s="102"/>
      <c r="B136" s="98"/>
      <c r="C136" s="116"/>
      <c r="D136" s="103"/>
      <c r="E136" s="103"/>
      <c r="F136" s="103"/>
      <c r="G136" s="104"/>
      <c r="H136" s="41"/>
    </row>
    <row r="137" spans="1:8" x14ac:dyDescent="0.2">
      <c r="A137" s="96" t="s">
        <v>16</v>
      </c>
      <c r="B137" s="98">
        <f t="shared" si="5"/>
        <v>1284</v>
      </c>
      <c r="C137" s="116">
        <f t="shared" si="4"/>
        <v>1.6916773165043939</v>
      </c>
      <c r="D137" s="101">
        <v>166</v>
      </c>
      <c r="E137" s="101">
        <v>65</v>
      </c>
      <c r="F137" s="101">
        <v>1051</v>
      </c>
      <c r="G137" s="85">
        <v>2</v>
      </c>
      <c r="H137" s="41"/>
    </row>
    <row r="138" spans="1:8" x14ac:dyDescent="0.2">
      <c r="A138" s="96" t="s">
        <v>18</v>
      </c>
      <c r="B138" s="98">
        <f t="shared" si="5"/>
        <v>1044</v>
      </c>
      <c r="C138" s="116">
        <f t="shared" si="4"/>
        <v>1.3754759489334791</v>
      </c>
      <c r="D138" s="101">
        <v>86</v>
      </c>
      <c r="E138" s="101">
        <v>142</v>
      </c>
      <c r="F138" s="101">
        <v>813</v>
      </c>
      <c r="G138" s="85">
        <v>3</v>
      </c>
      <c r="H138" s="41"/>
    </row>
    <row r="139" spans="1:8" x14ac:dyDescent="0.2">
      <c r="A139" s="96" t="s">
        <v>19</v>
      </c>
      <c r="B139" s="98">
        <f t="shared" si="5"/>
        <v>713</v>
      </c>
      <c r="C139" s="116">
        <f t="shared" si="4"/>
        <v>0.9393815628252592</v>
      </c>
      <c r="D139" s="101">
        <v>52</v>
      </c>
      <c r="E139" s="101">
        <v>132</v>
      </c>
      <c r="F139" s="101">
        <v>525</v>
      </c>
      <c r="G139" s="85">
        <v>4</v>
      </c>
      <c r="H139" s="41"/>
    </row>
    <row r="140" spans="1:8" x14ac:dyDescent="0.2">
      <c r="A140" s="96" t="s">
        <v>20</v>
      </c>
      <c r="B140" s="98">
        <f t="shared" si="5"/>
        <v>346</v>
      </c>
      <c r="C140" s="116">
        <f t="shared" si="4"/>
        <v>0.45585697158140209</v>
      </c>
      <c r="D140" s="101">
        <v>21</v>
      </c>
      <c r="E140" s="101">
        <v>72</v>
      </c>
      <c r="F140" s="101">
        <v>248</v>
      </c>
      <c r="G140" s="85">
        <v>5</v>
      </c>
      <c r="H140" s="41"/>
    </row>
    <row r="141" spans="1:8" x14ac:dyDescent="0.2">
      <c r="A141" s="96" t="s">
        <v>21</v>
      </c>
      <c r="B141" s="98">
        <f t="shared" si="5"/>
        <v>100</v>
      </c>
      <c r="C141" s="116">
        <f t="shared" si="4"/>
        <v>0.1317505698212145</v>
      </c>
      <c r="D141" s="101">
        <v>7</v>
      </c>
      <c r="E141" s="101">
        <v>20</v>
      </c>
      <c r="F141" s="101">
        <v>72</v>
      </c>
      <c r="G141" s="85">
        <v>1</v>
      </c>
      <c r="H141" s="41"/>
    </row>
    <row r="142" spans="1:8" x14ac:dyDescent="0.2">
      <c r="A142" s="96" t="s">
        <v>22</v>
      </c>
      <c r="B142" s="98">
        <f t="shared" si="5"/>
        <v>8</v>
      </c>
      <c r="C142" s="116">
        <f t="shared" si="4"/>
        <v>1.0540045585697159E-2</v>
      </c>
      <c r="D142" s="101" t="s">
        <v>80</v>
      </c>
      <c r="E142" s="101">
        <v>3</v>
      </c>
      <c r="F142" s="101">
        <v>5</v>
      </c>
      <c r="G142" s="85" t="s">
        <v>80</v>
      </c>
      <c r="H142" s="41"/>
    </row>
    <row r="143" spans="1:8" x14ac:dyDescent="0.2">
      <c r="B143" s="98"/>
      <c r="C143" s="116"/>
      <c r="D143" s="117"/>
      <c r="E143" s="117"/>
      <c r="F143" s="117"/>
      <c r="G143" s="118"/>
      <c r="H143" s="41"/>
    </row>
    <row r="144" spans="1:8" s="11" customFormat="1" x14ac:dyDescent="0.2">
      <c r="A144" s="119" t="s">
        <v>34</v>
      </c>
      <c r="B144" s="9">
        <f>SUM(B146,B153,B161:B166)</f>
        <v>5921</v>
      </c>
      <c r="C144" s="116">
        <f t="shared" si="4"/>
        <v>7.8009512391141094</v>
      </c>
      <c r="D144" s="9">
        <f>SUM(D146,D153,D161:D166)</f>
        <v>1511</v>
      </c>
      <c r="E144" s="9">
        <f>SUM(E146,E153,E161:E166)</f>
        <v>809</v>
      </c>
      <c r="F144" s="9">
        <f>SUM(F146,F153,F161:F166)</f>
        <v>3592</v>
      </c>
      <c r="G144" s="10">
        <f>SUM(G146,G153,G161:G166)</f>
        <v>9</v>
      </c>
      <c r="H144" s="41"/>
    </row>
    <row r="145" spans="1:8" s="11" customFormat="1" x14ac:dyDescent="0.2">
      <c r="A145" s="119"/>
      <c r="B145" s="98"/>
      <c r="C145" s="116"/>
      <c r="D145" s="103"/>
      <c r="E145" s="103"/>
      <c r="F145" s="103"/>
      <c r="G145" s="104"/>
      <c r="H145" s="41"/>
    </row>
    <row r="146" spans="1:8" s="11" customFormat="1" x14ac:dyDescent="0.2">
      <c r="A146" s="96" t="s">
        <v>5</v>
      </c>
      <c r="B146" s="9">
        <f>SUM(B148:B151)</f>
        <v>36</v>
      </c>
      <c r="C146" s="116">
        <f t="shared" si="4"/>
        <v>4.7430205135637213E-2</v>
      </c>
      <c r="D146" s="9">
        <f>SUM(D148:D151)</f>
        <v>22</v>
      </c>
      <c r="E146" s="9">
        <f>SUM(E148:E151)</f>
        <v>0</v>
      </c>
      <c r="F146" s="9">
        <f>SUM(F148:F151)</f>
        <v>14</v>
      </c>
      <c r="G146" s="10">
        <f>SUM(G148:G151)</f>
        <v>0</v>
      </c>
      <c r="H146" s="41"/>
    </row>
    <row r="147" spans="1:8" s="11" customFormat="1" x14ac:dyDescent="0.2">
      <c r="A147" s="97"/>
      <c r="B147" s="98"/>
      <c r="C147" s="116"/>
      <c r="D147" s="51"/>
      <c r="E147" s="51"/>
      <c r="F147" s="51"/>
      <c r="G147" s="52"/>
      <c r="H147" s="41"/>
    </row>
    <row r="148" spans="1:8" s="11" customFormat="1" x14ac:dyDescent="0.2">
      <c r="A148" s="86" t="s">
        <v>15</v>
      </c>
      <c r="B148" s="98">
        <f t="shared" si="5"/>
        <v>1</v>
      </c>
      <c r="C148" s="116">
        <f t="shared" si="4"/>
        <v>1.3175056982121448E-3</v>
      </c>
      <c r="D148" s="101" t="s">
        <v>80</v>
      </c>
      <c r="E148" s="101" t="s">
        <v>80</v>
      </c>
      <c r="F148" s="101">
        <v>1</v>
      </c>
      <c r="G148" s="85" t="s">
        <v>80</v>
      </c>
      <c r="H148" s="41"/>
    </row>
    <row r="149" spans="1:8" s="11" customFormat="1" x14ac:dyDescent="0.2">
      <c r="A149" s="86" t="s">
        <v>7</v>
      </c>
      <c r="B149" s="98">
        <f t="shared" si="5"/>
        <v>1</v>
      </c>
      <c r="C149" s="116">
        <f t="shared" si="4"/>
        <v>1.3175056982121448E-3</v>
      </c>
      <c r="D149" s="101">
        <v>1</v>
      </c>
      <c r="E149" s="101" t="s">
        <v>80</v>
      </c>
      <c r="F149" s="101" t="s">
        <v>80</v>
      </c>
      <c r="G149" s="85" t="s">
        <v>80</v>
      </c>
      <c r="H149" s="41"/>
    </row>
    <row r="150" spans="1:8" s="11" customFormat="1" x14ac:dyDescent="0.2">
      <c r="A150" s="86" t="s">
        <v>8</v>
      </c>
      <c r="B150" s="98">
        <f t="shared" si="5"/>
        <v>11</v>
      </c>
      <c r="C150" s="116">
        <f t="shared" si="4"/>
        <v>1.4492562680333592E-2</v>
      </c>
      <c r="D150" s="101">
        <v>7</v>
      </c>
      <c r="E150" s="101" t="s">
        <v>80</v>
      </c>
      <c r="F150" s="101">
        <v>4</v>
      </c>
      <c r="G150" s="85" t="s">
        <v>80</v>
      </c>
      <c r="H150" s="41"/>
    </row>
    <row r="151" spans="1:8" s="11" customFormat="1" x14ac:dyDescent="0.2">
      <c r="A151" s="86" t="s">
        <v>9</v>
      </c>
      <c r="B151" s="98">
        <f t="shared" si="5"/>
        <v>23</v>
      </c>
      <c r="C151" s="116">
        <f t="shared" si="4"/>
        <v>3.0302631058879332E-2</v>
      </c>
      <c r="D151" s="101">
        <v>14</v>
      </c>
      <c r="E151" s="101" t="s">
        <v>80</v>
      </c>
      <c r="F151" s="101">
        <v>9</v>
      </c>
      <c r="G151" s="85" t="s">
        <v>80</v>
      </c>
      <c r="H151" s="41"/>
    </row>
    <row r="152" spans="1:8" s="11" customFormat="1" x14ac:dyDescent="0.2">
      <c r="A152" s="102"/>
      <c r="B152" s="98"/>
      <c r="C152" s="116"/>
      <c r="D152" s="103"/>
      <c r="E152" s="103"/>
      <c r="F152" s="103"/>
      <c r="G152" s="104"/>
      <c r="H152" s="41"/>
    </row>
    <row r="153" spans="1:8" s="11" customFormat="1" x14ac:dyDescent="0.2">
      <c r="A153" s="96" t="s">
        <v>6</v>
      </c>
      <c r="B153" s="9">
        <f>SUM(B155:B159)</f>
        <v>1207</v>
      </c>
      <c r="C153" s="116">
        <f t="shared" si="4"/>
        <v>1.5902293777420589</v>
      </c>
      <c r="D153" s="9">
        <f>SUM(D155:D159)</f>
        <v>426</v>
      </c>
      <c r="E153" s="9">
        <f>SUM(E155:E159)</f>
        <v>19</v>
      </c>
      <c r="F153" s="9">
        <f>SUM(F155:F159)</f>
        <v>762</v>
      </c>
      <c r="G153" s="10">
        <f>SUM(G155:G159)</f>
        <v>0</v>
      </c>
      <c r="H153" s="41"/>
    </row>
    <row r="154" spans="1:8" s="11" customFormat="1" x14ac:dyDescent="0.2">
      <c r="A154" s="97"/>
      <c r="B154" s="98"/>
      <c r="C154" s="116"/>
      <c r="D154" s="51"/>
      <c r="E154" s="51"/>
      <c r="F154" s="51"/>
      <c r="G154" s="52"/>
      <c r="H154" s="41"/>
    </row>
    <row r="155" spans="1:8" s="11" customFormat="1" x14ac:dyDescent="0.2">
      <c r="A155" s="86" t="s">
        <v>10</v>
      </c>
      <c r="B155" s="98">
        <f t="shared" si="5"/>
        <v>76</v>
      </c>
      <c r="C155" s="116">
        <f t="shared" si="4"/>
        <v>0.100130433064123</v>
      </c>
      <c r="D155" s="101">
        <v>28</v>
      </c>
      <c r="E155" s="101" t="s">
        <v>80</v>
      </c>
      <c r="F155" s="101">
        <v>48</v>
      </c>
      <c r="G155" s="85" t="s">
        <v>80</v>
      </c>
      <c r="H155" s="41"/>
    </row>
    <row r="156" spans="1:8" s="11" customFormat="1" x14ac:dyDescent="0.2">
      <c r="A156" s="86" t="s">
        <v>11</v>
      </c>
      <c r="B156" s="98">
        <f t="shared" si="5"/>
        <v>146</v>
      </c>
      <c r="C156" s="116">
        <f t="shared" si="4"/>
        <v>0.19235583193897313</v>
      </c>
      <c r="D156" s="101">
        <v>67</v>
      </c>
      <c r="E156" s="101" t="s">
        <v>80</v>
      </c>
      <c r="F156" s="101">
        <v>79</v>
      </c>
      <c r="G156" s="85" t="s">
        <v>80</v>
      </c>
      <c r="H156" s="41"/>
    </row>
    <row r="157" spans="1:8" s="11" customFormat="1" x14ac:dyDescent="0.2">
      <c r="A157" s="86" t="s">
        <v>12</v>
      </c>
      <c r="B157" s="98">
        <f t="shared" si="5"/>
        <v>238</v>
      </c>
      <c r="C157" s="116">
        <f t="shared" si="4"/>
        <v>0.31356635617449047</v>
      </c>
      <c r="D157" s="101">
        <v>89</v>
      </c>
      <c r="E157" s="101" t="s">
        <v>80</v>
      </c>
      <c r="F157" s="101">
        <v>149</v>
      </c>
      <c r="G157" s="85" t="s">
        <v>80</v>
      </c>
      <c r="H157" s="41"/>
    </row>
    <row r="158" spans="1:8" s="11" customFormat="1" x14ac:dyDescent="0.2">
      <c r="A158" s="86" t="s">
        <v>13</v>
      </c>
      <c r="B158" s="98">
        <f t="shared" si="5"/>
        <v>347</v>
      </c>
      <c r="C158" s="116">
        <f t="shared" si="4"/>
        <v>0.45717447727961424</v>
      </c>
      <c r="D158" s="101">
        <v>107</v>
      </c>
      <c r="E158" s="101">
        <v>7</v>
      </c>
      <c r="F158" s="101">
        <v>233</v>
      </c>
      <c r="G158" s="85" t="s">
        <v>80</v>
      </c>
      <c r="H158" s="41"/>
    </row>
    <row r="159" spans="1:8" s="11" customFormat="1" x14ac:dyDescent="0.2">
      <c r="A159" s="86" t="s">
        <v>14</v>
      </c>
      <c r="B159" s="98">
        <f t="shared" si="5"/>
        <v>400</v>
      </c>
      <c r="C159" s="116">
        <f t="shared" si="4"/>
        <v>0.52700227928485799</v>
      </c>
      <c r="D159" s="101">
        <v>135</v>
      </c>
      <c r="E159" s="101">
        <v>12</v>
      </c>
      <c r="F159" s="101">
        <v>253</v>
      </c>
      <c r="G159" s="85" t="s">
        <v>80</v>
      </c>
      <c r="H159" s="41"/>
    </row>
    <row r="160" spans="1:8" s="11" customFormat="1" x14ac:dyDescent="0.2">
      <c r="A160" s="102"/>
      <c r="B160" s="98"/>
      <c r="C160" s="116"/>
      <c r="D160" s="103"/>
      <c r="E160" s="103"/>
      <c r="F160" s="103"/>
      <c r="G160" s="104"/>
      <c r="H160" s="41"/>
    </row>
    <row r="161" spans="1:8" x14ac:dyDescent="0.2">
      <c r="A161" s="96" t="s">
        <v>16</v>
      </c>
      <c r="B161" s="98">
        <f t="shared" si="5"/>
        <v>1759</v>
      </c>
      <c r="C161" s="116">
        <f t="shared" si="4"/>
        <v>2.3174925231551629</v>
      </c>
      <c r="D161" s="101">
        <v>440</v>
      </c>
      <c r="E161" s="101">
        <v>144</v>
      </c>
      <c r="F161" s="101">
        <v>1175</v>
      </c>
      <c r="G161" s="85" t="s">
        <v>80</v>
      </c>
      <c r="H161" s="41"/>
    </row>
    <row r="162" spans="1:8" x14ac:dyDescent="0.2">
      <c r="A162" s="96" t="s">
        <v>18</v>
      </c>
      <c r="B162" s="98">
        <f t="shared" si="5"/>
        <v>1396</v>
      </c>
      <c r="C162" s="116">
        <f t="shared" si="4"/>
        <v>1.8392379547041542</v>
      </c>
      <c r="D162" s="101">
        <v>293</v>
      </c>
      <c r="E162" s="101">
        <v>259</v>
      </c>
      <c r="F162" s="101">
        <v>840</v>
      </c>
      <c r="G162" s="85">
        <v>4</v>
      </c>
      <c r="H162" s="41"/>
    </row>
    <row r="163" spans="1:8" x14ac:dyDescent="0.2">
      <c r="A163" s="96" t="s">
        <v>19</v>
      </c>
      <c r="B163" s="98">
        <f t="shared" si="5"/>
        <v>967</v>
      </c>
      <c r="C163" s="116">
        <f t="shared" si="4"/>
        <v>1.2740280101711439</v>
      </c>
      <c r="D163" s="101">
        <v>213</v>
      </c>
      <c r="E163" s="101">
        <v>237</v>
      </c>
      <c r="F163" s="101">
        <v>515</v>
      </c>
      <c r="G163" s="85">
        <v>2</v>
      </c>
      <c r="H163" s="41"/>
    </row>
    <row r="164" spans="1:8" x14ac:dyDescent="0.2">
      <c r="A164" s="96" t="s">
        <v>20</v>
      </c>
      <c r="B164" s="98">
        <f t="shared" si="5"/>
        <v>450</v>
      </c>
      <c r="C164" s="116">
        <f t="shared" si="4"/>
        <v>0.59287756419546511</v>
      </c>
      <c r="D164" s="101">
        <v>87</v>
      </c>
      <c r="E164" s="101">
        <v>124</v>
      </c>
      <c r="F164" s="101">
        <v>237</v>
      </c>
      <c r="G164" s="85">
        <v>2</v>
      </c>
      <c r="H164" s="41"/>
    </row>
    <row r="165" spans="1:8" x14ac:dyDescent="0.2">
      <c r="A165" s="96" t="s">
        <v>21</v>
      </c>
      <c r="B165" s="98">
        <f t="shared" si="5"/>
        <v>103</v>
      </c>
      <c r="C165" s="116">
        <f t="shared" si="4"/>
        <v>0.1357030869158509</v>
      </c>
      <c r="D165" s="101">
        <v>29</v>
      </c>
      <c r="E165" s="101">
        <v>26</v>
      </c>
      <c r="F165" s="101">
        <v>47</v>
      </c>
      <c r="G165" s="85">
        <v>1</v>
      </c>
      <c r="H165" s="41"/>
    </row>
    <row r="166" spans="1:8" x14ac:dyDescent="0.2">
      <c r="A166" s="96" t="s">
        <v>22</v>
      </c>
      <c r="B166" s="98">
        <f t="shared" si="5"/>
        <v>3</v>
      </c>
      <c r="C166" s="116">
        <f t="shared" si="4"/>
        <v>3.9525170946364341E-3</v>
      </c>
      <c r="D166" s="101">
        <v>1</v>
      </c>
      <c r="E166" s="101" t="s">
        <v>80</v>
      </c>
      <c r="F166" s="101">
        <v>2</v>
      </c>
      <c r="G166" s="85" t="s">
        <v>80</v>
      </c>
      <c r="H166" s="41"/>
    </row>
    <row r="167" spans="1:8" x14ac:dyDescent="0.2">
      <c r="A167" s="194" t="s">
        <v>102</v>
      </c>
      <c r="B167" s="194"/>
      <c r="C167" s="194"/>
      <c r="D167" s="194"/>
      <c r="E167" s="194"/>
      <c r="F167" s="194"/>
      <c r="G167" s="194"/>
      <c r="H167" s="41"/>
    </row>
    <row r="168" spans="1:8" x14ac:dyDescent="0.2">
      <c r="A168" s="194" t="s">
        <v>103</v>
      </c>
      <c r="B168" s="194"/>
      <c r="C168" s="194"/>
      <c r="D168" s="194"/>
      <c r="E168" s="194"/>
      <c r="F168" s="194"/>
      <c r="G168" s="194"/>
      <c r="H168" s="41"/>
    </row>
    <row r="169" spans="1:8" x14ac:dyDescent="0.2">
      <c r="A169" s="194" t="s">
        <v>104</v>
      </c>
      <c r="B169" s="194"/>
      <c r="C169" s="194"/>
      <c r="D169" s="194"/>
      <c r="E169" s="194"/>
      <c r="F169" s="194"/>
      <c r="G169" s="194"/>
    </row>
    <row r="170" spans="1:8" x14ac:dyDescent="0.2">
      <c r="A170" s="90"/>
      <c r="B170" s="91"/>
      <c r="C170" s="92"/>
      <c r="D170" s="91"/>
      <c r="E170" s="91"/>
      <c r="F170" s="91"/>
      <c r="G170" s="91"/>
      <c r="H170" s="41"/>
    </row>
    <row r="171" spans="1:8" x14ac:dyDescent="0.2">
      <c r="A171" s="206" t="s">
        <v>17</v>
      </c>
      <c r="B171" s="205" t="s">
        <v>0</v>
      </c>
      <c r="C171" s="209"/>
      <c r="D171" s="209"/>
      <c r="E171" s="209"/>
      <c r="F171" s="209"/>
      <c r="G171" s="209"/>
    </row>
    <row r="172" spans="1:8" x14ac:dyDescent="0.2">
      <c r="A172" s="207"/>
      <c r="B172" s="210" t="s">
        <v>1</v>
      </c>
      <c r="C172" s="212" t="s">
        <v>78</v>
      </c>
      <c r="D172" s="205" t="s">
        <v>105</v>
      </c>
      <c r="E172" s="209"/>
      <c r="F172" s="209"/>
      <c r="G172" s="209"/>
    </row>
    <row r="173" spans="1:8" x14ac:dyDescent="0.2">
      <c r="A173" s="208"/>
      <c r="B173" s="211"/>
      <c r="C173" s="213"/>
      <c r="D173" s="88" t="s">
        <v>2</v>
      </c>
      <c r="E173" s="88" t="s">
        <v>81</v>
      </c>
      <c r="F173" s="88" t="s">
        <v>82</v>
      </c>
      <c r="G173" s="93" t="s">
        <v>46</v>
      </c>
    </row>
    <row r="174" spans="1:8" x14ac:dyDescent="0.2">
      <c r="A174" s="97"/>
      <c r="B174" s="108"/>
      <c r="C174" s="109"/>
      <c r="D174" s="110"/>
      <c r="E174" s="110"/>
      <c r="F174" s="110"/>
      <c r="G174" s="111"/>
      <c r="H174" s="41"/>
    </row>
    <row r="175" spans="1:8" x14ac:dyDescent="0.2">
      <c r="A175" s="120" t="s">
        <v>33</v>
      </c>
      <c r="B175" s="9">
        <f>SUM(B177,B184,B192:B197)</f>
        <v>8116</v>
      </c>
      <c r="C175" s="100">
        <f>B175/$B$9*100</f>
        <v>10.692876246689767</v>
      </c>
      <c r="D175" s="9">
        <f>SUM(D177,D184,D192:D197)</f>
        <v>936</v>
      </c>
      <c r="E175" s="9">
        <f>SUM(E177,E184,E192:E197)</f>
        <v>1232</v>
      </c>
      <c r="F175" s="9">
        <f>SUM(F177,F184,F192:F197)</f>
        <v>5923</v>
      </c>
      <c r="G175" s="10">
        <f>SUM(G177,G184,G192:G197)</f>
        <v>25</v>
      </c>
      <c r="H175" s="41"/>
    </row>
    <row r="176" spans="1:8" x14ac:dyDescent="0.2">
      <c r="A176" s="120"/>
      <c r="B176" s="98"/>
      <c r="C176" s="100"/>
      <c r="D176" s="103"/>
      <c r="E176" s="103"/>
      <c r="F176" s="103"/>
      <c r="G176" s="104"/>
      <c r="H176" s="41"/>
    </row>
    <row r="177" spans="1:8" s="11" customFormat="1" x14ac:dyDescent="0.2">
      <c r="A177" s="96" t="s">
        <v>5</v>
      </c>
      <c r="B177" s="9">
        <f>SUM(B179:B182)</f>
        <v>95</v>
      </c>
      <c r="C177" s="100">
        <f t="shared" ref="C177:C221" si="6">B177/$B$9*100</f>
        <v>0.12516304133015377</v>
      </c>
      <c r="D177" s="9">
        <f>SUM(D179:D182)</f>
        <v>46</v>
      </c>
      <c r="E177" s="9">
        <f>SUM(E179:E182)</f>
        <v>0</v>
      </c>
      <c r="F177" s="9">
        <f>SUM(F179:F182)</f>
        <v>49</v>
      </c>
      <c r="G177" s="10">
        <f>SUM(G179:G182)</f>
        <v>0</v>
      </c>
      <c r="H177" s="41"/>
    </row>
    <row r="178" spans="1:8" s="11" customFormat="1" x14ac:dyDescent="0.2">
      <c r="A178" s="97"/>
      <c r="B178" s="98"/>
      <c r="C178" s="100"/>
      <c r="D178" s="51"/>
      <c r="E178" s="51"/>
      <c r="F178" s="51"/>
      <c r="G178" s="52"/>
      <c r="H178" s="41"/>
    </row>
    <row r="179" spans="1:8" s="11" customFormat="1" x14ac:dyDescent="0.2">
      <c r="A179" s="86" t="s">
        <v>15</v>
      </c>
      <c r="B179" s="98">
        <f>SUM(D179,E179,F179,G179)</f>
        <v>1</v>
      </c>
      <c r="C179" s="100">
        <f t="shared" si="6"/>
        <v>1.3175056982121448E-3</v>
      </c>
      <c r="D179" s="101">
        <v>1</v>
      </c>
      <c r="E179" s="101" t="s">
        <v>80</v>
      </c>
      <c r="F179" s="101" t="s">
        <v>80</v>
      </c>
      <c r="G179" s="85" t="s">
        <v>80</v>
      </c>
      <c r="H179" s="41"/>
    </row>
    <row r="180" spans="1:8" s="11" customFormat="1" x14ac:dyDescent="0.2">
      <c r="A180" s="86" t="s">
        <v>7</v>
      </c>
      <c r="B180" s="98">
        <f t="shared" ref="B180:B221" si="7">SUM(D180,E180,F180,G180)</f>
        <v>5</v>
      </c>
      <c r="C180" s="100">
        <f t="shared" si="6"/>
        <v>6.5875284910607238E-3</v>
      </c>
      <c r="D180" s="101">
        <v>4</v>
      </c>
      <c r="E180" s="101" t="s">
        <v>80</v>
      </c>
      <c r="F180" s="101">
        <v>1</v>
      </c>
      <c r="G180" s="85" t="s">
        <v>80</v>
      </c>
      <c r="H180" s="41"/>
    </row>
    <row r="181" spans="1:8" s="11" customFormat="1" x14ac:dyDescent="0.2">
      <c r="A181" s="86" t="s">
        <v>8</v>
      </c>
      <c r="B181" s="98">
        <f t="shared" si="7"/>
        <v>30</v>
      </c>
      <c r="C181" s="100">
        <f t="shared" si="6"/>
        <v>3.9525170946364346E-2</v>
      </c>
      <c r="D181" s="101">
        <v>14</v>
      </c>
      <c r="E181" s="101" t="s">
        <v>80</v>
      </c>
      <c r="F181" s="101">
        <v>16</v>
      </c>
      <c r="G181" s="85" t="s">
        <v>80</v>
      </c>
      <c r="H181" s="41"/>
    </row>
    <row r="182" spans="1:8" s="11" customFormat="1" x14ac:dyDescent="0.2">
      <c r="A182" s="86" t="s">
        <v>9</v>
      </c>
      <c r="B182" s="98">
        <f t="shared" si="7"/>
        <v>59</v>
      </c>
      <c r="C182" s="100">
        <f t="shared" si="6"/>
        <v>7.7732836194516541E-2</v>
      </c>
      <c r="D182" s="101">
        <v>27</v>
      </c>
      <c r="E182" s="101" t="s">
        <v>80</v>
      </c>
      <c r="F182" s="101">
        <v>32</v>
      </c>
      <c r="G182" s="85" t="s">
        <v>80</v>
      </c>
      <c r="H182" s="41"/>
    </row>
    <row r="183" spans="1:8" s="11" customFormat="1" x14ac:dyDescent="0.2">
      <c r="A183" s="102"/>
      <c r="B183" s="98"/>
      <c r="C183" s="100"/>
      <c r="D183" s="103"/>
      <c r="E183" s="103"/>
      <c r="F183" s="103"/>
      <c r="G183" s="104"/>
      <c r="H183" s="41"/>
    </row>
    <row r="184" spans="1:8" s="11" customFormat="1" x14ac:dyDescent="0.2">
      <c r="A184" s="96" t="s">
        <v>6</v>
      </c>
      <c r="B184" s="9">
        <f>SUM(B186:B190)</f>
        <v>1592</v>
      </c>
      <c r="C184" s="100">
        <f t="shared" si="6"/>
        <v>2.0974690715537347</v>
      </c>
      <c r="D184" s="9">
        <f>SUM(D186:D190)</f>
        <v>331</v>
      </c>
      <c r="E184" s="9">
        <f>SUM(E186:E190)</f>
        <v>60</v>
      </c>
      <c r="F184" s="9">
        <f>SUM(F186:F190)</f>
        <v>1197</v>
      </c>
      <c r="G184" s="10">
        <f>SUM(G186:G190)</f>
        <v>4</v>
      </c>
      <c r="H184" s="41"/>
    </row>
    <row r="185" spans="1:8" s="11" customFormat="1" x14ac:dyDescent="0.2">
      <c r="A185" s="97"/>
      <c r="B185" s="98"/>
      <c r="C185" s="100"/>
      <c r="D185" s="51"/>
      <c r="E185" s="51"/>
      <c r="F185" s="51"/>
      <c r="G185" s="52"/>
      <c r="H185" s="41"/>
    </row>
    <row r="186" spans="1:8" s="11" customFormat="1" x14ac:dyDescent="0.2">
      <c r="A186" s="86" t="s">
        <v>10</v>
      </c>
      <c r="B186" s="98">
        <f t="shared" si="7"/>
        <v>131</v>
      </c>
      <c r="C186" s="100">
        <f t="shared" si="6"/>
        <v>0.17259324646579097</v>
      </c>
      <c r="D186" s="101">
        <v>45</v>
      </c>
      <c r="E186" s="101">
        <v>1</v>
      </c>
      <c r="F186" s="101">
        <v>83</v>
      </c>
      <c r="G186" s="85">
        <v>2</v>
      </c>
      <c r="H186" s="41"/>
    </row>
    <row r="187" spans="1:8" s="11" customFormat="1" x14ac:dyDescent="0.2">
      <c r="A187" s="86" t="s">
        <v>11</v>
      </c>
      <c r="B187" s="98">
        <f t="shared" si="7"/>
        <v>206</v>
      </c>
      <c r="C187" s="100">
        <f t="shared" si="6"/>
        <v>0.27140617383170179</v>
      </c>
      <c r="D187" s="101">
        <v>59</v>
      </c>
      <c r="E187" s="101">
        <v>4</v>
      </c>
      <c r="F187" s="101">
        <v>143</v>
      </c>
      <c r="G187" s="85" t="s">
        <v>80</v>
      </c>
      <c r="H187" s="41"/>
    </row>
    <row r="188" spans="1:8" s="11" customFormat="1" x14ac:dyDescent="0.2">
      <c r="A188" s="86" t="s">
        <v>12</v>
      </c>
      <c r="B188" s="98">
        <f t="shared" si="7"/>
        <v>331</v>
      </c>
      <c r="C188" s="100">
        <f t="shared" si="6"/>
        <v>0.43609438610821993</v>
      </c>
      <c r="D188" s="101">
        <v>86</v>
      </c>
      <c r="E188" s="101">
        <v>7</v>
      </c>
      <c r="F188" s="101">
        <v>238</v>
      </c>
      <c r="G188" s="85" t="s">
        <v>80</v>
      </c>
      <c r="H188" s="41"/>
    </row>
    <row r="189" spans="1:8" s="11" customFormat="1" x14ac:dyDescent="0.2">
      <c r="A189" s="86" t="s">
        <v>13</v>
      </c>
      <c r="B189" s="98">
        <f t="shared" si="7"/>
        <v>414</v>
      </c>
      <c r="C189" s="100">
        <f t="shared" si="6"/>
        <v>0.54544735905982789</v>
      </c>
      <c r="D189" s="101">
        <v>62</v>
      </c>
      <c r="E189" s="101">
        <v>21</v>
      </c>
      <c r="F189" s="101">
        <v>330</v>
      </c>
      <c r="G189" s="85">
        <v>1</v>
      </c>
      <c r="H189" s="41"/>
    </row>
    <row r="190" spans="1:8" s="11" customFormat="1" x14ac:dyDescent="0.2">
      <c r="A190" s="86" t="s">
        <v>14</v>
      </c>
      <c r="B190" s="98">
        <f t="shared" si="7"/>
        <v>510</v>
      </c>
      <c r="C190" s="100">
        <f t="shared" si="6"/>
        <v>0.67192790608819386</v>
      </c>
      <c r="D190" s="101">
        <v>79</v>
      </c>
      <c r="E190" s="101">
        <v>27</v>
      </c>
      <c r="F190" s="101">
        <v>403</v>
      </c>
      <c r="G190" s="85">
        <v>1</v>
      </c>
      <c r="H190" s="41"/>
    </row>
    <row r="191" spans="1:8" s="11" customFormat="1" x14ac:dyDescent="0.2">
      <c r="A191" s="102"/>
      <c r="B191" s="98"/>
      <c r="C191" s="100"/>
      <c r="D191" s="103"/>
      <c r="E191" s="103"/>
      <c r="F191" s="103"/>
      <c r="G191" s="104"/>
      <c r="H191" s="41"/>
    </row>
    <row r="192" spans="1:8" x14ac:dyDescent="0.2">
      <c r="A192" s="96" t="s">
        <v>16</v>
      </c>
      <c r="B192" s="98">
        <f t="shared" si="7"/>
        <v>2373</v>
      </c>
      <c r="C192" s="100">
        <f t="shared" si="6"/>
        <v>3.1264410218574192</v>
      </c>
      <c r="D192" s="101">
        <v>268</v>
      </c>
      <c r="E192" s="101">
        <v>240</v>
      </c>
      <c r="F192" s="101">
        <v>1862</v>
      </c>
      <c r="G192" s="85">
        <v>3</v>
      </c>
      <c r="H192" s="41"/>
    </row>
    <row r="193" spans="1:8" x14ac:dyDescent="0.2">
      <c r="A193" s="96" t="s">
        <v>18</v>
      </c>
      <c r="B193" s="98">
        <f t="shared" si="7"/>
        <v>1870</v>
      </c>
      <c r="C193" s="100">
        <f t="shared" si="6"/>
        <v>2.4637356556567109</v>
      </c>
      <c r="D193" s="101">
        <v>144</v>
      </c>
      <c r="E193" s="101">
        <v>376</v>
      </c>
      <c r="F193" s="101">
        <v>1347</v>
      </c>
      <c r="G193" s="85">
        <v>3</v>
      </c>
      <c r="H193" s="41"/>
    </row>
    <row r="194" spans="1:8" x14ac:dyDescent="0.2">
      <c r="A194" s="96" t="s">
        <v>19</v>
      </c>
      <c r="B194" s="98">
        <f t="shared" si="7"/>
        <v>1329</v>
      </c>
      <c r="C194" s="100">
        <f t="shared" si="6"/>
        <v>1.7509650729239403</v>
      </c>
      <c r="D194" s="101">
        <v>82</v>
      </c>
      <c r="E194" s="101">
        <v>340</v>
      </c>
      <c r="F194" s="101">
        <v>903</v>
      </c>
      <c r="G194" s="85">
        <v>4</v>
      </c>
      <c r="H194" s="41"/>
    </row>
    <row r="195" spans="1:8" x14ac:dyDescent="0.2">
      <c r="A195" s="96" t="s">
        <v>20</v>
      </c>
      <c r="B195" s="98">
        <f t="shared" si="7"/>
        <v>681</v>
      </c>
      <c r="C195" s="100">
        <f t="shared" si="6"/>
        <v>0.89722138048247069</v>
      </c>
      <c r="D195" s="101">
        <v>53</v>
      </c>
      <c r="E195" s="101">
        <v>177</v>
      </c>
      <c r="F195" s="101">
        <v>441</v>
      </c>
      <c r="G195" s="85">
        <v>10</v>
      </c>
      <c r="H195" s="41"/>
    </row>
    <row r="196" spans="1:8" x14ac:dyDescent="0.2">
      <c r="A196" s="96" t="s">
        <v>21</v>
      </c>
      <c r="B196" s="98">
        <f t="shared" si="7"/>
        <v>167</v>
      </c>
      <c r="C196" s="100">
        <f t="shared" si="6"/>
        <v>0.22002345160142817</v>
      </c>
      <c r="D196" s="101">
        <v>12</v>
      </c>
      <c r="E196" s="101">
        <v>35</v>
      </c>
      <c r="F196" s="101">
        <v>119</v>
      </c>
      <c r="G196" s="85">
        <v>1</v>
      </c>
      <c r="H196" s="41"/>
    </row>
    <row r="197" spans="1:8" x14ac:dyDescent="0.2">
      <c r="A197" s="96" t="s">
        <v>22</v>
      </c>
      <c r="B197" s="98">
        <f t="shared" si="7"/>
        <v>9</v>
      </c>
      <c r="C197" s="100">
        <f t="shared" si="6"/>
        <v>1.1857551283909303E-2</v>
      </c>
      <c r="D197" s="101" t="s">
        <v>80</v>
      </c>
      <c r="E197" s="101">
        <v>4</v>
      </c>
      <c r="F197" s="101">
        <v>5</v>
      </c>
      <c r="G197" s="85" t="s">
        <v>80</v>
      </c>
      <c r="H197" s="41"/>
    </row>
    <row r="198" spans="1:8" x14ac:dyDescent="0.2">
      <c r="A198" s="96"/>
      <c r="B198" s="98"/>
      <c r="C198" s="100"/>
      <c r="D198" s="117"/>
      <c r="E198" s="117"/>
      <c r="F198" s="104"/>
      <c r="G198" s="104"/>
      <c r="H198" s="41"/>
    </row>
    <row r="199" spans="1:8" x14ac:dyDescent="0.2">
      <c r="A199" s="120" t="s">
        <v>32</v>
      </c>
      <c r="B199" s="9">
        <f>SUM(B201,B207,B215:B221)</f>
        <v>1039</v>
      </c>
      <c r="C199" s="100">
        <f t="shared" si="6"/>
        <v>1.3688884204424183</v>
      </c>
      <c r="D199" s="9">
        <f>SUM(D201,D207,D215:D221)</f>
        <v>126</v>
      </c>
      <c r="E199" s="9">
        <f>SUM(E201,E207,E215:E221)</f>
        <v>66</v>
      </c>
      <c r="F199" s="9">
        <f>SUM(F201,F207,F215:F221)</f>
        <v>838</v>
      </c>
      <c r="G199" s="10">
        <f>SUM(G201,G207,G215:G221)</f>
        <v>9</v>
      </c>
      <c r="H199" s="41"/>
    </row>
    <row r="200" spans="1:8" s="11" customFormat="1" x14ac:dyDescent="0.2">
      <c r="A200" s="121"/>
      <c r="B200" s="98"/>
      <c r="C200" s="100"/>
      <c r="D200" s="103"/>
      <c r="E200" s="103"/>
      <c r="F200" s="103"/>
      <c r="G200" s="104"/>
      <c r="H200" s="41"/>
    </row>
    <row r="201" spans="1:8" s="11" customFormat="1" x14ac:dyDescent="0.2">
      <c r="A201" s="96" t="s">
        <v>5</v>
      </c>
      <c r="B201" s="9">
        <f>SUM(B203:B205)</f>
        <v>21</v>
      </c>
      <c r="C201" s="100">
        <f t="shared" si="6"/>
        <v>2.766761966245504E-2</v>
      </c>
      <c r="D201" s="9">
        <f>SUM(D203:D205)</f>
        <v>10</v>
      </c>
      <c r="E201" s="9">
        <f>SUM(E203:E205)</f>
        <v>0</v>
      </c>
      <c r="F201" s="9">
        <f>SUM(F203:F205)</f>
        <v>11</v>
      </c>
      <c r="G201" s="10">
        <f>SUM(G203:G205)</f>
        <v>0</v>
      </c>
      <c r="H201" s="41"/>
    </row>
    <row r="202" spans="1:8" s="11" customFormat="1" x14ac:dyDescent="0.2">
      <c r="A202" s="97"/>
      <c r="B202" s="98"/>
      <c r="C202" s="100"/>
      <c r="D202" s="51"/>
      <c r="E202" s="51"/>
      <c r="F202" s="51"/>
      <c r="G202" s="52"/>
      <c r="H202" s="41"/>
    </row>
    <row r="203" spans="1:8" s="11" customFormat="1" x14ac:dyDescent="0.2">
      <c r="A203" s="86" t="s">
        <v>7</v>
      </c>
      <c r="B203" s="98">
        <f t="shared" si="7"/>
        <v>3</v>
      </c>
      <c r="C203" s="100">
        <f t="shared" si="6"/>
        <v>3.9525170946364341E-3</v>
      </c>
      <c r="D203" s="101">
        <v>3</v>
      </c>
      <c r="E203" s="101" t="s">
        <v>80</v>
      </c>
      <c r="F203" s="101" t="s">
        <v>80</v>
      </c>
      <c r="G203" s="85" t="s">
        <v>80</v>
      </c>
      <c r="H203" s="41"/>
    </row>
    <row r="204" spans="1:8" s="11" customFormat="1" x14ac:dyDescent="0.2">
      <c r="A204" s="86" t="s">
        <v>8</v>
      </c>
      <c r="B204" s="98">
        <f t="shared" si="7"/>
        <v>4</v>
      </c>
      <c r="C204" s="100">
        <f t="shared" si="6"/>
        <v>5.2700227928485794E-3</v>
      </c>
      <c r="D204" s="101">
        <v>1</v>
      </c>
      <c r="E204" s="101" t="s">
        <v>80</v>
      </c>
      <c r="F204" s="101">
        <v>3</v>
      </c>
      <c r="G204" s="85" t="s">
        <v>80</v>
      </c>
      <c r="H204" s="41"/>
    </row>
    <row r="205" spans="1:8" s="11" customFormat="1" x14ac:dyDescent="0.2">
      <c r="A205" s="86" t="s">
        <v>9</v>
      </c>
      <c r="B205" s="98">
        <f t="shared" si="7"/>
        <v>14</v>
      </c>
      <c r="C205" s="100">
        <f t="shared" si="6"/>
        <v>1.8445079774970025E-2</v>
      </c>
      <c r="D205" s="101">
        <v>6</v>
      </c>
      <c r="E205" s="101" t="s">
        <v>80</v>
      </c>
      <c r="F205" s="101">
        <v>8</v>
      </c>
      <c r="G205" s="85" t="s">
        <v>80</v>
      </c>
      <c r="H205" s="41"/>
    </row>
    <row r="206" spans="1:8" s="11" customFormat="1" x14ac:dyDescent="0.2">
      <c r="A206" s="102"/>
      <c r="B206" s="98"/>
      <c r="C206" s="100"/>
      <c r="D206" s="103"/>
      <c r="E206" s="103"/>
      <c r="F206" s="103"/>
      <c r="G206" s="104"/>
      <c r="H206" s="41"/>
    </row>
    <row r="207" spans="1:8" s="11" customFormat="1" x14ac:dyDescent="0.2">
      <c r="A207" s="96" t="s">
        <v>6</v>
      </c>
      <c r="B207" s="9">
        <f>SUM(B209:B213)</f>
        <v>269</v>
      </c>
      <c r="C207" s="100">
        <f t="shared" si="6"/>
        <v>0.35440903281906694</v>
      </c>
      <c r="D207" s="9">
        <f>SUM(D209:D213)</f>
        <v>43</v>
      </c>
      <c r="E207" s="9">
        <f>SUM(E209:E213)</f>
        <v>4</v>
      </c>
      <c r="F207" s="9">
        <f>SUM(F209:F213)</f>
        <v>221</v>
      </c>
      <c r="G207" s="10">
        <f>SUM(G209:G213)</f>
        <v>1</v>
      </c>
      <c r="H207" s="41"/>
    </row>
    <row r="208" spans="1:8" s="11" customFormat="1" x14ac:dyDescent="0.2">
      <c r="A208" s="97"/>
      <c r="B208" s="98"/>
      <c r="C208" s="100"/>
      <c r="D208" s="51"/>
      <c r="E208" s="51"/>
      <c r="F208" s="51"/>
      <c r="G208" s="52"/>
      <c r="H208" s="41"/>
    </row>
    <row r="209" spans="1:8" s="11" customFormat="1" x14ac:dyDescent="0.2">
      <c r="A209" s="86" t="s">
        <v>10</v>
      </c>
      <c r="B209" s="98">
        <f t="shared" si="7"/>
        <v>26</v>
      </c>
      <c r="C209" s="100">
        <f t="shared" si="6"/>
        <v>3.4255148153515762E-2</v>
      </c>
      <c r="D209" s="101">
        <v>4</v>
      </c>
      <c r="E209" s="101" t="s">
        <v>80</v>
      </c>
      <c r="F209" s="101">
        <v>22</v>
      </c>
      <c r="G209" s="85" t="s">
        <v>80</v>
      </c>
      <c r="H209" s="41"/>
    </row>
    <row r="210" spans="1:8" s="11" customFormat="1" x14ac:dyDescent="0.2">
      <c r="A210" s="86" t="s">
        <v>11</v>
      </c>
      <c r="B210" s="98">
        <f t="shared" si="7"/>
        <v>47</v>
      </c>
      <c r="C210" s="100">
        <f t="shared" si="6"/>
        <v>6.1922767815970808E-2</v>
      </c>
      <c r="D210" s="101">
        <v>9</v>
      </c>
      <c r="E210" s="101" t="s">
        <v>80</v>
      </c>
      <c r="F210" s="101">
        <v>38</v>
      </c>
      <c r="G210" s="85" t="s">
        <v>80</v>
      </c>
      <c r="H210" s="41"/>
    </row>
    <row r="211" spans="1:8" s="11" customFormat="1" x14ac:dyDescent="0.2">
      <c r="A211" s="86" t="s">
        <v>12</v>
      </c>
      <c r="B211" s="98">
        <f t="shared" si="7"/>
        <v>68</v>
      </c>
      <c r="C211" s="100">
        <f t="shared" si="6"/>
        <v>8.9590387478425848E-2</v>
      </c>
      <c r="D211" s="101">
        <v>13</v>
      </c>
      <c r="E211" s="101" t="s">
        <v>80</v>
      </c>
      <c r="F211" s="101">
        <v>54</v>
      </c>
      <c r="G211" s="85">
        <v>1</v>
      </c>
      <c r="H211" s="41"/>
    </row>
    <row r="212" spans="1:8" s="11" customFormat="1" x14ac:dyDescent="0.2">
      <c r="A212" s="86" t="s">
        <v>13</v>
      </c>
      <c r="B212" s="98">
        <f t="shared" si="7"/>
        <v>62</v>
      </c>
      <c r="C212" s="100">
        <f t="shared" si="6"/>
        <v>8.1685353289152968E-2</v>
      </c>
      <c r="D212" s="101">
        <v>8</v>
      </c>
      <c r="E212" s="101">
        <v>2</v>
      </c>
      <c r="F212" s="101">
        <v>52</v>
      </c>
      <c r="G212" s="85" t="s">
        <v>80</v>
      </c>
      <c r="H212" s="41"/>
    </row>
    <row r="213" spans="1:8" s="11" customFormat="1" x14ac:dyDescent="0.2">
      <c r="A213" s="86" t="s">
        <v>14</v>
      </c>
      <c r="B213" s="98">
        <f t="shared" si="7"/>
        <v>66</v>
      </c>
      <c r="C213" s="100">
        <f t="shared" si="6"/>
        <v>8.6955376082001545E-2</v>
      </c>
      <c r="D213" s="101">
        <v>9</v>
      </c>
      <c r="E213" s="101">
        <v>2</v>
      </c>
      <c r="F213" s="101">
        <v>55</v>
      </c>
      <c r="G213" s="85" t="s">
        <v>80</v>
      </c>
      <c r="H213" s="41"/>
    </row>
    <row r="214" spans="1:8" s="11" customFormat="1" x14ac:dyDescent="0.2">
      <c r="A214" s="102"/>
      <c r="B214" s="98"/>
      <c r="C214" s="100"/>
      <c r="D214" s="103"/>
      <c r="E214" s="103"/>
      <c r="F214" s="103"/>
      <c r="G214" s="104"/>
      <c r="H214" s="41"/>
    </row>
    <row r="215" spans="1:8" x14ac:dyDescent="0.2">
      <c r="A215" s="96" t="s">
        <v>16</v>
      </c>
      <c r="B215" s="98">
        <f t="shared" si="7"/>
        <v>296</v>
      </c>
      <c r="C215" s="100">
        <f t="shared" si="6"/>
        <v>0.38998168667079486</v>
      </c>
      <c r="D215" s="101">
        <v>35</v>
      </c>
      <c r="E215" s="101">
        <v>12</v>
      </c>
      <c r="F215" s="101">
        <v>248</v>
      </c>
      <c r="G215" s="85">
        <v>1</v>
      </c>
      <c r="H215" s="41"/>
    </row>
    <row r="216" spans="1:8" x14ac:dyDescent="0.2">
      <c r="A216" s="96" t="s">
        <v>18</v>
      </c>
      <c r="B216" s="98">
        <f t="shared" si="7"/>
        <v>191</v>
      </c>
      <c r="C216" s="100">
        <f t="shared" si="6"/>
        <v>0.25164358835851963</v>
      </c>
      <c r="D216" s="101">
        <v>15</v>
      </c>
      <c r="E216" s="101">
        <v>17</v>
      </c>
      <c r="F216" s="101">
        <v>157</v>
      </c>
      <c r="G216" s="85">
        <v>2</v>
      </c>
      <c r="H216" s="41"/>
    </row>
    <row r="217" spans="1:8" x14ac:dyDescent="0.2">
      <c r="A217" s="96" t="s">
        <v>19</v>
      </c>
      <c r="B217" s="98">
        <f t="shared" si="7"/>
        <v>148</v>
      </c>
      <c r="C217" s="100">
        <f t="shared" si="6"/>
        <v>0.19499084333539743</v>
      </c>
      <c r="D217" s="101">
        <v>13</v>
      </c>
      <c r="E217" s="101">
        <v>19</v>
      </c>
      <c r="F217" s="101">
        <v>115</v>
      </c>
      <c r="G217" s="85">
        <v>1</v>
      </c>
      <c r="H217" s="41"/>
    </row>
    <row r="218" spans="1:8" x14ac:dyDescent="0.2">
      <c r="A218" s="96" t="s">
        <v>20</v>
      </c>
      <c r="B218" s="98">
        <f t="shared" si="7"/>
        <v>78</v>
      </c>
      <c r="C218" s="100">
        <f t="shared" si="6"/>
        <v>0.10276544446054729</v>
      </c>
      <c r="D218" s="101">
        <v>6</v>
      </c>
      <c r="E218" s="101">
        <v>11</v>
      </c>
      <c r="F218" s="101">
        <v>59</v>
      </c>
      <c r="G218" s="85">
        <v>2</v>
      </c>
      <c r="H218" s="41"/>
    </row>
    <row r="219" spans="1:8" x14ac:dyDescent="0.2">
      <c r="A219" s="96" t="s">
        <v>21</v>
      </c>
      <c r="B219" s="98">
        <f t="shared" si="7"/>
        <v>24</v>
      </c>
      <c r="C219" s="100">
        <f t="shared" si="6"/>
        <v>3.1620136757091473E-2</v>
      </c>
      <c r="D219" s="101">
        <v>3</v>
      </c>
      <c r="E219" s="101">
        <v>3</v>
      </c>
      <c r="F219" s="101">
        <v>17</v>
      </c>
      <c r="G219" s="85">
        <v>1</v>
      </c>
      <c r="H219" s="41"/>
    </row>
    <row r="220" spans="1:8" x14ac:dyDescent="0.2">
      <c r="A220" s="96" t="s">
        <v>22</v>
      </c>
      <c r="B220" s="98">
        <f t="shared" si="7"/>
        <v>2</v>
      </c>
      <c r="C220" s="100">
        <f t="shared" si="6"/>
        <v>2.6350113964242897E-3</v>
      </c>
      <c r="D220" s="101" t="s">
        <v>80</v>
      </c>
      <c r="E220" s="101" t="s">
        <v>80</v>
      </c>
      <c r="F220" s="101">
        <v>2</v>
      </c>
      <c r="G220" s="85" t="s">
        <v>80</v>
      </c>
      <c r="H220" s="41"/>
    </row>
    <row r="221" spans="1:8" x14ac:dyDescent="0.2">
      <c r="A221" s="96" t="s">
        <v>24</v>
      </c>
      <c r="B221" s="98">
        <f t="shared" si="7"/>
        <v>10</v>
      </c>
      <c r="C221" s="100">
        <f t="shared" si="6"/>
        <v>1.3175056982121448E-2</v>
      </c>
      <c r="D221" s="101">
        <v>1</v>
      </c>
      <c r="E221" s="101" t="s">
        <v>80</v>
      </c>
      <c r="F221" s="101">
        <v>8</v>
      </c>
      <c r="G221" s="85">
        <v>1</v>
      </c>
      <c r="H221" s="41"/>
    </row>
    <row r="222" spans="1:8" x14ac:dyDescent="0.2">
      <c r="A222" s="194" t="s">
        <v>102</v>
      </c>
      <c r="B222" s="194"/>
      <c r="C222" s="194"/>
      <c r="D222" s="194"/>
      <c r="E222" s="194"/>
      <c r="F222" s="194"/>
      <c r="G222" s="194"/>
      <c r="H222" s="41"/>
    </row>
    <row r="223" spans="1:8" x14ac:dyDescent="0.2">
      <c r="A223" s="194" t="s">
        <v>103</v>
      </c>
      <c r="B223" s="194"/>
      <c r="C223" s="194"/>
      <c r="D223" s="194"/>
      <c r="E223" s="194"/>
      <c r="F223" s="194"/>
      <c r="G223" s="194"/>
      <c r="H223" s="41"/>
    </row>
    <row r="224" spans="1:8" x14ac:dyDescent="0.2">
      <c r="A224" s="194" t="s">
        <v>104</v>
      </c>
      <c r="B224" s="194"/>
      <c r="C224" s="194"/>
      <c r="D224" s="194"/>
      <c r="E224" s="194"/>
      <c r="F224" s="194"/>
      <c r="G224" s="194"/>
    </row>
    <row r="225" spans="1:8" x14ac:dyDescent="0.2">
      <c r="A225" s="90"/>
      <c r="B225" s="91"/>
      <c r="C225" s="92"/>
      <c r="D225" s="91"/>
      <c r="E225" s="91"/>
      <c r="F225" s="91"/>
      <c r="G225" s="91"/>
      <c r="H225" s="41"/>
    </row>
    <row r="226" spans="1:8" x14ac:dyDescent="0.2">
      <c r="A226" s="206" t="s">
        <v>17</v>
      </c>
      <c r="B226" s="205" t="s">
        <v>0</v>
      </c>
      <c r="C226" s="209"/>
      <c r="D226" s="209"/>
      <c r="E226" s="209"/>
      <c r="F226" s="209"/>
      <c r="G226" s="209"/>
    </row>
    <row r="227" spans="1:8" x14ac:dyDescent="0.2">
      <c r="A227" s="207"/>
      <c r="B227" s="210" t="s">
        <v>1</v>
      </c>
      <c r="C227" s="212" t="s">
        <v>78</v>
      </c>
      <c r="D227" s="205" t="s">
        <v>105</v>
      </c>
      <c r="E227" s="209"/>
      <c r="F227" s="209"/>
      <c r="G227" s="209"/>
    </row>
    <row r="228" spans="1:8" x14ac:dyDescent="0.2">
      <c r="A228" s="208"/>
      <c r="B228" s="211"/>
      <c r="C228" s="213"/>
      <c r="D228" s="88" t="s">
        <v>2</v>
      </c>
      <c r="E228" s="88" t="s">
        <v>81</v>
      </c>
      <c r="F228" s="88" t="s">
        <v>82</v>
      </c>
      <c r="G228" s="93" t="s">
        <v>46</v>
      </c>
    </row>
    <row r="229" spans="1:8" x14ac:dyDescent="0.2">
      <c r="A229" s="122"/>
      <c r="B229" s="108"/>
      <c r="C229" s="109"/>
      <c r="D229" s="108"/>
      <c r="E229" s="108"/>
      <c r="F229" s="108"/>
      <c r="G229" s="123"/>
      <c r="H229" s="41"/>
    </row>
    <row r="230" spans="1:8" x14ac:dyDescent="0.2">
      <c r="A230" s="120" t="s">
        <v>31</v>
      </c>
      <c r="B230" s="9">
        <f>SUM(B232,B237,B245:B250)</f>
        <v>1617</v>
      </c>
      <c r="C230" s="100">
        <f>B230/$B$9*100</f>
        <v>2.1304067140090379</v>
      </c>
      <c r="D230" s="9">
        <f>SUM(D232,D237,D245:D250)</f>
        <v>242</v>
      </c>
      <c r="E230" s="9">
        <f>SUM(E232,E237,E245:E250)</f>
        <v>303</v>
      </c>
      <c r="F230" s="9">
        <f>SUM(F232,F237,F245:F250)</f>
        <v>1064</v>
      </c>
      <c r="G230" s="10">
        <f>SUM(G232,G237,G245:G250)</f>
        <v>8</v>
      </c>
      <c r="H230" s="41"/>
    </row>
    <row r="231" spans="1:8" x14ac:dyDescent="0.2">
      <c r="A231" s="120"/>
      <c r="B231" s="98"/>
      <c r="C231" s="100"/>
      <c r="D231" s="103"/>
      <c r="E231" s="103"/>
      <c r="F231" s="103"/>
      <c r="G231" s="104"/>
      <c r="H231" s="41"/>
    </row>
    <row r="232" spans="1:8" s="11" customFormat="1" x14ac:dyDescent="0.2">
      <c r="A232" s="96" t="s">
        <v>5</v>
      </c>
      <c r="B232" s="9">
        <f>SUM(B234:B235)</f>
        <v>10</v>
      </c>
      <c r="C232" s="100">
        <f t="shared" ref="C232:C282" si="8">B232/$B$9*100</f>
        <v>1.3175056982121448E-2</v>
      </c>
      <c r="D232" s="9">
        <f>SUM(D234:D235)</f>
        <v>6</v>
      </c>
      <c r="E232" s="9">
        <f>SUM(E234:E235)</f>
        <v>0</v>
      </c>
      <c r="F232" s="9">
        <f>SUM(F234:F235)</f>
        <v>4</v>
      </c>
      <c r="G232" s="10">
        <f>SUM(G234:G235)</f>
        <v>0</v>
      </c>
      <c r="H232" s="41"/>
    </row>
    <row r="233" spans="1:8" s="11" customFormat="1" x14ac:dyDescent="0.2">
      <c r="A233" s="97"/>
      <c r="B233" s="98"/>
      <c r="C233" s="100"/>
      <c r="D233" s="51"/>
      <c r="E233" s="51"/>
      <c r="F233" s="51"/>
      <c r="G233" s="52"/>
      <c r="H233" s="41"/>
    </row>
    <row r="234" spans="1:8" s="11" customFormat="1" x14ac:dyDescent="0.2">
      <c r="A234" s="86" t="s">
        <v>8</v>
      </c>
      <c r="B234" s="98">
        <f>SUM(D234,E234,F234,G234)</f>
        <v>1</v>
      </c>
      <c r="C234" s="100">
        <f t="shared" si="8"/>
        <v>1.3175056982121448E-3</v>
      </c>
      <c r="D234" s="101">
        <v>1</v>
      </c>
      <c r="E234" s="101" t="s">
        <v>80</v>
      </c>
      <c r="F234" s="101" t="s">
        <v>80</v>
      </c>
      <c r="G234" s="85" t="s">
        <v>80</v>
      </c>
      <c r="H234" s="41"/>
    </row>
    <row r="235" spans="1:8" s="11" customFormat="1" x14ac:dyDescent="0.2">
      <c r="A235" s="86" t="s">
        <v>9</v>
      </c>
      <c r="B235" s="98">
        <f t="shared" ref="B235:B282" si="9">SUM(D235,E235,F235,G235)</f>
        <v>9</v>
      </c>
      <c r="C235" s="100">
        <f t="shared" si="8"/>
        <v>1.1857551283909303E-2</v>
      </c>
      <c r="D235" s="101">
        <v>5</v>
      </c>
      <c r="E235" s="101" t="s">
        <v>80</v>
      </c>
      <c r="F235" s="101">
        <v>4</v>
      </c>
      <c r="G235" s="85" t="s">
        <v>80</v>
      </c>
      <c r="H235" s="41"/>
    </row>
    <row r="236" spans="1:8" s="11" customFormat="1" x14ac:dyDescent="0.2">
      <c r="A236" s="102"/>
      <c r="B236" s="98"/>
      <c r="C236" s="100"/>
      <c r="D236" s="103"/>
      <c r="E236" s="103"/>
      <c r="F236" s="103"/>
      <c r="G236" s="104"/>
      <c r="H236" s="41"/>
    </row>
    <row r="237" spans="1:8" s="11" customFormat="1" x14ac:dyDescent="0.2">
      <c r="A237" s="96" t="s">
        <v>6</v>
      </c>
      <c r="B237" s="9">
        <f>SUM(B239:B243)</f>
        <v>316</v>
      </c>
      <c r="C237" s="100">
        <f t="shared" si="8"/>
        <v>0.41633180063503777</v>
      </c>
      <c r="D237" s="9">
        <f>SUM(D239:D243)</f>
        <v>69</v>
      </c>
      <c r="E237" s="9">
        <f>SUM(E239:E243)</f>
        <v>11</v>
      </c>
      <c r="F237" s="9">
        <f>SUM(F239:F243)</f>
        <v>236</v>
      </c>
      <c r="G237" s="10">
        <f>SUM(G239:G243)</f>
        <v>0</v>
      </c>
      <c r="H237" s="41"/>
    </row>
    <row r="238" spans="1:8" s="11" customFormat="1" x14ac:dyDescent="0.2">
      <c r="A238" s="97"/>
      <c r="B238" s="98"/>
      <c r="C238" s="100"/>
      <c r="D238" s="51"/>
      <c r="E238" s="51"/>
      <c r="F238" s="51"/>
      <c r="G238" s="52"/>
      <c r="H238" s="41"/>
    </row>
    <row r="239" spans="1:8" s="11" customFormat="1" x14ac:dyDescent="0.2">
      <c r="A239" s="86" t="s">
        <v>10</v>
      </c>
      <c r="B239" s="98">
        <f t="shared" si="9"/>
        <v>21</v>
      </c>
      <c r="C239" s="100">
        <f t="shared" si="8"/>
        <v>2.766761966245504E-2</v>
      </c>
      <c r="D239" s="101">
        <v>8</v>
      </c>
      <c r="E239" s="101" t="s">
        <v>80</v>
      </c>
      <c r="F239" s="101">
        <v>13</v>
      </c>
      <c r="G239" s="85" t="s">
        <v>80</v>
      </c>
      <c r="H239" s="41"/>
    </row>
    <row r="240" spans="1:8" s="11" customFormat="1" x14ac:dyDescent="0.2">
      <c r="A240" s="86" t="s">
        <v>11</v>
      </c>
      <c r="B240" s="98">
        <f t="shared" si="9"/>
        <v>37</v>
      </c>
      <c r="C240" s="100">
        <f t="shared" si="8"/>
        <v>4.8747710833849357E-2</v>
      </c>
      <c r="D240" s="101">
        <v>11</v>
      </c>
      <c r="E240" s="101" t="s">
        <v>80</v>
      </c>
      <c r="F240" s="101">
        <v>26</v>
      </c>
      <c r="G240" s="85" t="s">
        <v>80</v>
      </c>
      <c r="H240" s="41"/>
    </row>
    <row r="241" spans="1:8" s="11" customFormat="1" x14ac:dyDescent="0.2">
      <c r="A241" s="86" t="s">
        <v>12</v>
      </c>
      <c r="B241" s="98">
        <f t="shared" si="9"/>
        <v>54</v>
      </c>
      <c r="C241" s="100">
        <f t="shared" si="8"/>
        <v>7.1145307703455826E-2</v>
      </c>
      <c r="D241" s="101">
        <v>13</v>
      </c>
      <c r="E241" s="101">
        <v>2</v>
      </c>
      <c r="F241" s="101">
        <v>39</v>
      </c>
      <c r="G241" s="85" t="s">
        <v>80</v>
      </c>
      <c r="H241" s="41"/>
    </row>
    <row r="242" spans="1:8" s="11" customFormat="1" x14ac:dyDescent="0.2">
      <c r="A242" s="86" t="s">
        <v>13</v>
      </c>
      <c r="B242" s="98">
        <f t="shared" si="9"/>
        <v>91</v>
      </c>
      <c r="C242" s="100">
        <f t="shared" si="8"/>
        <v>0.11989301853730518</v>
      </c>
      <c r="D242" s="101">
        <v>21</v>
      </c>
      <c r="E242" s="101">
        <v>2</v>
      </c>
      <c r="F242" s="101">
        <v>68</v>
      </c>
      <c r="G242" s="85" t="s">
        <v>80</v>
      </c>
      <c r="H242" s="41"/>
    </row>
    <row r="243" spans="1:8" s="11" customFormat="1" x14ac:dyDescent="0.2">
      <c r="A243" s="86" t="s">
        <v>14</v>
      </c>
      <c r="B243" s="98">
        <f t="shared" si="9"/>
        <v>113</v>
      </c>
      <c r="C243" s="100">
        <f t="shared" si="8"/>
        <v>0.14887814389797235</v>
      </c>
      <c r="D243" s="101">
        <v>16</v>
      </c>
      <c r="E243" s="101">
        <v>7</v>
      </c>
      <c r="F243" s="101">
        <v>90</v>
      </c>
      <c r="G243" s="85" t="s">
        <v>80</v>
      </c>
      <c r="H243" s="41"/>
    </row>
    <row r="244" spans="1:8" s="11" customFormat="1" x14ac:dyDescent="0.2">
      <c r="A244" s="102"/>
      <c r="B244" s="98"/>
      <c r="C244" s="100"/>
      <c r="D244" s="103"/>
      <c r="E244" s="103"/>
      <c r="F244" s="103"/>
      <c r="G244" s="104"/>
      <c r="H244" s="41"/>
    </row>
    <row r="245" spans="1:8" x14ac:dyDescent="0.2">
      <c r="A245" s="96" t="s">
        <v>16</v>
      </c>
      <c r="B245" s="98">
        <f t="shared" si="9"/>
        <v>486</v>
      </c>
      <c r="C245" s="100">
        <f t="shared" si="8"/>
        <v>0.64030776933110234</v>
      </c>
      <c r="D245" s="101">
        <v>78</v>
      </c>
      <c r="E245" s="101">
        <v>67</v>
      </c>
      <c r="F245" s="101">
        <v>340</v>
      </c>
      <c r="G245" s="85">
        <v>1</v>
      </c>
      <c r="H245" s="41"/>
    </row>
    <row r="246" spans="1:8" x14ac:dyDescent="0.2">
      <c r="A246" s="96" t="s">
        <v>18</v>
      </c>
      <c r="B246" s="98">
        <f t="shared" si="9"/>
        <v>395</v>
      </c>
      <c r="C246" s="100">
        <f t="shared" si="8"/>
        <v>0.52041475079379718</v>
      </c>
      <c r="D246" s="101">
        <v>49</v>
      </c>
      <c r="E246" s="101">
        <v>88</v>
      </c>
      <c r="F246" s="101">
        <v>253</v>
      </c>
      <c r="G246" s="85">
        <v>5</v>
      </c>
      <c r="H246" s="41"/>
    </row>
    <row r="247" spans="1:8" x14ac:dyDescent="0.2">
      <c r="A247" s="96" t="s">
        <v>19</v>
      </c>
      <c r="B247" s="98">
        <f t="shared" si="9"/>
        <v>279</v>
      </c>
      <c r="C247" s="100">
        <f t="shared" si="8"/>
        <v>0.3675840898011884</v>
      </c>
      <c r="D247" s="101">
        <v>25</v>
      </c>
      <c r="E247" s="101">
        <v>91</v>
      </c>
      <c r="F247" s="101">
        <v>162</v>
      </c>
      <c r="G247" s="85">
        <v>1</v>
      </c>
      <c r="H247" s="41"/>
    </row>
    <row r="248" spans="1:8" x14ac:dyDescent="0.2">
      <c r="A248" s="96" t="s">
        <v>20</v>
      </c>
      <c r="B248" s="98">
        <f t="shared" si="9"/>
        <v>107</v>
      </c>
      <c r="C248" s="100">
        <f t="shared" si="8"/>
        <v>0.1409731097086995</v>
      </c>
      <c r="D248" s="101">
        <v>10</v>
      </c>
      <c r="E248" s="101">
        <v>38</v>
      </c>
      <c r="F248" s="101">
        <v>58</v>
      </c>
      <c r="G248" s="85">
        <v>1</v>
      </c>
      <c r="H248" s="41"/>
    </row>
    <row r="249" spans="1:8" x14ac:dyDescent="0.2">
      <c r="A249" s="96" t="s">
        <v>21</v>
      </c>
      <c r="B249" s="98">
        <f t="shared" si="9"/>
        <v>19</v>
      </c>
      <c r="C249" s="100">
        <f t="shared" si="8"/>
        <v>2.5032608266030751E-2</v>
      </c>
      <c r="D249" s="101">
        <v>2</v>
      </c>
      <c r="E249" s="101">
        <v>8</v>
      </c>
      <c r="F249" s="101">
        <v>9</v>
      </c>
      <c r="G249" s="85" t="s">
        <v>80</v>
      </c>
      <c r="H249" s="41"/>
    </row>
    <row r="250" spans="1:8" x14ac:dyDescent="0.2">
      <c r="A250" s="96" t="s">
        <v>79</v>
      </c>
      <c r="B250" s="98">
        <f t="shared" si="9"/>
        <v>5</v>
      </c>
      <c r="C250" s="100">
        <f t="shared" si="8"/>
        <v>6.5875284910607238E-3</v>
      </c>
      <c r="D250" s="101">
        <v>3</v>
      </c>
      <c r="E250" s="101" t="s">
        <v>80</v>
      </c>
      <c r="F250" s="101">
        <v>2</v>
      </c>
      <c r="G250" s="85" t="s">
        <v>80</v>
      </c>
      <c r="H250" s="41"/>
    </row>
    <row r="251" spans="1:8" x14ac:dyDescent="0.2">
      <c r="A251" s="97"/>
      <c r="B251" s="98"/>
      <c r="C251" s="100"/>
      <c r="D251" s="103"/>
      <c r="E251" s="103"/>
      <c r="F251" s="103"/>
      <c r="G251" s="104"/>
      <c r="H251" s="41"/>
    </row>
    <row r="252" spans="1:8" x14ac:dyDescent="0.2">
      <c r="A252" s="119" t="s">
        <v>30</v>
      </c>
      <c r="B252" s="9">
        <f>SUM(B254,B260,B268:B273)</f>
        <v>1153</v>
      </c>
      <c r="C252" s="100">
        <f t="shared" si="8"/>
        <v>1.519084070038603</v>
      </c>
      <c r="D252" s="9">
        <f>SUM(D254,D260,D268:D273)</f>
        <v>124</v>
      </c>
      <c r="E252" s="9">
        <f>SUM(E254,E260,E268:E273)</f>
        <v>208</v>
      </c>
      <c r="F252" s="9">
        <f>SUM(F254,F260,F268:F273)</f>
        <v>820</v>
      </c>
      <c r="G252" s="10">
        <f>SUM(G254,G260,G268:G273)</f>
        <v>1</v>
      </c>
      <c r="H252" s="41"/>
    </row>
    <row r="253" spans="1:8" x14ac:dyDescent="0.2">
      <c r="A253" s="119"/>
      <c r="B253" s="98"/>
      <c r="C253" s="100"/>
      <c r="D253" s="103"/>
      <c r="E253" s="103"/>
      <c r="F253" s="103"/>
      <c r="G253" s="104"/>
      <c r="H253" s="41"/>
    </row>
    <row r="254" spans="1:8" s="11" customFormat="1" x14ac:dyDescent="0.2">
      <c r="A254" s="96" t="s">
        <v>5</v>
      </c>
      <c r="B254" s="9">
        <f>SUM(B256:B258)</f>
        <v>13</v>
      </c>
      <c r="C254" s="100">
        <f t="shared" si="8"/>
        <v>1.7127574076757881E-2</v>
      </c>
      <c r="D254" s="9">
        <f>SUM(D256:D258)</f>
        <v>2</v>
      </c>
      <c r="E254" s="9">
        <f>SUM(E256:E258)</f>
        <v>0</v>
      </c>
      <c r="F254" s="9">
        <f>SUM(F256:F258)</f>
        <v>11</v>
      </c>
      <c r="G254" s="10">
        <f>SUM(G256:G258)</f>
        <v>0</v>
      </c>
      <c r="H254" s="41"/>
    </row>
    <row r="255" spans="1:8" s="11" customFormat="1" x14ac:dyDescent="0.2">
      <c r="A255" s="97"/>
      <c r="B255" s="98"/>
      <c r="C255" s="100"/>
      <c r="D255" s="51"/>
      <c r="E255" s="51"/>
      <c r="F255" s="51"/>
      <c r="G255" s="52"/>
      <c r="H255" s="41"/>
    </row>
    <row r="256" spans="1:8" s="11" customFormat="1" x14ac:dyDescent="0.2">
      <c r="A256" s="86" t="s">
        <v>7</v>
      </c>
      <c r="B256" s="98">
        <v>1</v>
      </c>
      <c r="C256" s="100">
        <f t="shared" si="8"/>
        <v>1.3175056982121448E-3</v>
      </c>
      <c r="D256" s="101" t="s">
        <v>80</v>
      </c>
      <c r="E256" s="101" t="s">
        <v>80</v>
      </c>
      <c r="F256" s="101">
        <v>1</v>
      </c>
      <c r="G256" s="85" t="s">
        <v>80</v>
      </c>
      <c r="H256" s="41"/>
    </row>
    <row r="257" spans="1:8" s="11" customFormat="1" x14ac:dyDescent="0.2">
      <c r="A257" s="86" t="s">
        <v>8</v>
      </c>
      <c r="B257" s="98">
        <f t="shared" si="9"/>
        <v>1</v>
      </c>
      <c r="C257" s="100">
        <f t="shared" si="8"/>
        <v>1.3175056982121448E-3</v>
      </c>
      <c r="D257" s="101" t="s">
        <v>80</v>
      </c>
      <c r="E257" s="101" t="s">
        <v>80</v>
      </c>
      <c r="F257" s="101">
        <v>1</v>
      </c>
      <c r="G257" s="85" t="s">
        <v>80</v>
      </c>
      <c r="H257" s="41"/>
    </row>
    <row r="258" spans="1:8" s="11" customFormat="1" x14ac:dyDescent="0.2">
      <c r="A258" s="86" t="s">
        <v>9</v>
      </c>
      <c r="B258" s="98">
        <f t="shared" si="9"/>
        <v>11</v>
      </c>
      <c r="C258" s="100">
        <f t="shared" si="8"/>
        <v>1.4492562680333592E-2</v>
      </c>
      <c r="D258" s="101">
        <v>2</v>
      </c>
      <c r="E258" s="101" t="s">
        <v>80</v>
      </c>
      <c r="F258" s="101">
        <v>9</v>
      </c>
      <c r="G258" s="85" t="s">
        <v>80</v>
      </c>
      <c r="H258" s="41"/>
    </row>
    <row r="259" spans="1:8" s="11" customFormat="1" x14ac:dyDescent="0.2">
      <c r="A259" s="102"/>
      <c r="B259" s="98"/>
      <c r="C259" s="100"/>
      <c r="D259" s="103"/>
      <c r="E259" s="103"/>
      <c r="F259" s="103"/>
      <c r="G259" s="104"/>
      <c r="H259" s="41"/>
    </row>
    <row r="260" spans="1:8" s="11" customFormat="1" x14ac:dyDescent="0.2">
      <c r="A260" s="96" t="s">
        <v>6</v>
      </c>
      <c r="B260" s="9">
        <f>SUM(B262:B266)</f>
        <v>184</v>
      </c>
      <c r="C260" s="100">
        <f t="shared" si="8"/>
        <v>0.24242104847103466</v>
      </c>
      <c r="D260" s="9">
        <f>SUM(D262:D266)</f>
        <v>35</v>
      </c>
      <c r="E260" s="9">
        <f>SUM(E262:E266)</f>
        <v>9</v>
      </c>
      <c r="F260" s="9">
        <f>SUM(F262:F266)</f>
        <v>140</v>
      </c>
      <c r="G260" s="10">
        <f>SUM(G262:G266)</f>
        <v>0</v>
      </c>
      <c r="H260" s="41"/>
    </row>
    <row r="261" spans="1:8" s="11" customFormat="1" x14ac:dyDescent="0.2">
      <c r="A261" s="97"/>
      <c r="B261" s="98"/>
      <c r="C261" s="100"/>
      <c r="D261" s="51"/>
      <c r="E261" s="51"/>
      <c r="F261" s="51"/>
      <c r="G261" s="52"/>
      <c r="H261" s="41"/>
    </row>
    <row r="262" spans="1:8" s="11" customFormat="1" x14ac:dyDescent="0.2">
      <c r="A262" s="86" t="s">
        <v>10</v>
      </c>
      <c r="B262" s="98">
        <f t="shared" si="9"/>
        <v>10</v>
      </c>
      <c r="C262" s="100">
        <f t="shared" si="8"/>
        <v>1.3175056982121448E-2</v>
      </c>
      <c r="D262" s="101">
        <v>2</v>
      </c>
      <c r="E262" s="101" t="s">
        <v>80</v>
      </c>
      <c r="F262" s="101">
        <v>8</v>
      </c>
      <c r="G262" s="85" t="s">
        <v>80</v>
      </c>
      <c r="H262" s="41"/>
    </row>
    <row r="263" spans="1:8" s="11" customFormat="1" x14ac:dyDescent="0.2">
      <c r="A263" s="86" t="s">
        <v>11</v>
      </c>
      <c r="B263" s="98">
        <f t="shared" si="9"/>
        <v>25</v>
      </c>
      <c r="C263" s="100">
        <f t="shared" si="8"/>
        <v>3.2937642455303624E-2</v>
      </c>
      <c r="D263" s="101">
        <v>5</v>
      </c>
      <c r="E263" s="101">
        <v>1</v>
      </c>
      <c r="F263" s="101">
        <v>19</v>
      </c>
      <c r="G263" s="85" t="s">
        <v>80</v>
      </c>
      <c r="H263" s="41"/>
    </row>
    <row r="264" spans="1:8" s="11" customFormat="1" x14ac:dyDescent="0.2">
      <c r="A264" s="86" t="s">
        <v>12</v>
      </c>
      <c r="B264" s="98">
        <f t="shared" si="9"/>
        <v>44</v>
      </c>
      <c r="C264" s="100">
        <f t="shared" si="8"/>
        <v>5.7970250721334368E-2</v>
      </c>
      <c r="D264" s="101">
        <v>12</v>
      </c>
      <c r="E264" s="101">
        <v>2</v>
      </c>
      <c r="F264" s="101">
        <v>30</v>
      </c>
      <c r="G264" s="85" t="s">
        <v>80</v>
      </c>
      <c r="H264" s="41"/>
    </row>
    <row r="265" spans="1:8" s="11" customFormat="1" x14ac:dyDescent="0.2">
      <c r="A265" s="86" t="s">
        <v>13</v>
      </c>
      <c r="B265" s="98">
        <f t="shared" si="9"/>
        <v>42</v>
      </c>
      <c r="C265" s="100">
        <f t="shared" si="8"/>
        <v>5.5335239324910079E-2</v>
      </c>
      <c r="D265" s="101">
        <v>5</v>
      </c>
      <c r="E265" s="101">
        <v>1</v>
      </c>
      <c r="F265" s="101">
        <v>36</v>
      </c>
      <c r="G265" s="85" t="s">
        <v>80</v>
      </c>
      <c r="H265" s="41"/>
    </row>
    <row r="266" spans="1:8" s="11" customFormat="1" x14ac:dyDescent="0.2">
      <c r="A266" s="86" t="s">
        <v>14</v>
      </c>
      <c r="B266" s="98">
        <f t="shared" si="9"/>
        <v>63</v>
      </c>
      <c r="C266" s="100">
        <f t="shared" si="8"/>
        <v>8.3002858987365119E-2</v>
      </c>
      <c r="D266" s="101">
        <v>11</v>
      </c>
      <c r="E266" s="101">
        <v>5</v>
      </c>
      <c r="F266" s="101">
        <v>47</v>
      </c>
      <c r="G266" s="85" t="s">
        <v>80</v>
      </c>
      <c r="H266" s="41"/>
    </row>
    <row r="267" spans="1:8" s="11" customFormat="1" x14ac:dyDescent="0.2">
      <c r="A267" s="102"/>
      <c r="B267" s="98"/>
      <c r="C267" s="100"/>
      <c r="D267" s="103"/>
      <c r="E267" s="103"/>
      <c r="F267" s="103"/>
      <c r="G267" s="104"/>
      <c r="H267" s="41"/>
    </row>
    <row r="268" spans="1:8" x14ac:dyDescent="0.2">
      <c r="A268" s="96" t="s">
        <v>16</v>
      </c>
      <c r="B268" s="98">
        <f t="shared" si="9"/>
        <v>343</v>
      </c>
      <c r="C268" s="100">
        <f t="shared" si="8"/>
        <v>0.45190445448676569</v>
      </c>
      <c r="D268" s="101">
        <v>37</v>
      </c>
      <c r="E268" s="101">
        <v>35</v>
      </c>
      <c r="F268" s="101">
        <v>271</v>
      </c>
      <c r="G268" s="85" t="s">
        <v>80</v>
      </c>
      <c r="H268" s="41"/>
    </row>
    <row r="269" spans="1:8" x14ac:dyDescent="0.2">
      <c r="A269" s="96" t="s">
        <v>18</v>
      </c>
      <c r="B269" s="98">
        <f t="shared" si="9"/>
        <v>277</v>
      </c>
      <c r="C269" s="100">
        <f t="shared" si="8"/>
        <v>0.36494907840476409</v>
      </c>
      <c r="D269" s="101">
        <v>25</v>
      </c>
      <c r="E269" s="101">
        <v>69</v>
      </c>
      <c r="F269" s="101">
        <v>183</v>
      </c>
      <c r="G269" s="85" t="s">
        <v>80</v>
      </c>
      <c r="H269" s="41"/>
    </row>
    <row r="270" spans="1:8" x14ac:dyDescent="0.2">
      <c r="A270" s="96" t="s">
        <v>19</v>
      </c>
      <c r="B270" s="98">
        <f t="shared" si="9"/>
        <v>208</v>
      </c>
      <c r="C270" s="100">
        <f t="shared" si="8"/>
        <v>0.27404118522812609</v>
      </c>
      <c r="D270" s="101">
        <v>16</v>
      </c>
      <c r="E270" s="101">
        <v>57</v>
      </c>
      <c r="F270" s="101">
        <v>134</v>
      </c>
      <c r="G270" s="85">
        <v>1</v>
      </c>
      <c r="H270" s="41"/>
    </row>
    <row r="271" spans="1:8" x14ac:dyDescent="0.2">
      <c r="A271" s="96" t="s">
        <v>20</v>
      </c>
      <c r="B271" s="98">
        <f t="shared" si="9"/>
        <v>94</v>
      </c>
      <c r="C271" s="100">
        <f t="shared" si="8"/>
        <v>0.12384553563194162</v>
      </c>
      <c r="D271" s="101">
        <v>8</v>
      </c>
      <c r="E271" s="101">
        <v>29</v>
      </c>
      <c r="F271" s="101">
        <v>57</v>
      </c>
      <c r="G271" s="85" t="s">
        <v>80</v>
      </c>
      <c r="H271" s="41"/>
    </row>
    <row r="272" spans="1:8" x14ac:dyDescent="0.2">
      <c r="A272" s="96" t="s">
        <v>21</v>
      </c>
      <c r="B272" s="98">
        <f t="shared" si="9"/>
        <v>33</v>
      </c>
      <c r="C272" s="100">
        <f t="shared" si="8"/>
        <v>4.3477688041000773E-2</v>
      </c>
      <c r="D272" s="101">
        <v>1</v>
      </c>
      <c r="E272" s="101">
        <v>9</v>
      </c>
      <c r="F272" s="101">
        <v>23</v>
      </c>
      <c r="G272" s="85" t="s">
        <v>80</v>
      </c>
      <c r="H272" s="41"/>
    </row>
    <row r="273" spans="1:8" x14ac:dyDescent="0.2">
      <c r="A273" s="96" t="s">
        <v>22</v>
      </c>
      <c r="B273" s="98">
        <f t="shared" si="9"/>
        <v>1</v>
      </c>
      <c r="C273" s="100">
        <f t="shared" si="8"/>
        <v>1.3175056982121448E-3</v>
      </c>
      <c r="D273" s="101" t="s">
        <v>80</v>
      </c>
      <c r="E273" s="101" t="s">
        <v>80</v>
      </c>
      <c r="F273" s="101">
        <v>1</v>
      </c>
      <c r="G273" s="85" t="s">
        <v>80</v>
      </c>
      <c r="H273" s="41"/>
    </row>
    <row r="274" spans="1:8" x14ac:dyDescent="0.2">
      <c r="A274" s="97"/>
      <c r="B274" s="98"/>
      <c r="C274" s="100"/>
      <c r="D274" s="124"/>
      <c r="E274" s="124"/>
      <c r="F274" s="124"/>
      <c r="G274" s="104"/>
      <c r="H274" s="41"/>
    </row>
    <row r="275" spans="1:8" x14ac:dyDescent="0.2">
      <c r="A275" s="119" t="s">
        <v>29</v>
      </c>
      <c r="B275" s="9">
        <f>SUM(B277,B293,B301:B308)</f>
        <v>26975</v>
      </c>
      <c r="C275" s="100">
        <f t="shared" si="8"/>
        <v>35.539716209272605</v>
      </c>
      <c r="D275" s="9">
        <f>SUM(D277,D293,D301:D308)</f>
        <v>3978</v>
      </c>
      <c r="E275" s="9">
        <f>SUM(E277,E293,E301:E308)</f>
        <v>5482</v>
      </c>
      <c r="F275" s="9">
        <f>SUM(F277,F293,F301:F308)</f>
        <v>17457</v>
      </c>
      <c r="G275" s="10">
        <f>SUM(G277,G293,G301:G308)</f>
        <v>58</v>
      </c>
    </row>
    <row r="276" spans="1:8" x14ac:dyDescent="0.2">
      <c r="A276" s="119"/>
      <c r="B276" s="98"/>
      <c r="C276" s="100"/>
      <c r="D276" s="105"/>
      <c r="E276" s="103"/>
      <c r="F276" s="103"/>
      <c r="G276" s="104"/>
      <c r="H276" s="41"/>
    </row>
    <row r="277" spans="1:8" s="11" customFormat="1" x14ac:dyDescent="0.2">
      <c r="A277" s="96" t="s">
        <v>5</v>
      </c>
      <c r="B277" s="9">
        <f>SUM(B279:B282)</f>
        <v>135</v>
      </c>
      <c r="C277" s="100">
        <f t="shared" si="8"/>
        <v>0.17786326925863954</v>
      </c>
      <c r="D277" s="9">
        <f>SUM(D279:D282)</f>
        <v>80</v>
      </c>
      <c r="E277" s="9">
        <f>SUM(E279:E282)</f>
        <v>0</v>
      </c>
      <c r="F277" s="9">
        <f>SUM(F279:F282)</f>
        <v>55</v>
      </c>
      <c r="G277" s="10">
        <f>SUM(G279:G282)</f>
        <v>0</v>
      </c>
      <c r="H277" s="41"/>
    </row>
    <row r="278" spans="1:8" s="11" customFormat="1" x14ac:dyDescent="0.2">
      <c r="A278" s="97"/>
      <c r="B278" s="98"/>
      <c r="C278" s="100"/>
      <c r="D278" s="51"/>
      <c r="E278" s="51"/>
      <c r="F278" s="51"/>
      <c r="G278" s="52"/>
      <c r="H278" s="41"/>
    </row>
    <row r="279" spans="1:8" s="11" customFormat="1" x14ac:dyDescent="0.2">
      <c r="A279" s="86" t="s">
        <v>15</v>
      </c>
      <c r="B279" s="98">
        <f t="shared" si="9"/>
        <v>1</v>
      </c>
      <c r="C279" s="100">
        <f t="shared" si="8"/>
        <v>1.3175056982121448E-3</v>
      </c>
      <c r="D279" s="101">
        <v>1</v>
      </c>
      <c r="E279" s="101" t="s">
        <v>80</v>
      </c>
      <c r="F279" s="101" t="s">
        <v>80</v>
      </c>
      <c r="G279" s="85" t="s">
        <v>80</v>
      </c>
      <c r="H279" s="41"/>
    </row>
    <row r="280" spans="1:8" s="11" customFormat="1" x14ac:dyDescent="0.2">
      <c r="A280" s="86" t="s">
        <v>7</v>
      </c>
      <c r="B280" s="98">
        <f t="shared" si="9"/>
        <v>3</v>
      </c>
      <c r="C280" s="100">
        <f t="shared" si="8"/>
        <v>3.9525170946364341E-3</v>
      </c>
      <c r="D280" s="101">
        <v>3</v>
      </c>
      <c r="E280" s="101" t="s">
        <v>80</v>
      </c>
      <c r="F280" s="101" t="s">
        <v>80</v>
      </c>
      <c r="G280" s="85" t="s">
        <v>80</v>
      </c>
      <c r="H280" s="41"/>
    </row>
    <row r="281" spans="1:8" s="11" customFormat="1" x14ac:dyDescent="0.2">
      <c r="A281" s="86" t="s">
        <v>8</v>
      </c>
      <c r="B281" s="98">
        <f t="shared" si="9"/>
        <v>21</v>
      </c>
      <c r="C281" s="100">
        <f t="shared" si="8"/>
        <v>2.766761966245504E-2</v>
      </c>
      <c r="D281" s="101">
        <v>15</v>
      </c>
      <c r="E281" s="101" t="s">
        <v>80</v>
      </c>
      <c r="F281" s="101">
        <v>6</v>
      </c>
      <c r="G281" s="85" t="s">
        <v>80</v>
      </c>
      <c r="H281" s="41"/>
    </row>
    <row r="282" spans="1:8" s="11" customFormat="1" x14ac:dyDescent="0.2">
      <c r="A282" s="86" t="s">
        <v>9</v>
      </c>
      <c r="B282" s="98">
        <f t="shared" si="9"/>
        <v>110</v>
      </c>
      <c r="C282" s="100">
        <f t="shared" si="8"/>
        <v>0.14492562680333593</v>
      </c>
      <c r="D282" s="101">
        <v>61</v>
      </c>
      <c r="E282" s="101" t="s">
        <v>80</v>
      </c>
      <c r="F282" s="101">
        <v>49</v>
      </c>
      <c r="G282" s="85" t="s">
        <v>80</v>
      </c>
      <c r="H282" s="41"/>
    </row>
    <row r="283" spans="1:8" x14ac:dyDescent="0.2">
      <c r="A283" s="194" t="s">
        <v>102</v>
      </c>
      <c r="B283" s="194"/>
      <c r="C283" s="194"/>
      <c r="D283" s="194"/>
      <c r="E283" s="194"/>
      <c r="F283" s="194"/>
      <c r="G283" s="194"/>
      <c r="H283" s="41"/>
    </row>
    <row r="284" spans="1:8" x14ac:dyDescent="0.2">
      <c r="A284" s="194" t="s">
        <v>103</v>
      </c>
      <c r="B284" s="194"/>
      <c r="C284" s="194"/>
      <c r="D284" s="194"/>
      <c r="E284" s="194"/>
      <c r="F284" s="194"/>
      <c r="G284" s="194"/>
      <c r="H284" s="41"/>
    </row>
    <row r="285" spans="1:8" x14ac:dyDescent="0.2">
      <c r="A285" s="194" t="s">
        <v>104</v>
      </c>
      <c r="B285" s="194"/>
      <c r="C285" s="194"/>
      <c r="D285" s="194"/>
      <c r="E285" s="194"/>
      <c r="F285" s="194"/>
      <c r="G285" s="194"/>
    </row>
    <row r="286" spans="1:8" x14ac:dyDescent="0.2">
      <c r="A286" s="90"/>
      <c r="B286" s="91"/>
      <c r="C286" s="92"/>
      <c r="D286" s="91"/>
      <c r="E286" s="91"/>
      <c r="F286" s="91"/>
      <c r="G286" s="91"/>
      <c r="H286" s="41"/>
    </row>
    <row r="287" spans="1:8" x14ac:dyDescent="0.2">
      <c r="A287" s="206" t="s">
        <v>17</v>
      </c>
      <c r="B287" s="205" t="s">
        <v>0</v>
      </c>
      <c r="C287" s="209"/>
      <c r="D287" s="209"/>
      <c r="E287" s="209"/>
      <c r="F287" s="209"/>
      <c r="G287" s="209"/>
    </row>
    <row r="288" spans="1:8" x14ac:dyDescent="0.2">
      <c r="A288" s="207"/>
      <c r="B288" s="210" t="s">
        <v>1</v>
      </c>
      <c r="C288" s="212" t="s">
        <v>78</v>
      </c>
      <c r="D288" s="205" t="s">
        <v>105</v>
      </c>
      <c r="E288" s="209"/>
      <c r="F288" s="209"/>
      <c r="G288" s="209"/>
    </row>
    <row r="289" spans="1:8" x14ac:dyDescent="0.2">
      <c r="A289" s="208"/>
      <c r="B289" s="211"/>
      <c r="C289" s="213"/>
      <c r="D289" s="88" t="s">
        <v>2</v>
      </c>
      <c r="E289" s="88" t="s">
        <v>81</v>
      </c>
      <c r="F289" s="88" t="s">
        <v>82</v>
      </c>
      <c r="G289" s="93" t="s">
        <v>46</v>
      </c>
    </row>
    <row r="290" spans="1:8" s="11" customFormat="1" x14ac:dyDescent="0.2">
      <c r="A290" s="102"/>
      <c r="B290" s="108"/>
      <c r="C290" s="109"/>
      <c r="D290" s="125"/>
      <c r="E290" s="125"/>
      <c r="F290" s="125"/>
      <c r="G290" s="126"/>
      <c r="H290" s="41"/>
    </row>
    <row r="291" spans="1:8" s="11" customFormat="1" x14ac:dyDescent="0.2">
      <c r="A291" s="127" t="s">
        <v>41</v>
      </c>
      <c r="B291" s="98"/>
      <c r="C291" s="100"/>
      <c r="D291" s="103"/>
      <c r="E291" s="103"/>
      <c r="F291" s="103"/>
      <c r="G291" s="104"/>
      <c r="H291" s="41"/>
    </row>
    <row r="292" spans="1:8" s="11" customFormat="1" x14ac:dyDescent="0.2">
      <c r="A292" s="102"/>
      <c r="B292" s="98"/>
      <c r="C292" s="100"/>
      <c r="D292" s="103"/>
      <c r="E292" s="103"/>
      <c r="F292" s="103"/>
      <c r="G292" s="104"/>
      <c r="H292" s="41"/>
    </row>
    <row r="293" spans="1:8" s="11" customFormat="1" x14ac:dyDescent="0.2">
      <c r="A293" s="96" t="s">
        <v>6</v>
      </c>
      <c r="B293" s="9">
        <f>SUM(B295:B299)</f>
        <v>4290</v>
      </c>
      <c r="C293" s="100">
        <f>B293/$B$9*100</f>
        <v>5.6520994453301014</v>
      </c>
      <c r="D293" s="9">
        <f>SUM(D295:D299)</f>
        <v>1313</v>
      </c>
      <c r="E293" s="9">
        <f>SUM(E295:E299)</f>
        <v>92</v>
      </c>
      <c r="F293" s="9">
        <f>SUM(F295:F299)</f>
        <v>2881</v>
      </c>
      <c r="G293" s="10">
        <f>SUM(G295:G299)</f>
        <v>4</v>
      </c>
      <c r="H293" s="41"/>
    </row>
    <row r="294" spans="1:8" s="11" customFormat="1" x14ac:dyDescent="0.2">
      <c r="A294" s="97"/>
      <c r="B294" s="98"/>
      <c r="C294" s="100"/>
      <c r="D294" s="51"/>
      <c r="E294" s="51"/>
      <c r="F294" s="51"/>
      <c r="G294" s="52"/>
      <c r="H294" s="41"/>
    </row>
    <row r="295" spans="1:8" s="11" customFormat="1" x14ac:dyDescent="0.2">
      <c r="A295" s="86" t="s">
        <v>10</v>
      </c>
      <c r="B295" s="98">
        <f>SUM(D295,E295,F295,G295)</f>
        <v>272</v>
      </c>
      <c r="C295" s="100">
        <f t="shared" ref="C295:C339" si="10">B295/$B$9*100</f>
        <v>0.35836154991370339</v>
      </c>
      <c r="D295" s="101">
        <v>131</v>
      </c>
      <c r="E295" s="101" t="s">
        <v>80</v>
      </c>
      <c r="F295" s="101">
        <v>141</v>
      </c>
      <c r="G295" s="85" t="s">
        <v>80</v>
      </c>
      <c r="H295" s="41"/>
    </row>
    <row r="296" spans="1:8" s="11" customFormat="1" x14ac:dyDescent="0.2">
      <c r="A296" s="86" t="s">
        <v>11</v>
      </c>
      <c r="B296" s="98">
        <f t="shared" ref="B296:B339" si="11">SUM(D296,E296,F296,G296)</f>
        <v>541</v>
      </c>
      <c r="C296" s="100">
        <f t="shared" si="10"/>
        <v>0.71277058273277039</v>
      </c>
      <c r="D296" s="101">
        <v>238</v>
      </c>
      <c r="E296" s="101">
        <v>4</v>
      </c>
      <c r="F296" s="101">
        <v>297</v>
      </c>
      <c r="G296" s="85">
        <v>2</v>
      </c>
      <c r="H296" s="41"/>
    </row>
    <row r="297" spans="1:8" s="11" customFormat="1" x14ac:dyDescent="0.2">
      <c r="A297" s="86" t="s">
        <v>12</v>
      </c>
      <c r="B297" s="98">
        <f t="shared" si="11"/>
        <v>810</v>
      </c>
      <c r="C297" s="100">
        <f t="shared" si="10"/>
        <v>1.0671796155518374</v>
      </c>
      <c r="D297" s="101">
        <v>295</v>
      </c>
      <c r="E297" s="101">
        <v>8</v>
      </c>
      <c r="F297" s="101">
        <v>506</v>
      </c>
      <c r="G297" s="85">
        <v>1</v>
      </c>
      <c r="H297" s="41"/>
    </row>
    <row r="298" spans="1:8" s="11" customFormat="1" x14ac:dyDescent="0.2">
      <c r="A298" s="86" t="s">
        <v>13</v>
      </c>
      <c r="B298" s="98">
        <f t="shared" si="11"/>
        <v>1215</v>
      </c>
      <c r="C298" s="100">
        <f t="shared" si="10"/>
        <v>1.6007694233277561</v>
      </c>
      <c r="D298" s="101">
        <v>335</v>
      </c>
      <c r="E298" s="101">
        <v>30</v>
      </c>
      <c r="F298" s="101">
        <v>850</v>
      </c>
      <c r="G298" s="85" t="s">
        <v>80</v>
      </c>
      <c r="H298" s="41"/>
    </row>
    <row r="299" spans="1:8" s="11" customFormat="1" x14ac:dyDescent="0.2">
      <c r="A299" s="86" t="s">
        <v>14</v>
      </c>
      <c r="B299" s="98">
        <f t="shared" si="11"/>
        <v>1452</v>
      </c>
      <c r="C299" s="100">
        <f t="shared" si="10"/>
        <v>1.9130182738040342</v>
      </c>
      <c r="D299" s="101">
        <v>314</v>
      </c>
      <c r="E299" s="101">
        <v>50</v>
      </c>
      <c r="F299" s="101">
        <v>1087</v>
      </c>
      <c r="G299" s="85">
        <v>1</v>
      </c>
      <c r="H299" s="41"/>
    </row>
    <row r="300" spans="1:8" s="11" customFormat="1" x14ac:dyDescent="0.2">
      <c r="A300" s="102"/>
      <c r="B300" s="98"/>
      <c r="C300" s="100"/>
      <c r="D300" s="103"/>
      <c r="E300" s="103"/>
      <c r="F300" s="103"/>
      <c r="G300" s="104"/>
      <c r="H300" s="41"/>
    </row>
    <row r="301" spans="1:8" x14ac:dyDescent="0.2">
      <c r="A301" s="96" t="s">
        <v>16</v>
      </c>
      <c r="B301" s="98">
        <f t="shared" si="11"/>
        <v>7207</v>
      </c>
      <c r="C301" s="100">
        <f t="shared" si="10"/>
        <v>9.495263567014927</v>
      </c>
      <c r="D301" s="101">
        <v>1069</v>
      </c>
      <c r="E301" s="101">
        <v>686</v>
      </c>
      <c r="F301" s="101">
        <v>5435</v>
      </c>
      <c r="G301" s="85">
        <v>17</v>
      </c>
      <c r="H301" s="41"/>
    </row>
    <row r="302" spans="1:8" x14ac:dyDescent="0.2">
      <c r="A302" s="96" t="s">
        <v>18</v>
      </c>
      <c r="B302" s="98">
        <f t="shared" si="11"/>
        <v>6744</v>
      </c>
      <c r="C302" s="100">
        <f t="shared" si="10"/>
        <v>8.8852584287427039</v>
      </c>
      <c r="D302" s="101">
        <v>741</v>
      </c>
      <c r="E302" s="101">
        <v>1516</v>
      </c>
      <c r="F302" s="101">
        <v>4467</v>
      </c>
      <c r="G302" s="85">
        <v>20</v>
      </c>
      <c r="H302" s="41"/>
    </row>
    <row r="303" spans="1:8" x14ac:dyDescent="0.2">
      <c r="A303" s="96" t="s">
        <v>19</v>
      </c>
      <c r="B303" s="98">
        <f t="shared" si="11"/>
        <v>5276</v>
      </c>
      <c r="C303" s="100">
        <f t="shared" si="10"/>
        <v>6.9511600637672757</v>
      </c>
      <c r="D303" s="101">
        <v>464</v>
      </c>
      <c r="E303" s="101">
        <v>1841</v>
      </c>
      <c r="F303" s="101">
        <v>2963</v>
      </c>
      <c r="G303" s="85">
        <v>8</v>
      </c>
      <c r="H303" s="41"/>
    </row>
    <row r="304" spans="1:8" x14ac:dyDescent="0.2">
      <c r="A304" s="96" t="s">
        <v>20</v>
      </c>
      <c r="B304" s="98">
        <f t="shared" si="11"/>
        <v>2627</v>
      </c>
      <c r="C304" s="100">
        <f t="shared" si="10"/>
        <v>3.4610874692033042</v>
      </c>
      <c r="D304" s="101">
        <v>238</v>
      </c>
      <c r="E304" s="101">
        <v>1067</v>
      </c>
      <c r="F304" s="101">
        <v>1315</v>
      </c>
      <c r="G304" s="85">
        <v>7</v>
      </c>
      <c r="H304" s="41"/>
    </row>
    <row r="305" spans="1:8" x14ac:dyDescent="0.2">
      <c r="A305" s="96" t="s">
        <v>21</v>
      </c>
      <c r="B305" s="98">
        <f t="shared" si="11"/>
        <v>661</v>
      </c>
      <c r="C305" s="100">
        <f t="shared" si="10"/>
        <v>0.87087126651822777</v>
      </c>
      <c r="D305" s="101">
        <v>69</v>
      </c>
      <c r="E305" s="101">
        <v>265</v>
      </c>
      <c r="F305" s="101">
        <v>326</v>
      </c>
      <c r="G305" s="85">
        <v>1</v>
      </c>
      <c r="H305" s="41"/>
    </row>
    <row r="306" spans="1:8" x14ac:dyDescent="0.2">
      <c r="A306" s="96" t="s">
        <v>22</v>
      </c>
      <c r="B306" s="98">
        <f t="shared" si="11"/>
        <v>29</v>
      </c>
      <c r="C306" s="100">
        <f t="shared" si="10"/>
        <v>3.8207665248152195E-2</v>
      </c>
      <c r="D306" s="101">
        <v>3</v>
      </c>
      <c r="E306" s="101">
        <v>13</v>
      </c>
      <c r="F306" s="101">
        <v>12</v>
      </c>
      <c r="G306" s="85">
        <v>1</v>
      </c>
      <c r="H306" s="41"/>
    </row>
    <row r="307" spans="1:8" x14ac:dyDescent="0.2">
      <c r="A307" s="96" t="s">
        <v>23</v>
      </c>
      <c r="B307" s="98">
        <f t="shared" si="11"/>
        <v>4</v>
      </c>
      <c r="C307" s="100">
        <f t="shared" si="10"/>
        <v>5.2700227928485794E-3</v>
      </c>
      <c r="D307" s="101" t="s">
        <v>80</v>
      </c>
      <c r="E307" s="101">
        <v>1</v>
      </c>
      <c r="F307" s="101">
        <v>3</v>
      </c>
      <c r="G307" s="85" t="s">
        <v>80</v>
      </c>
      <c r="H307" s="41"/>
    </row>
    <row r="308" spans="1:8" x14ac:dyDescent="0.2">
      <c r="A308" s="96" t="s">
        <v>24</v>
      </c>
      <c r="B308" s="98">
        <f t="shared" si="11"/>
        <v>2</v>
      </c>
      <c r="C308" s="100">
        <f t="shared" si="10"/>
        <v>2.6350113964242897E-3</v>
      </c>
      <c r="D308" s="101">
        <v>1</v>
      </c>
      <c r="E308" s="101">
        <v>1</v>
      </c>
      <c r="F308" s="101" t="s">
        <v>80</v>
      </c>
      <c r="G308" s="85" t="s">
        <v>80</v>
      </c>
      <c r="H308" s="41"/>
    </row>
    <row r="309" spans="1:8" x14ac:dyDescent="0.2">
      <c r="A309" s="96"/>
      <c r="B309" s="98"/>
      <c r="C309" s="100"/>
      <c r="D309" s="128"/>
      <c r="E309" s="128"/>
      <c r="F309" s="128"/>
      <c r="G309" s="104"/>
      <c r="H309" s="41"/>
    </row>
    <row r="310" spans="1:8" x14ac:dyDescent="0.2">
      <c r="A310" s="96" t="s">
        <v>40</v>
      </c>
      <c r="B310" s="9">
        <f>SUM(B312,B317,B325:B331)</f>
        <v>10891</v>
      </c>
      <c r="C310" s="100">
        <f t="shared" si="10"/>
        <v>14.348954559228469</v>
      </c>
      <c r="D310" s="9">
        <f>SUM(D312,D317,D325:D331)</f>
        <v>1523</v>
      </c>
      <c r="E310" s="9">
        <f>SUM(E312,E317,E325:E331)</f>
        <v>1819</v>
      </c>
      <c r="F310" s="9">
        <f>SUM(F312,F317,F325:F331)</f>
        <v>7528</v>
      </c>
      <c r="G310" s="10">
        <f>SUM(G312,G317,G325:G331)</f>
        <v>21</v>
      </c>
      <c r="H310" s="41"/>
    </row>
    <row r="311" spans="1:8" x14ac:dyDescent="0.2">
      <c r="A311" s="96"/>
      <c r="B311" s="98"/>
      <c r="C311" s="100"/>
      <c r="D311" s="128"/>
      <c r="E311" s="128"/>
      <c r="F311" s="128"/>
      <c r="G311" s="104"/>
      <c r="H311" s="41"/>
    </row>
    <row r="312" spans="1:8" s="11" customFormat="1" x14ac:dyDescent="0.2">
      <c r="A312" s="96" t="s">
        <v>5</v>
      </c>
      <c r="B312" s="9">
        <f>SUM(B314:B315)</f>
        <v>56</v>
      </c>
      <c r="C312" s="100">
        <f t="shared" si="10"/>
        <v>7.3780319099880101E-2</v>
      </c>
      <c r="D312" s="9">
        <f>SUM(D314:D315)</f>
        <v>33</v>
      </c>
      <c r="E312" s="9">
        <f>SUM(E314:E315)</f>
        <v>0</v>
      </c>
      <c r="F312" s="9">
        <f>SUM(F314:F315)</f>
        <v>23</v>
      </c>
      <c r="G312" s="10">
        <f>SUM(G314:G315)</f>
        <v>0</v>
      </c>
      <c r="H312" s="41"/>
    </row>
    <row r="313" spans="1:8" s="11" customFormat="1" x14ac:dyDescent="0.2">
      <c r="A313" s="97"/>
      <c r="B313" s="98"/>
      <c r="C313" s="100"/>
      <c r="D313" s="51"/>
      <c r="E313" s="51"/>
      <c r="F313" s="51"/>
      <c r="G313" s="52"/>
      <c r="H313" s="41"/>
    </row>
    <row r="314" spans="1:8" s="11" customFormat="1" x14ac:dyDescent="0.2">
      <c r="A314" s="86" t="s">
        <v>8</v>
      </c>
      <c r="B314" s="98">
        <f t="shared" si="11"/>
        <v>11</v>
      </c>
      <c r="C314" s="100">
        <f t="shared" si="10"/>
        <v>1.4492562680333592E-2</v>
      </c>
      <c r="D314" s="101">
        <v>8</v>
      </c>
      <c r="E314" s="101" t="s">
        <v>80</v>
      </c>
      <c r="F314" s="101">
        <v>3</v>
      </c>
      <c r="G314" s="85" t="s">
        <v>80</v>
      </c>
      <c r="H314" s="41"/>
    </row>
    <row r="315" spans="1:8" s="11" customFormat="1" x14ac:dyDescent="0.2">
      <c r="A315" s="86" t="s">
        <v>9</v>
      </c>
      <c r="B315" s="98">
        <f t="shared" si="11"/>
        <v>45</v>
      </c>
      <c r="C315" s="100">
        <f t="shared" si="10"/>
        <v>5.9287756419546513E-2</v>
      </c>
      <c r="D315" s="101">
        <v>25</v>
      </c>
      <c r="E315" s="101" t="s">
        <v>80</v>
      </c>
      <c r="F315" s="101">
        <v>20</v>
      </c>
      <c r="G315" s="85" t="s">
        <v>80</v>
      </c>
      <c r="H315" s="41"/>
    </row>
    <row r="316" spans="1:8" s="11" customFormat="1" x14ac:dyDescent="0.2">
      <c r="A316" s="102"/>
      <c r="B316" s="98"/>
      <c r="C316" s="100"/>
      <c r="D316" s="103"/>
      <c r="E316" s="103"/>
      <c r="F316" s="103"/>
      <c r="G316" s="104"/>
      <c r="H316" s="41"/>
    </row>
    <row r="317" spans="1:8" s="11" customFormat="1" x14ac:dyDescent="0.2">
      <c r="A317" s="96" t="s">
        <v>6</v>
      </c>
      <c r="B317" s="9">
        <f>SUM(B319:B323)</f>
        <v>1832</v>
      </c>
      <c r="C317" s="100">
        <f t="shared" si="10"/>
        <v>2.4136704391246493</v>
      </c>
      <c r="D317" s="9">
        <f>SUM(D319:D323)</f>
        <v>521</v>
      </c>
      <c r="E317" s="9">
        <f>SUM(E319:E323)</f>
        <v>41</v>
      </c>
      <c r="F317" s="9">
        <f>SUM(F319:F323)</f>
        <v>1270</v>
      </c>
      <c r="G317" s="10">
        <f>SUM(G319:G323)</f>
        <v>0</v>
      </c>
      <c r="H317" s="41"/>
    </row>
    <row r="318" spans="1:8" s="11" customFormat="1" x14ac:dyDescent="0.2">
      <c r="A318" s="97"/>
      <c r="B318" s="98"/>
      <c r="C318" s="100"/>
      <c r="D318" s="51"/>
      <c r="E318" s="51"/>
      <c r="F318" s="51"/>
      <c r="G318" s="52"/>
      <c r="H318" s="41"/>
    </row>
    <row r="319" spans="1:8" s="11" customFormat="1" x14ac:dyDescent="0.2">
      <c r="A319" s="86" t="s">
        <v>10</v>
      </c>
      <c r="B319" s="98">
        <f t="shared" si="11"/>
        <v>119</v>
      </c>
      <c r="C319" s="100">
        <f t="shared" si="10"/>
        <v>0.15678317808724523</v>
      </c>
      <c r="D319" s="101">
        <v>68</v>
      </c>
      <c r="E319" s="101" t="s">
        <v>80</v>
      </c>
      <c r="F319" s="101">
        <v>51</v>
      </c>
      <c r="G319" s="85" t="s">
        <v>80</v>
      </c>
      <c r="H319" s="41"/>
    </row>
    <row r="320" spans="1:8" s="11" customFormat="1" x14ac:dyDescent="0.2">
      <c r="A320" s="86" t="s">
        <v>11</v>
      </c>
      <c r="B320" s="98">
        <f t="shared" si="11"/>
        <v>205</v>
      </c>
      <c r="C320" s="100">
        <f t="shared" si="10"/>
        <v>0.2700886681334897</v>
      </c>
      <c r="D320" s="101">
        <v>90</v>
      </c>
      <c r="E320" s="101" t="s">
        <v>80</v>
      </c>
      <c r="F320" s="101">
        <v>115</v>
      </c>
      <c r="G320" s="85" t="s">
        <v>80</v>
      </c>
      <c r="H320" s="41"/>
    </row>
    <row r="321" spans="1:8" s="11" customFormat="1" x14ac:dyDescent="0.2">
      <c r="A321" s="86" t="s">
        <v>12</v>
      </c>
      <c r="B321" s="98">
        <f t="shared" si="11"/>
        <v>380</v>
      </c>
      <c r="C321" s="100">
        <f t="shared" si="10"/>
        <v>0.50065216532061507</v>
      </c>
      <c r="D321" s="101">
        <v>129</v>
      </c>
      <c r="E321" s="101">
        <v>3</v>
      </c>
      <c r="F321" s="101">
        <v>248</v>
      </c>
      <c r="G321" s="85" t="s">
        <v>80</v>
      </c>
      <c r="H321" s="41"/>
    </row>
    <row r="322" spans="1:8" s="11" customFormat="1" x14ac:dyDescent="0.2">
      <c r="A322" s="86" t="s">
        <v>13</v>
      </c>
      <c r="B322" s="98">
        <f t="shared" si="11"/>
        <v>494</v>
      </c>
      <c r="C322" s="100">
        <f t="shared" si="10"/>
        <v>0.65084781491679955</v>
      </c>
      <c r="D322" s="101">
        <v>114</v>
      </c>
      <c r="E322" s="101">
        <v>11</v>
      </c>
      <c r="F322" s="101">
        <v>369</v>
      </c>
      <c r="G322" s="85" t="s">
        <v>80</v>
      </c>
      <c r="H322" s="41"/>
    </row>
    <row r="323" spans="1:8" s="11" customFormat="1" x14ac:dyDescent="0.2">
      <c r="A323" s="86" t="s">
        <v>14</v>
      </c>
      <c r="B323" s="98">
        <f t="shared" si="11"/>
        <v>634</v>
      </c>
      <c r="C323" s="100">
        <f t="shared" si="10"/>
        <v>0.83529861266649974</v>
      </c>
      <c r="D323" s="101">
        <v>120</v>
      </c>
      <c r="E323" s="101">
        <v>27</v>
      </c>
      <c r="F323" s="101">
        <v>487</v>
      </c>
      <c r="G323" s="85" t="s">
        <v>80</v>
      </c>
      <c r="H323" s="41"/>
    </row>
    <row r="324" spans="1:8" s="11" customFormat="1" x14ac:dyDescent="0.2">
      <c r="A324" s="102"/>
      <c r="B324" s="98"/>
      <c r="C324" s="100"/>
      <c r="D324" s="103"/>
      <c r="E324" s="103"/>
      <c r="F324" s="103"/>
      <c r="G324" s="104"/>
      <c r="H324" s="41"/>
    </row>
    <row r="325" spans="1:8" x14ac:dyDescent="0.2">
      <c r="A325" s="96" t="s">
        <v>16</v>
      </c>
      <c r="B325" s="98">
        <f t="shared" si="11"/>
        <v>3068</v>
      </c>
      <c r="C325" s="100">
        <f t="shared" si="10"/>
        <v>4.0421074821148606</v>
      </c>
      <c r="D325" s="101">
        <v>466</v>
      </c>
      <c r="E325" s="101">
        <v>280</v>
      </c>
      <c r="F325" s="101">
        <v>2317</v>
      </c>
      <c r="G325" s="85">
        <v>5</v>
      </c>
      <c r="H325" s="41"/>
    </row>
    <row r="326" spans="1:8" x14ac:dyDescent="0.2">
      <c r="A326" s="96" t="s">
        <v>18</v>
      </c>
      <c r="B326" s="98">
        <f t="shared" si="11"/>
        <v>2790</v>
      </c>
      <c r="C326" s="100">
        <f t="shared" si="10"/>
        <v>3.675840898011884</v>
      </c>
      <c r="D326" s="101">
        <v>259</v>
      </c>
      <c r="E326" s="101">
        <v>586</v>
      </c>
      <c r="F326" s="101">
        <v>1937</v>
      </c>
      <c r="G326" s="85">
        <v>8</v>
      </c>
      <c r="H326" s="41"/>
    </row>
    <row r="327" spans="1:8" x14ac:dyDescent="0.2">
      <c r="A327" s="96" t="s">
        <v>19</v>
      </c>
      <c r="B327" s="98">
        <f t="shared" si="11"/>
        <v>1986</v>
      </c>
      <c r="C327" s="100">
        <f t="shared" si="10"/>
        <v>2.6165663166493198</v>
      </c>
      <c r="D327" s="101">
        <v>153</v>
      </c>
      <c r="E327" s="101">
        <v>561</v>
      </c>
      <c r="F327" s="101">
        <v>1267</v>
      </c>
      <c r="G327" s="85">
        <v>5</v>
      </c>
      <c r="H327" s="41"/>
    </row>
    <row r="328" spans="1:8" x14ac:dyDescent="0.2">
      <c r="A328" s="96" t="s">
        <v>20</v>
      </c>
      <c r="B328" s="98">
        <f t="shared" si="11"/>
        <v>859</v>
      </c>
      <c r="C328" s="100">
        <f t="shared" si="10"/>
        <v>1.1317373947642324</v>
      </c>
      <c r="D328" s="101">
        <v>65</v>
      </c>
      <c r="E328" s="101">
        <v>254</v>
      </c>
      <c r="F328" s="101">
        <v>538</v>
      </c>
      <c r="G328" s="85">
        <v>2</v>
      </c>
      <c r="H328" s="41"/>
    </row>
    <row r="329" spans="1:8" x14ac:dyDescent="0.2">
      <c r="A329" s="96" t="s">
        <v>21</v>
      </c>
      <c r="B329" s="98">
        <f t="shared" si="11"/>
        <v>287</v>
      </c>
      <c r="C329" s="100">
        <f t="shared" si="10"/>
        <v>0.37812413538688555</v>
      </c>
      <c r="D329" s="101">
        <v>25</v>
      </c>
      <c r="E329" s="101">
        <v>92</v>
      </c>
      <c r="F329" s="101">
        <v>169</v>
      </c>
      <c r="G329" s="85">
        <v>1</v>
      </c>
      <c r="H329" s="41"/>
    </row>
    <row r="330" spans="1:8" x14ac:dyDescent="0.2">
      <c r="A330" s="96" t="s">
        <v>22</v>
      </c>
      <c r="B330" s="98">
        <f t="shared" si="11"/>
        <v>12</v>
      </c>
      <c r="C330" s="100">
        <f t="shared" si="10"/>
        <v>1.5810068378545736E-2</v>
      </c>
      <c r="D330" s="101">
        <v>1</v>
      </c>
      <c r="E330" s="101">
        <v>5</v>
      </c>
      <c r="F330" s="101">
        <v>6</v>
      </c>
      <c r="G330" s="85" t="s">
        <v>80</v>
      </c>
      <c r="H330" s="41"/>
    </row>
    <row r="331" spans="1:8" x14ac:dyDescent="0.2">
      <c r="A331" s="96" t="s">
        <v>24</v>
      </c>
      <c r="B331" s="98">
        <f t="shared" si="11"/>
        <v>1</v>
      </c>
      <c r="C331" s="100">
        <f t="shared" si="10"/>
        <v>1.3175056982121448E-3</v>
      </c>
      <c r="D331" s="101" t="s">
        <v>80</v>
      </c>
      <c r="E331" s="101" t="s">
        <v>80</v>
      </c>
      <c r="F331" s="101">
        <v>1</v>
      </c>
      <c r="G331" s="85" t="s">
        <v>80</v>
      </c>
      <c r="H331" s="41"/>
    </row>
    <row r="332" spans="1:8" x14ac:dyDescent="0.2">
      <c r="A332" s="96"/>
      <c r="B332" s="98"/>
      <c r="C332" s="100"/>
      <c r="D332" s="128"/>
      <c r="E332" s="128"/>
      <c r="F332" s="128"/>
      <c r="G332" s="104"/>
      <c r="H332" s="41"/>
    </row>
    <row r="333" spans="1:8" x14ac:dyDescent="0.2">
      <c r="A333" s="119" t="s">
        <v>28</v>
      </c>
      <c r="B333" s="9">
        <f>SUM(B335,B350,B358:B363)</f>
        <v>4443</v>
      </c>
      <c r="C333" s="100">
        <f t="shared" si="10"/>
        <v>5.8536778171565595</v>
      </c>
      <c r="D333" s="9">
        <f>SUM(D335,D350,D358:D363)</f>
        <v>626</v>
      </c>
      <c r="E333" s="9">
        <f>SUM(E335,E350,E358:E363)</f>
        <v>608</v>
      </c>
      <c r="F333" s="9">
        <f>SUM(F335,F350,F358:F363)</f>
        <v>3194</v>
      </c>
      <c r="G333" s="10">
        <f>SUM(G335,G350,G358:G363)</f>
        <v>15</v>
      </c>
      <c r="H333" s="41"/>
    </row>
    <row r="334" spans="1:8" x14ac:dyDescent="0.2">
      <c r="A334" s="119"/>
      <c r="B334" s="98"/>
      <c r="C334" s="100"/>
      <c r="D334" s="105"/>
      <c r="E334" s="105"/>
      <c r="F334" s="105"/>
      <c r="G334" s="104"/>
      <c r="H334" s="41"/>
    </row>
    <row r="335" spans="1:8" s="11" customFormat="1" x14ac:dyDescent="0.2">
      <c r="A335" s="96" t="s">
        <v>5</v>
      </c>
      <c r="B335" s="9">
        <f>SUM(B337:B339)</f>
        <v>21</v>
      </c>
      <c r="C335" s="100">
        <f t="shared" si="10"/>
        <v>2.766761966245504E-2</v>
      </c>
      <c r="D335" s="9">
        <f>SUM(D337:D339)</f>
        <v>15</v>
      </c>
      <c r="E335" s="9">
        <f>SUM(E337:E339)</f>
        <v>0</v>
      </c>
      <c r="F335" s="9">
        <f>SUM(F337:F339)</f>
        <v>6</v>
      </c>
      <c r="G335" s="10">
        <f>SUM(G337:G339)</f>
        <v>0</v>
      </c>
      <c r="H335" s="41"/>
    </row>
    <row r="336" spans="1:8" s="11" customFormat="1" x14ac:dyDescent="0.2">
      <c r="A336" s="97"/>
      <c r="B336" s="98"/>
      <c r="C336" s="100"/>
      <c r="D336" s="51"/>
      <c r="E336" s="51"/>
      <c r="F336" s="51"/>
      <c r="G336" s="52"/>
      <c r="H336" s="41"/>
    </row>
    <row r="337" spans="1:8" s="11" customFormat="1" x14ac:dyDescent="0.2">
      <c r="A337" s="86" t="s">
        <v>7</v>
      </c>
      <c r="B337" s="98">
        <f t="shared" si="11"/>
        <v>2</v>
      </c>
      <c r="C337" s="100">
        <f t="shared" si="10"/>
        <v>2.6350113964242897E-3</v>
      </c>
      <c r="D337" s="101">
        <v>2</v>
      </c>
      <c r="E337" s="101" t="s">
        <v>80</v>
      </c>
      <c r="F337" s="101" t="s">
        <v>80</v>
      </c>
      <c r="G337" s="85" t="s">
        <v>80</v>
      </c>
      <c r="H337" s="41"/>
    </row>
    <row r="338" spans="1:8" s="11" customFormat="1" x14ac:dyDescent="0.2">
      <c r="A338" s="86" t="s">
        <v>8</v>
      </c>
      <c r="B338" s="98">
        <f t="shared" si="11"/>
        <v>8</v>
      </c>
      <c r="C338" s="100">
        <f t="shared" si="10"/>
        <v>1.0540045585697159E-2</v>
      </c>
      <c r="D338" s="101">
        <v>5</v>
      </c>
      <c r="E338" s="101" t="s">
        <v>80</v>
      </c>
      <c r="F338" s="101">
        <v>3</v>
      </c>
      <c r="G338" s="85" t="s">
        <v>80</v>
      </c>
      <c r="H338" s="41"/>
    </row>
    <row r="339" spans="1:8" s="11" customFormat="1" x14ac:dyDescent="0.2">
      <c r="A339" s="86" t="s">
        <v>9</v>
      </c>
      <c r="B339" s="98">
        <f t="shared" si="11"/>
        <v>11</v>
      </c>
      <c r="C339" s="100">
        <f t="shared" si="10"/>
        <v>1.4492562680333592E-2</v>
      </c>
      <c r="D339" s="101">
        <v>8</v>
      </c>
      <c r="E339" s="101" t="s">
        <v>80</v>
      </c>
      <c r="F339" s="101">
        <v>3</v>
      </c>
      <c r="G339" s="85" t="s">
        <v>80</v>
      </c>
      <c r="H339" s="41"/>
    </row>
    <row r="340" spans="1:8" x14ac:dyDescent="0.2">
      <c r="A340" s="194" t="s">
        <v>102</v>
      </c>
      <c r="B340" s="194"/>
      <c r="C340" s="194"/>
      <c r="D340" s="194"/>
      <c r="E340" s="194"/>
      <c r="F340" s="194"/>
      <c r="G340" s="194"/>
      <c r="H340" s="41"/>
    </row>
    <row r="341" spans="1:8" x14ac:dyDescent="0.2">
      <c r="A341" s="194" t="s">
        <v>103</v>
      </c>
      <c r="B341" s="194"/>
      <c r="C341" s="194"/>
      <c r="D341" s="194"/>
      <c r="E341" s="194"/>
      <c r="F341" s="194"/>
      <c r="G341" s="194"/>
      <c r="H341" s="41"/>
    </row>
    <row r="342" spans="1:8" x14ac:dyDescent="0.2">
      <c r="A342" s="194" t="s">
        <v>104</v>
      </c>
      <c r="B342" s="194"/>
      <c r="C342" s="194"/>
      <c r="D342" s="194"/>
      <c r="E342" s="194"/>
      <c r="F342" s="194"/>
      <c r="G342" s="194"/>
    </row>
    <row r="343" spans="1:8" x14ac:dyDescent="0.2">
      <c r="A343" s="90"/>
      <c r="B343" s="91"/>
      <c r="C343" s="92"/>
      <c r="D343" s="91"/>
      <c r="E343" s="91"/>
      <c r="F343" s="91"/>
      <c r="G343" s="91"/>
      <c r="H343" s="41"/>
    </row>
    <row r="344" spans="1:8" x14ac:dyDescent="0.2">
      <c r="A344" s="206" t="s">
        <v>17</v>
      </c>
      <c r="B344" s="205" t="s">
        <v>0</v>
      </c>
      <c r="C344" s="209"/>
      <c r="D344" s="209"/>
      <c r="E344" s="209"/>
      <c r="F344" s="209"/>
      <c r="G344" s="209"/>
    </row>
    <row r="345" spans="1:8" x14ac:dyDescent="0.2">
      <c r="A345" s="207"/>
      <c r="B345" s="210" t="s">
        <v>1</v>
      </c>
      <c r="C345" s="212" t="s">
        <v>78</v>
      </c>
      <c r="D345" s="205" t="s">
        <v>105</v>
      </c>
      <c r="E345" s="209"/>
      <c r="F345" s="209"/>
      <c r="G345" s="209"/>
    </row>
    <row r="346" spans="1:8" x14ac:dyDescent="0.2">
      <c r="A346" s="208"/>
      <c r="B346" s="211"/>
      <c r="C346" s="213"/>
      <c r="D346" s="88" t="s">
        <v>2</v>
      </c>
      <c r="E346" s="88" t="s">
        <v>81</v>
      </c>
      <c r="F346" s="88" t="s">
        <v>82</v>
      </c>
      <c r="G346" s="93" t="s">
        <v>46</v>
      </c>
    </row>
    <row r="347" spans="1:8" s="11" customFormat="1" x14ac:dyDescent="0.2">
      <c r="A347" s="102"/>
      <c r="B347" s="108"/>
      <c r="C347" s="109"/>
      <c r="D347" s="125"/>
      <c r="E347" s="125"/>
      <c r="F347" s="125"/>
      <c r="G347" s="126"/>
      <c r="H347" s="41"/>
    </row>
    <row r="348" spans="1:8" s="11" customFormat="1" x14ac:dyDescent="0.2">
      <c r="A348" s="127" t="s">
        <v>42</v>
      </c>
      <c r="B348" s="98"/>
      <c r="C348" s="100"/>
      <c r="D348" s="103"/>
      <c r="E348" s="103"/>
      <c r="F348" s="103"/>
      <c r="G348" s="104"/>
      <c r="H348" s="41"/>
    </row>
    <row r="349" spans="1:8" s="11" customFormat="1" x14ac:dyDescent="0.2">
      <c r="A349" s="102"/>
      <c r="B349" s="98"/>
      <c r="C349" s="100"/>
      <c r="D349" s="103"/>
      <c r="E349" s="103"/>
      <c r="F349" s="103"/>
      <c r="G349" s="104"/>
      <c r="H349" s="41"/>
    </row>
    <row r="350" spans="1:8" s="11" customFormat="1" x14ac:dyDescent="0.2">
      <c r="A350" s="96" t="s">
        <v>6</v>
      </c>
      <c r="B350" s="9">
        <f>SUM(B352:B356)</f>
        <v>750</v>
      </c>
      <c r="C350" s="100">
        <f>B350/$B$9*100</f>
        <v>0.98812927365910863</v>
      </c>
      <c r="D350" s="9">
        <f>SUM(D352:D356)</f>
        <v>207</v>
      </c>
      <c r="E350" s="9">
        <f>SUM(E352:E356)</f>
        <v>22</v>
      </c>
      <c r="F350" s="9">
        <f>SUM(F352:F356)</f>
        <v>520</v>
      </c>
      <c r="G350" s="10">
        <f>SUM(G352:G356)</f>
        <v>1</v>
      </c>
      <c r="H350" s="41"/>
    </row>
    <row r="351" spans="1:8" s="11" customFormat="1" x14ac:dyDescent="0.2">
      <c r="A351" s="97"/>
      <c r="B351" s="98"/>
      <c r="C351" s="100"/>
      <c r="D351" s="51"/>
      <c r="E351" s="51"/>
      <c r="F351" s="51"/>
      <c r="G351" s="52"/>
      <c r="H351" s="41"/>
    </row>
    <row r="352" spans="1:8" s="11" customFormat="1" x14ac:dyDescent="0.2">
      <c r="A352" s="86" t="s">
        <v>10</v>
      </c>
      <c r="B352" s="98">
        <f>SUM(D352,E352,F352,G352)</f>
        <v>40</v>
      </c>
      <c r="C352" s="100">
        <f t="shared" ref="C352:C394" si="12">B352/$B$9*100</f>
        <v>5.2700227928485791E-2</v>
      </c>
      <c r="D352" s="101">
        <v>18</v>
      </c>
      <c r="E352" s="101">
        <v>1</v>
      </c>
      <c r="F352" s="101">
        <v>21</v>
      </c>
      <c r="G352" s="85" t="s">
        <v>80</v>
      </c>
      <c r="H352" s="41"/>
    </row>
    <row r="353" spans="1:8" s="11" customFormat="1" x14ac:dyDescent="0.2">
      <c r="A353" s="86" t="s">
        <v>11</v>
      </c>
      <c r="B353" s="98">
        <f t="shared" ref="B353:B394" si="13">SUM(D353,E353,F353,G353)</f>
        <v>74</v>
      </c>
      <c r="C353" s="100">
        <f t="shared" si="12"/>
        <v>9.7495421667698715E-2</v>
      </c>
      <c r="D353" s="101">
        <v>31</v>
      </c>
      <c r="E353" s="101">
        <v>1</v>
      </c>
      <c r="F353" s="101">
        <v>42</v>
      </c>
      <c r="G353" s="85" t="s">
        <v>80</v>
      </c>
      <c r="H353" s="41"/>
    </row>
    <row r="354" spans="1:8" s="11" customFormat="1" x14ac:dyDescent="0.2">
      <c r="A354" s="86" t="s">
        <v>12</v>
      </c>
      <c r="B354" s="98">
        <f t="shared" si="13"/>
        <v>168</v>
      </c>
      <c r="C354" s="100">
        <f t="shared" si="12"/>
        <v>0.22134095729964032</v>
      </c>
      <c r="D354" s="101">
        <v>61</v>
      </c>
      <c r="E354" s="101">
        <v>3</v>
      </c>
      <c r="F354" s="101">
        <v>104</v>
      </c>
      <c r="G354" s="85" t="s">
        <v>80</v>
      </c>
      <c r="H354" s="41"/>
    </row>
    <row r="355" spans="1:8" s="11" customFormat="1" x14ac:dyDescent="0.2">
      <c r="A355" s="86" t="s">
        <v>13</v>
      </c>
      <c r="B355" s="98">
        <f t="shared" si="13"/>
        <v>227</v>
      </c>
      <c r="C355" s="100">
        <f t="shared" si="12"/>
        <v>0.29907379349415686</v>
      </c>
      <c r="D355" s="101">
        <v>51</v>
      </c>
      <c r="E355" s="101">
        <v>6</v>
      </c>
      <c r="F355" s="101">
        <v>170</v>
      </c>
      <c r="G355" s="85" t="s">
        <v>80</v>
      </c>
      <c r="H355" s="41"/>
    </row>
    <row r="356" spans="1:8" s="11" customFormat="1" x14ac:dyDescent="0.2">
      <c r="A356" s="86" t="s">
        <v>14</v>
      </c>
      <c r="B356" s="98">
        <f t="shared" si="13"/>
        <v>241</v>
      </c>
      <c r="C356" s="100">
        <f t="shared" si="12"/>
        <v>0.31751887326912692</v>
      </c>
      <c r="D356" s="101">
        <v>46</v>
      </c>
      <c r="E356" s="101">
        <v>11</v>
      </c>
      <c r="F356" s="101">
        <v>183</v>
      </c>
      <c r="G356" s="85">
        <v>1</v>
      </c>
      <c r="H356" s="41"/>
    </row>
    <row r="357" spans="1:8" s="11" customFormat="1" x14ac:dyDescent="0.2">
      <c r="A357" s="102"/>
      <c r="B357" s="98"/>
      <c r="C357" s="100"/>
      <c r="D357" s="103"/>
      <c r="E357" s="103"/>
      <c r="F357" s="103"/>
      <c r="G357" s="104"/>
      <c r="H357" s="41"/>
    </row>
    <row r="358" spans="1:8" x14ac:dyDescent="0.2">
      <c r="A358" s="96" t="s">
        <v>16</v>
      </c>
      <c r="B358" s="98">
        <f t="shared" si="13"/>
        <v>1279</v>
      </c>
      <c r="C358" s="100">
        <f t="shared" si="12"/>
        <v>1.6850897880133331</v>
      </c>
      <c r="D358" s="101">
        <v>174</v>
      </c>
      <c r="E358" s="101">
        <v>117</v>
      </c>
      <c r="F358" s="101">
        <v>983</v>
      </c>
      <c r="G358" s="85">
        <v>5</v>
      </c>
      <c r="H358" s="41"/>
    </row>
    <row r="359" spans="1:8" x14ac:dyDescent="0.2">
      <c r="A359" s="96" t="s">
        <v>18</v>
      </c>
      <c r="B359" s="98">
        <f t="shared" si="13"/>
        <v>1153</v>
      </c>
      <c r="C359" s="100">
        <f t="shared" si="12"/>
        <v>1.519084070038603</v>
      </c>
      <c r="D359" s="101">
        <v>126</v>
      </c>
      <c r="E359" s="101">
        <v>161</v>
      </c>
      <c r="F359" s="101">
        <v>865</v>
      </c>
      <c r="G359" s="85">
        <v>1</v>
      </c>
      <c r="H359" s="41"/>
    </row>
    <row r="360" spans="1:8" x14ac:dyDescent="0.2">
      <c r="A360" s="96" t="s">
        <v>19</v>
      </c>
      <c r="B360" s="98">
        <f t="shared" si="13"/>
        <v>763</v>
      </c>
      <c r="C360" s="100">
        <f t="shared" si="12"/>
        <v>1.0052568477358665</v>
      </c>
      <c r="D360" s="101">
        <v>69</v>
      </c>
      <c r="E360" s="101">
        <v>180</v>
      </c>
      <c r="F360" s="101">
        <v>509</v>
      </c>
      <c r="G360" s="85">
        <v>5</v>
      </c>
      <c r="H360" s="41"/>
    </row>
    <row r="361" spans="1:8" x14ac:dyDescent="0.2">
      <c r="A361" s="96" t="s">
        <v>20</v>
      </c>
      <c r="B361" s="98">
        <f t="shared" si="13"/>
        <v>385</v>
      </c>
      <c r="C361" s="100">
        <f t="shared" si="12"/>
        <v>0.50723969381167577</v>
      </c>
      <c r="D361" s="101">
        <v>28</v>
      </c>
      <c r="E361" s="101">
        <v>103</v>
      </c>
      <c r="F361" s="101">
        <v>251</v>
      </c>
      <c r="G361" s="85">
        <v>3</v>
      </c>
      <c r="H361" s="41"/>
    </row>
    <row r="362" spans="1:8" x14ac:dyDescent="0.2">
      <c r="A362" s="96" t="s">
        <v>21</v>
      </c>
      <c r="B362" s="98">
        <f t="shared" si="13"/>
        <v>85</v>
      </c>
      <c r="C362" s="100">
        <f t="shared" si="12"/>
        <v>0.1119879843480323</v>
      </c>
      <c r="D362" s="101">
        <v>7</v>
      </c>
      <c r="E362" s="101">
        <v>24</v>
      </c>
      <c r="F362" s="101">
        <v>54</v>
      </c>
      <c r="G362" s="85" t="s">
        <v>80</v>
      </c>
      <c r="H362" s="41"/>
    </row>
    <row r="363" spans="1:8" x14ac:dyDescent="0.2">
      <c r="A363" s="96" t="s">
        <v>22</v>
      </c>
      <c r="B363" s="98">
        <f t="shared" si="13"/>
        <v>7</v>
      </c>
      <c r="C363" s="100">
        <f t="shared" si="12"/>
        <v>9.2225398874850126E-3</v>
      </c>
      <c r="D363" s="101" t="s">
        <v>80</v>
      </c>
      <c r="E363" s="101">
        <v>1</v>
      </c>
      <c r="F363" s="101">
        <v>6</v>
      </c>
      <c r="G363" s="85" t="s">
        <v>80</v>
      </c>
      <c r="H363" s="41"/>
    </row>
    <row r="364" spans="1:8" x14ac:dyDescent="0.2">
      <c r="A364" s="97"/>
      <c r="B364" s="98"/>
      <c r="C364" s="100"/>
      <c r="D364" s="103"/>
      <c r="E364" s="103"/>
      <c r="F364" s="103"/>
      <c r="G364" s="104"/>
      <c r="H364" s="41"/>
    </row>
    <row r="365" spans="1:8" x14ac:dyDescent="0.2">
      <c r="A365" s="129" t="s">
        <v>27</v>
      </c>
      <c r="B365" s="9">
        <f>SUM(B367,B372,B380:B386)</f>
        <v>732</v>
      </c>
      <c r="C365" s="100">
        <f t="shared" si="12"/>
        <v>0.96441417109129002</v>
      </c>
      <c r="D365" s="9">
        <f>SUM(D367,D372,D380:D386)</f>
        <v>94</v>
      </c>
      <c r="E365" s="9">
        <f>SUM(E367,E372,E380:E386)</f>
        <v>18</v>
      </c>
      <c r="F365" s="9">
        <f>SUM(F367,F372,F380:F386)</f>
        <v>611</v>
      </c>
      <c r="G365" s="10">
        <f>SUM(G367,G372,G380:G386)</f>
        <v>9</v>
      </c>
      <c r="H365" s="41"/>
    </row>
    <row r="366" spans="1:8" x14ac:dyDescent="0.2">
      <c r="A366" s="130"/>
      <c r="B366" s="98"/>
      <c r="C366" s="100"/>
      <c r="D366" s="103"/>
      <c r="E366" s="103"/>
      <c r="F366" s="103"/>
      <c r="G366" s="104"/>
      <c r="H366" s="41"/>
    </row>
    <row r="367" spans="1:8" s="11" customFormat="1" x14ac:dyDescent="0.2">
      <c r="A367" s="96" t="s">
        <v>5</v>
      </c>
      <c r="B367" s="9">
        <f>SUM(B369:B370)</f>
        <v>14</v>
      </c>
      <c r="C367" s="100">
        <f t="shared" si="12"/>
        <v>1.8445079774970025E-2</v>
      </c>
      <c r="D367" s="9">
        <f>SUM(D369:D370)</f>
        <v>5</v>
      </c>
      <c r="E367" s="9">
        <f>SUM(E369:E370)</f>
        <v>0</v>
      </c>
      <c r="F367" s="9">
        <f>SUM(F369:F370)</f>
        <v>9</v>
      </c>
      <c r="G367" s="10">
        <f>SUM(G369:G370)</f>
        <v>0</v>
      </c>
      <c r="H367" s="41"/>
    </row>
    <row r="368" spans="1:8" s="11" customFormat="1" x14ac:dyDescent="0.2">
      <c r="A368" s="97"/>
      <c r="B368" s="98"/>
      <c r="C368" s="100"/>
      <c r="D368" s="51"/>
      <c r="E368" s="51"/>
      <c r="F368" s="51"/>
      <c r="G368" s="52"/>
      <c r="H368" s="41"/>
    </row>
    <row r="369" spans="1:8" s="11" customFormat="1" x14ac:dyDescent="0.2">
      <c r="A369" s="86" t="s">
        <v>8</v>
      </c>
      <c r="B369" s="98">
        <f t="shared" si="13"/>
        <v>6</v>
      </c>
      <c r="C369" s="100">
        <f t="shared" si="12"/>
        <v>7.9050341892728682E-3</v>
      </c>
      <c r="D369" s="101">
        <v>4</v>
      </c>
      <c r="E369" s="101" t="s">
        <v>80</v>
      </c>
      <c r="F369" s="101">
        <v>2</v>
      </c>
      <c r="G369" s="85" t="s">
        <v>80</v>
      </c>
      <c r="H369" s="41"/>
    </row>
    <row r="370" spans="1:8" s="11" customFormat="1" x14ac:dyDescent="0.2">
      <c r="A370" s="86" t="s">
        <v>9</v>
      </c>
      <c r="B370" s="98">
        <f t="shared" si="13"/>
        <v>8</v>
      </c>
      <c r="C370" s="100">
        <f t="shared" si="12"/>
        <v>1.0540045585697159E-2</v>
      </c>
      <c r="D370" s="101">
        <v>1</v>
      </c>
      <c r="E370" s="101" t="s">
        <v>80</v>
      </c>
      <c r="F370" s="101">
        <v>7</v>
      </c>
      <c r="G370" s="85" t="s">
        <v>80</v>
      </c>
      <c r="H370" s="41"/>
    </row>
    <row r="371" spans="1:8" s="11" customFormat="1" x14ac:dyDescent="0.2">
      <c r="A371" s="102"/>
      <c r="B371" s="98"/>
      <c r="C371" s="100"/>
      <c r="D371" s="103"/>
      <c r="E371" s="103"/>
      <c r="F371" s="103"/>
      <c r="G371" s="104"/>
      <c r="H371" s="41"/>
    </row>
    <row r="372" spans="1:8" s="11" customFormat="1" x14ac:dyDescent="0.2">
      <c r="A372" s="96" t="s">
        <v>6</v>
      </c>
      <c r="B372" s="9">
        <f>SUM(B374:B378)</f>
        <v>155</v>
      </c>
      <c r="C372" s="100">
        <f t="shared" si="12"/>
        <v>0.20421338322288243</v>
      </c>
      <c r="D372" s="9">
        <f>SUM(D374:D378)</f>
        <v>43</v>
      </c>
      <c r="E372" s="9">
        <f>SUM(E374:E378)</f>
        <v>0</v>
      </c>
      <c r="F372" s="9">
        <f>SUM(F374:F378)</f>
        <v>112</v>
      </c>
      <c r="G372" s="10">
        <f>SUM(G374:G378)</f>
        <v>0</v>
      </c>
      <c r="H372" s="41"/>
    </row>
    <row r="373" spans="1:8" s="11" customFormat="1" x14ac:dyDescent="0.2">
      <c r="A373" s="97"/>
      <c r="B373" s="98"/>
      <c r="C373" s="100"/>
      <c r="D373" s="51"/>
      <c r="E373" s="51"/>
      <c r="F373" s="51"/>
      <c r="G373" s="52"/>
      <c r="H373" s="41"/>
    </row>
    <row r="374" spans="1:8" s="11" customFormat="1" x14ac:dyDescent="0.2">
      <c r="A374" s="86" t="s">
        <v>10</v>
      </c>
      <c r="B374" s="98">
        <f t="shared" si="13"/>
        <v>19</v>
      </c>
      <c r="C374" s="100">
        <f t="shared" si="12"/>
        <v>2.5032608266030751E-2</v>
      </c>
      <c r="D374" s="101">
        <v>6</v>
      </c>
      <c r="E374" s="101" t="s">
        <v>80</v>
      </c>
      <c r="F374" s="101">
        <v>13</v>
      </c>
      <c r="G374" s="85" t="s">
        <v>80</v>
      </c>
      <c r="H374" s="41"/>
    </row>
    <row r="375" spans="1:8" s="11" customFormat="1" x14ac:dyDescent="0.2">
      <c r="A375" s="86" t="s">
        <v>11</v>
      </c>
      <c r="B375" s="98">
        <f t="shared" si="13"/>
        <v>19</v>
      </c>
      <c r="C375" s="100">
        <f t="shared" si="12"/>
        <v>2.5032608266030751E-2</v>
      </c>
      <c r="D375" s="101">
        <v>8</v>
      </c>
      <c r="E375" s="101" t="s">
        <v>80</v>
      </c>
      <c r="F375" s="101">
        <v>11</v>
      </c>
      <c r="G375" s="85" t="s">
        <v>80</v>
      </c>
      <c r="H375" s="41"/>
    </row>
    <row r="376" spans="1:8" s="11" customFormat="1" x14ac:dyDescent="0.2">
      <c r="A376" s="86" t="s">
        <v>12</v>
      </c>
      <c r="B376" s="98">
        <f t="shared" si="13"/>
        <v>32</v>
      </c>
      <c r="C376" s="100">
        <f t="shared" si="12"/>
        <v>4.2160182342788635E-2</v>
      </c>
      <c r="D376" s="101">
        <v>8</v>
      </c>
      <c r="E376" s="101" t="s">
        <v>80</v>
      </c>
      <c r="F376" s="101">
        <v>24</v>
      </c>
      <c r="G376" s="85" t="s">
        <v>80</v>
      </c>
      <c r="H376" s="41"/>
    </row>
    <row r="377" spans="1:8" s="11" customFormat="1" x14ac:dyDescent="0.2">
      <c r="A377" s="86" t="s">
        <v>13</v>
      </c>
      <c r="B377" s="98">
        <f t="shared" si="13"/>
        <v>49</v>
      </c>
      <c r="C377" s="100">
        <f t="shared" si="12"/>
        <v>6.4557779212395083E-2</v>
      </c>
      <c r="D377" s="101">
        <v>10</v>
      </c>
      <c r="E377" s="101" t="s">
        <v>80</v>
      </c>
      <c r="F377" s="101">
        <v>39</v>
      </c>
      <c r="G377" s="85" t="s">
        <v>80</v>
      </c>
      <c r="H377" s="41"/>
    </row>
    <row r="378" spans="1:8" s="11" customFormat="1" x14ac:dyDescent="0.2">
      <c r="A378" s="86" t="s">
        <v>14</v>
      </c>
      <c r="B378" s="98">
        <f t="shared" si="13"/>
        <v>36</v>
      </c>
      <c r="C378" s="100">
        <f t="shared" si="12"/>
        <v>4.7430205135637213E-2</v>
      </c>
      <c r="D378" s="101">
        <v>11</v>
      </c>
      <c r="E378" s="101" t="s">
        <v>80</v>
      </c>
      <c r="F378" s="101">
        <v>25</v>
      </c>
      <c r="G378" s="85" t="s">
        <v>80</v>
      </c>
      <c r="H378" s="41"/>
    </row>
    <row r="379" spans="1:8" s="11" customFormat="1" x14ac:dyDescent="0.2">
      <c r="A379" s="102"/>
      <c r="B379" s="98"/>
      <c r="C379" s="100"/>
      <c r="D379" s="103"/>
      <c r="E379" s="103"/>
      <c r="F379" s="103"/>
      <c r="G379" s="104"/>
      <c r="H379" s="41"/>
    </row>
    <row r="380" spans="1:8" x14ac:dyDescent="0.2">
      <c r="A380" s="96" t="s">
        <v>16</v>
      </c>
      <c r="B380" s="98">
        <f t="shared" si="13"/>
        <v>193</v>
      </c>
      <c r="C380" s="100">
        <f t="shared" si="12"/>
        <v>0.25427859975494393</v>
      </c>
      <c r="D380" s="101">
        <v>25</v>
      </c>
      <c r="E380" s="101">
        <v>3</v>
      </c>
      <c r="F380" s="101">
        <v>164</v>
      </c>
      <c r="G380" s="85">
        <v>1</v>
      </c>
      <c r="H380" s="41"/>
    </row>
    <row r="381" spans="1:8" x14ac:dyDescent="0.2">
      <c r="A381" s="96" t="s">
        <v>18</v>
      </c>
      <c r="B381" s="98">
        <f t="shared" si="13"/>
        <v>150</v>
      </c>
      <c r="C381" s="100">
        <f t="shared" si="12"/>
        <v>0.1976258547318217</v>
      </c>
      <c r="D381" s="101">
        <v>9</v>
      </c>
      <c r="E381" s="101">
        <v>8</v>
      </c>
      <c r="F381" s="101">
        <v>133</v>
      </c>
      <c r="G381" s="85" t="s">
        <v>80</v>
      </c>
      <c r="H381" s="41"/>
    </row>
    <row r="382" spans="1:8" x14ac:dyDescent="0.2">
      <c r="A382" s="96" t="s">
        <v>19</v>
      </c>
      <c r="B382" s="98">
        <f t="shared" si="13"/>
        <v>100</v>
      </c>
      <c r="C382" s="100">
        <f t="shared" si="12"/>
        <v>0.1317505698212145</v>
      </c>
      <c r="D382" s="101">
        <v>5</v>
      </c>
      <c r="E382" s="101">
        <v>1</v>
      </c>
      <c r="F382" s="101">
        <v>91</v>
      </c>
      <c r="G382" s="85">
        <v>3</v>
      </c>
      <c r="H382" s="41"/>
    </row>
    <row r="383" spans="1:8" x14ac:dyDescent="0.2">
      <c r="A383" s="96" t="s">
        <v>20</v>
      </c>
      <c r="B383" s="98">
        <f t="shared" si="13"/>
        <v>94</v>
      </c>
      <c r="C383" s="100">
        <f t="shared" si="12"/>
        <v>0.12384553563194162</v>
      </c>
      <c r="D383" s="101">
        <v>7</v>
      </c>
      <c r="E383" s="101">
        <v>2</v>
      </c>
      <c r="F383" s="101">
        <v>80</v>
      </c>
      <c r="G383" s="85">
        <v>5</v>
      </c>
      <c r="H383" s="41"/>
    </row>
    <row r="384" spans="1:8" x14ac:dyDescent="0.2">
      <c r="A384" s="96" t="s">
        <v>21</v>
      </c>
      <c r="B384" s="98">
        <f t="shared" si="13"/>
        <v>23</v>
      </c>
      <c r="C384" s="100">
        <f t="shared" si="12"/>
        <v>3.0302631058879332E-2</v>
      </c>
      <c r="D384" s="101" t="s">
        <v>80</v>
      </c>
      <c r="E384" s="101">
        <v>3</v>
      </c>
      <c r="F384" s="101">
        <v>20</v>
      </c>
      <c r="G384" s="85" t="s">
        <v>80</v>
      </c>
      <c r="H384" s="41"/>
    </row>
    <row r="385" spans="1:8" x14ac:dyDescent="0.2">
      <c r="A385" s="96" t="s">
        <v>79</v>
      </c>
      <c r="B385" s="98">
        <f t="shared" si="13"/>
        <v>2</v>
      </c>
      <c r="C385" s="100">
        <f t="shared" si="12"/>
        <v>2.6350113964242897E-3</v>
      </c>
      <c r="D385" s="101" t="s">
        <v>80</v>
      </c>
      <c r="E385" s="101">
        <v>1</v>
      </c>
      <c r="F385" s="101">
        <v>1</v>
      </c>
      <c r="G385" s="85" t="s">
        <v>80</v>
      </c>
      <c r="H385" s="41"/>
    </row>
    <row r="386" spans="1:8" x14ac:dyDescent="0.2">
      <c r="A386" s="96" t="s">
        <v>23</v>
      </c>
      <c r="B386" s="98">
        <f t="shared" si="13"/>
        <v>1</v>
      </c>
      <c r="C386" s="100">
        <f t="shared" si="12"/>
        <v>1.3175056982121448E-3</v>
      </c>
      <c r="D386" s="101" t="s">
        <v>80</v>
      </c>
      <c r="E386" s="101" t="s">
        <v>80</v>
      </c>
      <c r="F386" s="101">
        <v>1</v>
      </c>
      <c r="G386" s="85" t="s">
        <v>80</v>
      </c>
      <c r="H386" s="41"/>
    </row>
    <row r="387" spans="1:8" x14ac:dyDescent="0.2">
      <c r="A387" s="97"/>
      <c r="B387" s="98"/>
      <c r="C387" s="100"/>
      <c r="D387" s="103"/>
      <c r="E387" s="103"/>
      <c r="F387" s="103"/>
      <c r="G387" s="104"/>
      <c r="H387" s="41"/>
    </row>
    <row r="388" spans="1:8" x14ac:dyDescent="0.2">
      <c r="A388" s="131" t="s">
        <v>26</v>
      </c>
      <c r="B388" s="9">
        <f>SUM(B390,B405,B413:B418)</f>
        <v>194</v>
      </c>
      <c r="C388" s="100">
        <f t="shared" si="12"/>
        <v>0.25559610545315609</v>
      </c>
      <c r="D388" s="9">
        <f>SUM(D390,D405,D413:D418)</f>
        <v>17</v>
      </c>
      <c r="E388" s="9">
        <f>SUM(E390,E405,E413:E418)</f>
        <v>6</v>
      </c>
      <c r="F388" s="9">
        <f>SUM(F390,F405,F413:F418)</f>
        <v>168</v>
      </c>
      <c r="G388" s="10">
        <f>SUM(G390,G405,G413:G418)</f>
        <v>3</v>
      </c>
      <c r="H388" s="41"/>
    </row>
    <row r="389" spans="1:8" x14ac:dyDescent="0.2">
      <c r="A389" s="132"/>
      <c r="B389" s="98"/>
      <c r="C389" s="100"/>
      <c r="D389" s="103"/>
      <c r="E389" s="103"/>
      <c r="F389" s="103"/>
      <c r="G389" s="104"/>
      <c r="H389" s="41"/>
    </row>
    <row r="390" spans="1:8" s="11" customFormat="1" x14ac:dyDescent="0.2">
      <c r="A390" s="96" t="s">
        <v>5</v>
      </c>
      <c r="B390" s="9">
        <f>SUM(B392:B394)</f>
        <v>7</v>
      </c>
      <c r="C390" s="100">
        <f t="shared" si="12"/>
        <v>9.2225398874850126E-3</v>
      </c>
      <c r="D390" s="9">
        <f>SUM(D392:D394)</f>
        <v>3</v>
      </c>
      <c r="E390" s="9">
        <f>SUM(E392:E394)</f>
        <v>0</v>
      </c>
      <c r="F390" s="9">
        <f>SUM(F392:F394)</f>
        <v>4</v>
      </c>
      <c r="G390" s="10">
        <f>SUM(G392:G394)</f>
        <v>0</v>
      </c>
      <c r="H390" s="41"/>
    </row>
    <row r="391" spans="1:8" s="11" customFormat="1" x14ac:dyDescent="0.2">
      <c r="A391" s="97"/>
      <c r="B391" s="98"/>
      <c r="C391" s="100"/>
      <c r="D391" s="51"/>
      <c r="E391" s="51"/>
      <c r="F391" s="51"/>
      <c r="G391" s="52"/>
      <c r="H391" s="41"/>
    </row>
    <row r="392" spans="1:8" s="11" customFormat="1" x14ac:dyDescent="0.2">
      <c r="A392" s="86" t="s">
        <v>7</v>
      </c>
      <c r="B392" s="98">
        <f t="shared" si="13"/>
        <v>1</v>
      </c>
      <c r="C392" s="100">
        <f t="shared" si="12"/>
        <v>1.3175056982121448E-3</v>
      </c>
      <c r="D392" s="101" t="s">
        <v>80</v>
      </c>
      <c r="E392" s="101" t="s">
        <v>80</v>
      </c>
      <c r="F392" s="101">
        <v>1</v>
      </c>
      <c r="G392" s="85" t="s">
        <v>80</v>
      </c>
      <c r="H392" s="41"/>
    </row>
    <row r="393" spans="1:8" s="11" customFormat="1" x14ac:dyDescent="0.2">
      <c r="A393" s="86" t="s">
        <v>8</v>
      </c>
      <c r="B393" s="98">
        <f t="shared" si="13"/>
        <v>1</v>
      </c>
      <c r="C393" s="100">
        <f t="shared" si="12"/>
        <v>1.3175056982121448E-3</v>
      </c>
      <c r="D393" s="101">
        <v>1</v>
      </c>
      <c r="E393" s="101" t="s">
        <v>80</v>
      </c>
      <c r="F393" s="101" t="s">
        <v>80</v>
      </c>
      <c r="G393" s="85" t="s">
        <v>80</v>
      </c>
      <c r="H393" s="41"/>
    </row>
    <row r="394" spans="1:8" s="11" customFormat="1" x14ac:dyDescent="0.2">
      <c r="A394" s="86" t="s">
        <v>9</v>
      </c>
      <c r="B394" s="98">
        <f t="shared" si="13"/>
        <v>5</v>
      </c>
      <c r="C394" s="100">
        <f t="shared" si="12"/>
        <v>6.5875284910607238E-3</v>
      </c>
      <c r="D394" s="101">
        <v>2</v>
      </c>
      <c r="E394" s="101" t="s">
        <v>80</v>
      </c>
      <c r="F394" s="101">
        <v>3</v>
      </c>
      <c r="G394" s="85" t="s">
        <v>80</v>
      </c>
      <c r="H394" s="41"/>
    </row>
    <row r="395" spans="1:8" x14ac:dyDescent="0.2">
      <c r="A395" s="194" t="s">
        <v>102</v>
      </c>
      <c r="B395" s="194"/>
      <c r="C395" s="194"/>
      <c r="D395" s="194"/>
      <c r="E395" s="194"/>
      <c r="F395" s="194"/>
      <c r="G395" s="194"/>
      <c r="H395" s="41"/>
    </row>
    <row r="396" spans="1:8" x14ac:dyDescent="0.2">
      <c r="A396" s="194" t="s">
        <v>103</v>
      </c>
      <c r="B396" s="194"/>
      <c r="C396" s="194"/>
      <c r="D396" s="194"/>
      <c r="E396" s="194"/>
      <c r="F396" s="194"/>
      <c r="G396" s="194"/>
      <c r="H396" s="41"/>
    </row>
    <row r="397" spans="1:8" x14ac:dyDescent="0.2">
      <c r="A397" s="194" t="s">
        <v>104</v>
      </c>
      <c r="B397" s="194"/>
      <c r="C397" s="194"/>
      <c r="D397" s="194"/>
      <c r="E397" s="194"/>
      <c r="F397" s="194"/>
      <c r="G397" s="194"/>
    </row>
    <row r="398" spans="1:8" x14ac:dyDescent="0.2">
      <c r="A398" s="90"/>
      <c r="B398" s="91"/>
      <c r="C398" s="92"/>
      <c r="D398" s="91"/>
      <c r="E398" s="91"/>
      <c r="F398" s="91"/>
      <c r="G398" s="91"/>
      <c r="H398" s="41"/>
    </row>
    <row r="399" spans="1:8" x14ac:dyDescent="0.2">
      <c r="A399" s="206" t="s">
        <v>17</v>
      </c>
      <c r="B399" s="205" t="s">
        <v>0</v>
      </c>
      <c r="C399" s="209"/>
      <c r="D399" s="209"/>
      <c r="E399" s="209"/>
      <c r="F399" s="209"/>
      <c r="G399" s="209"/>
    </row>
    <row r="400" spans="1:8" x14ac:dyDescent="0.2">
      <c r="A400" s="207"/>
      <c r="B400" s="210" t="s">
        <v>1</v>
      </c>
      <c r="C400" s="212" t="s">
        <v>78</v>
      </c>
      <c r="D400" s="205" t="s">
        <v>105</v>
      </c>
      <c r="E400" s="209"/>
      <c r="F400" s="209"/>
      <c r="G400" s="209"/>
    </row>
    <row r="401" spans="1:8" x14ac:dyDescent="0.2">
      <c r="A401" s="208"/>
      <c r="B401" s="211"/>
      <c r="C401" s="213"/>
      <c r="D401" s="88" t="s">
        <v>2</v>
      </c>
      <c r="E401" s="88" t="s">
        <v>81</v>
      </c>
      <c r="F401" s="88" t="s">
        <v>82</v>
      </c>
      <c r="G401" s="93" t="s">
        <v>46</v>
      </c>
    </row>
    <row r="402" spans="1:8" s="11" customFormat="1" x14ac:dyDescent="0.2">
      <c r="A402" s="102"/>
      <c r="B402" s="108"/>
      <c r="C402" s="109"/>
      <c r="D402" s="133"/>
      <c r="E402" s="133"/>
      <c r="F402" s="133"/>
      <c r="G402" s="123"/>
      <c r="H402" s="41"/>
    </row>
    <row r="403" spans="1:8" s="11" customFormat="1" x14ac:dyDescent="0.2">
      <c r="A403" s="86" t="s">
        <v>43</v>
      </c>
      <c r="B403" s="98"/>
      <c r="C403" s="100"/>
      <c r="D403" s="134"/>
      <c r="E403" s="134"/>
      <c r="F403" s="134"/>
      <c r="G403" s="99"/>
      <c r="H403" s="41"/>
    </row>
    <row r="404" spans="1:8" s="11" customFormat="1" x14ac:dyDescent="0.2">
      <c r="A404" s="102"/>
      <c r="B404" s="98"/>
      <c r="C404" s="100"/>
      <c r="D404" s="134"/>
      <c r="E404" s="134"/>
      <c r="F404" s="134"/>
      <c r="G404" s="99"/>
      <c r="H404" s="41"/>
    </row>
    <row r="405" spans="1:8" s="11" customFormat="1" x14ac:dyDescent="0.2">
      <c r="A405" s="96" t="s">
        <v>6</v>
      </c>
      <c r="B405" s="9">
        <f>SUM(B407:B411)</f>
        <v>42</v>
      </c>
      <c r="C405" s="100">
        <f>B405/$B$9*100</f>
        <v>5.5335239324910079E-2</v>
      </c>
      <c r="D405" s="9">
        <f>SUM(D407:D411)</f>
        <v>8</v>
      </c>
      <c r="E405" s="9">
        <f>SUM(E407:E411)</f>
        <v>2</v>
      </c>
      <c r="F405" s="9">
        <f>SUM(F407:F411)</f>
        <v>29</v>
      </c>
      <c r="G405" s="10">
        <f>SUM(G407:G411)</f>
        <v>3</v>
      </c>
      <c r="H405" s="41"/>
    </row>
    <row r="406" spans="1:8" s="11" customFormat="1" x14ac:dyDescent="0.2">
      <c r="A406" s="97"/>
      <c r="B406" s="98"/>
      <c r="C406" s="100"/>
      <c r="D406" s="51"/>
      <c r="E406" s="51"/>
      <c r="F406" s="51"/>
      <c r="G406" s="52"/>
      <c r="H406" s="41"/>
    </row>
    <row r="407" spans="1:8" s="11" customFormat="1" x14ac:dyDescent="0.2">
      <c r="A407" s="86" t="s">
        <v>10</v>
      </c>
      <c r="B407" s="98">
        <f>SUM(D407,E407,F407,G407)</f>
        <v>5</v>
      </c>
      <c r="C407" s="100">
        <f t="shared" ref="C407:C443" si="14">B407/$B$9*100</f>
        <v>6.5875284910607238E-3</v>
      </c>
      <c r="D407" s="101">
        <v>1</v>
      </c>
      <c r="E407" s="101" t="s">
        <v>80</v>
      </c>
      <c r="F407" s="101">
        <v>4</v>
      </c>
      <c r="G407" s="85" t="s">
        <v>80</v>
      </c>
      <c r="H407" s="41"/>
    </row>
    <row r="408" spans="1:8" s="11" customFormat="1" x14ac:dyDescent="0.2">
      <c r="A408" s="86" t="s">
        <v>11</v>
      </c>
      <c r="B408" s="98">
        <f t="shared" ref="B408:B443" si="15">SUM(D408,E408,F408,G408)</f>
        <v>9</v>
      </c>
      <c r="C408" s="100">
        <f t="shared" si="14"/>
        <v>1.1857551283909303E-2</v>
      </c>
      <c r="D408" s="101">
        <v>4</v>
      </c>
      <c r="E408" s="101" t="s">
        <v>80</v>
      </c>
      <c r="F408" s="101">
        <v>4</v>
      </c>
      <c r="G408" s="85">
        <v>1</v>
      </c>
      <c r="H408" s="41"/>
    </row>
    <row r="409" spans="1:8" s="11" customFormat="1" x14ac:dyDescent="0.2">
      <c r="A409" s="86" t="s">
        <v>12</v>
      </c>
      <c r="B409" s="98">
        <f t="shared" si="15"/>
        <v>8</v>
      </c>
      <c r="C409" s="100">
        <f t="shared" si="14"/>
        <v>1.0540045585697159E-2</v>
      </c>
      <c r="D409" s="101">
        <v>1</v>
      </c>
      <c r="E409" s="101">
        <v>1</v>
      </c>
      <c r="F409" s="101">
        <v>6</v>
      </c>
      <c r="G409" s="85" t="s">
        <v>80</v>
      </c>
      <c r="H409" s="41"/>
    </row>
    <row r="410" spans="1:8" s="11" customFormat="1" x14ac:dyDescent="0.2">
      <c r="A410" s="86" t="s">
        <v>13</v>
      </c>
      <c r="B410" s="98">
        <f t="shared" si="15"/>
        <v>8</v>
      </c>
      <c r="C410" s="100">
        <f t="shared" si="14"/>
        <v>1.0540045585697159E-2</v>
      </c>
      <c r="D410" s="101">
        <v>2</v>
      </c>
      <c r="E410" s="101" t="s">
        <v>80</v>
      </c>
      <c r="F410" s="101">
        <v>6</v>
      </c>
      <c r="G410" s="85" t="s">
        <v>80</v>
      </c>
      <c r="H410" s="41"/>
    </row>
    <row r="411" spans="1:8" s="11" customFormat="1" x14ac:dyDescent="0.2">
      <c r="A411" s="86" t="s">
        <v>14</v>
      </c>
      <c r="B411" s="98">
        <f t="shared" si="15"/>
        <v>12</v>
      </c>
      <c r="C411" s="100">
        <f t="shared" si="14"/>
        <v>1.5810068378545736E-2</v>
      </c>
      <c r="D411" s="101" t="s">
        <v>80</v>
      </c>
      <c r="E411" s="101">
        <v>1</v>
      </c>
      <c r="F411" s="101">
        <v>9</v>
      </c>
      <c r="G411" s="85">
        <v>2</v>
      </c>
      <c r="H411" s="41"/>
    </row>
    <row r="412" spans="1:8" s="11" customFormat="1" x14ac:dyDescent="0.2">
      <c r="A412" s="86"/>
      <c r="B412" s="98"/>
      <c r="C412" s="100"/>
      <c r="D412" s="135"/>
      <c r="E412" s="135"/>
      <c r="F412" s="135"/>
      <c r="G412" s="104"/>
      <c r="H412" s="41"/>
    </row>
    <row r="413" spans="1:8" x14ac:dyDescent="0.2">
      <c r="A413" s="96" t="s">
        <v>16</v>
      </c>
      <c r="B413" s="98">
        <f t="shared" si="15"/>
        <v>60</v>
      </c>
      <c r="C413" s="100">
        <f t="shared" si="14"/>
        <v>7.9050341892728693E-2</v>
      </c>
      <c r="D413" s="101">
        <v>3</v>
      </c>
      <c r="E413" s="101">
        <v>1</v>
      </c>
      <c r="F413" s="101">
        <v>56</v>
      </c>
      <c r="G413" s="85" t="s">
        <v>80</v>
      </c>
      <c r="H413" s="41"/>
    </row>
    <row r="414" spans="1:8" x14ac:dyDescent="0.2">
      <c r="A414" s="96" t="s">
        <v>18</v>
      </c>
      <c r="B414" s="98">
        <f t="shared" si="15"/>
        <v>32</v>
      </c>
      <c r="C414" s="100">
        <f t="shared" si="14"/>
        <v>4.2160182342788635E-2</v>
      </c>
      <c r="D414" s="101">
        <v>2</v>
      </c>
      <c r="E414" s="101" t="s">
        <v>80</v>
      </c>
      <c r="F414" s="101">
        <v>30</v>
      </c>
      <c r="G414" s="85" t="s">
        <v>80</v>
      </c>
      <c r="H414" s="41"/>
    </row>
    <row r="415" spans="1:8" x14ac:dyDescent="0.2">
      <c r="A415" s="96" t="s">
        <v>19</v>
      </c>
      <c r="B415" s="98">
        <f t="shared" si="15"/>
        <v>19</v>
      </c>
      <c r="C415" s="100">
        <f t="shared" si="14"/>
        <v>2.5032608266030751E-2</v>
      </c>
      <c r="D415" s="101" t="s">
        <v>80</v>
      </c>
      <c r="E415" s="101">
        <v>1</v>
      </c>
      <c r="F415" s="101">
        <v>18</v>
      </c>
      <c r="G415" s="85" t="s">
        <v>80</v>
      </c>
      <c r="H415" s="41"/>
    </row>
    <row r="416" spans="1:8" x14ac:dyDescent="0.2">
      <c r="A416" s="96" t="s">
        <v>20</v>
      </c>
      <c r="B416" s="98">
        <f t="shared" si="15"/>
        <v>24</v>
      </c>
      <c r="C416" s="100">
        <f t="shared" si="14"/>
        <v>3.1620136757091473E-2</v>
      </c>
      <c r="D416" s="101">
        <v>1</v>
      </c>
      <c r="E416" s="101">
        <v>1</v>
      </c>
      <c r="F416" s="101">
        <v>22</v>
      </c>
      <c r="G416" s="85" t="s">
        <v>80</v>
      </c>
      <c r="H416" s="41"/>
    </row>
    <row r="417" spans="1:8" x14ac:dyDescent="0.2">
      <c r="A417" s="96" t="s">
        <v>21</v>
      </c>
      <c r="B417" s="98">
        <f t="shared" si="15"/>
        <v>3</v>
      </c>
      <c r="C417" s="100">
        <f t="shared" si="14"/>
        <v>3.9525170946364341E-3</v>
      </c>
      <c r="D417" s="101" t="s">
        <v>80</v>
      </c>
      <c r="E417" s="101">
        <v>1</v>
      </c>
      <c r="F417" s="101">
        <v>2</v>
      </c>
      <c r="G417" s="85" t="s">
        <v>80</v>
      </c>
      <c r="H417" s="41"/>
    </row>
    <row r="418" spans="1:8" x14ac:dyDescent="0.2">
      <c r="A418" s="96" t="s">
        <v>24</v>
      </c>
      <c r="B418" s="98">
        <f t="shared" si="15"/>
        <v>7</v>
      </c>
      <c r="C418" s="100">
        <f t="shared" si="14"/>
        <v>9.2225398874850126E-3</v>
      </c>
      <c r="D418" s="101" t="s">
        <v>80</v>
      </c>
      <c r="E418" s="101" t="s">
        <v>80</v>
      </c>
      <c r="F418" s="101">
        <v>7</v>
      </c>
      <c r="G418" s="85" t="s">
        <v>80</v>
      </c>
      <c r="H418" s="41"/>
    </row>
    <row r="419" spans="1:8" x14ac:dyDescent="0.2">
      <c r="A419" s="97"/>
      <c r="B419" s="98"/>
      <c r="C419" s="100"/>
      <c r="D419" s="103"/>
      <c r="E419" s="103"/>
      <c r="F419" s="103"/>
      <c r="G419" s="104"/>
      <c r="H419" s="41"/>
    </row>
    <row r="420" spans="1:8" x14ac:dyDescent="0.2">
      <c r="A420" s="131" t="s">
        <v>25</v>
      </c>
      <c r="B420" s="9">
        <f>SUM(B422,B428,B436:B443)</f>
        <v>6143</v>
      </c>
      <c r="C420" s="100">
        <f t="shared" si="14"/>
        <v>8.0934375041172046</v>
      </c>
      <c r="D420" s="9">
        <f>SUM(D422,D428,D436:D443)</f>
        <v>526</v>
      </c>
      <c r="E420" s="9">
        <f>SUM(E422,E428,E436:E443)</f>
        <v>185</v>
      </c>
      <c r="F420" s="9">
        <f>SUM(F422,F428,F436:F443)</f>
        <v>5381</v>
      </c>
      <c r="G420" s="10">
        <f>SUM(G422,G428,G436:G443)</f>
        <v>51</v>
      </c>
      <c r="H420" s="41"/>
    </row>
    <row r="421" spans="1:8" x14ac:dyDescent="0.2">
      <c r="A421" s="30"/>
      <c r="B421" s="98"/>
      <c r="C421" s="100"/>
      <c r="D421" s="103"/>
      <c r="E421" s="103"/>
      <c r="F421" s="103"/>
      <c r="G421" s="104"/>
      <c r="H421" s="41"/>
    </row>
    <row r="422" spans="1:8" s="11" customFormat="1" x14ac:dyDescent="0.2">
      <c r="A422" s="96" t="s">
        <v>5</v>
      </c>
      <c r="B422" s="9">
        <f>SUM(B424:B426)</f>
        <v>96</v>
      </c>
      <c r="C422" s="100">
        <f t="shared" si="14"/>
        <v>0.12648054702836589</v>
      </c>
      <c r="D422" s="9">
        <f>SUM(D424:D426)</f>
        <v>42</v>
      </c>
      <c r="E422" s="9">
        <f>SUM(E424:E426)</f>
        <v>0</v>
      </c>
      <c r="F422" s="9">
        <f>SUM(F424:F426)</f>
        <v>54</v>
      </c>
      <c r="G422" s="10">
        <f>SUM(G424:G426)</f>
        <v>0</v>
      </c>
      <c r="H422" s="41"/>
    </row>
    <row r="423" spans="1:8" s="11" customFormat="1" x14ac:dyDescent="0.2">
      <c r="A423" s="97"/>
      <c r="B423" s="98"/>
      <c r="C423" s="100"/>
      <c r="D423" s="51"/>
      <c r="E423" s="51"/>
      <c r="F423" s="51"/>
      <c r="G423" s="52"/>
      <c r="H423" s="41"/>
    </row>
    <row r="424" spans="1:8" s="11" customFormat="1" x14ac:dyDescent="0.2">
      <c r="A424" s="86" t="s">
        <v>7</v>
      </c>
      <c r="B424" s="98">
        <f t="shared" si="15"/>
        <v>2</v>
      </c>
      <c r="C424" s="100">
        <f t="shared" si="14"/>
        <v>2.6350113964242897E-3</v>
      </c>
      <c r="D424" s="101">
        <v>2</v>
      </c>
      <c r="E424" s="101" t="s">
        <v>80</v>
      </c>
      <c r="F424" s="101" t="s">
        <v>80</v>
      </c>
      <c r="G424" s="85" t="s">
        <v>80</v>
      </c>
      <c r="H424" s="41"/>
    </row>
    <row r="425" spans="1:8" s="11" customFormat="1" x14ac:dyDescent="0.2">
      <c r="A425" s="86" t="s">
        <v>8</v>
      </c>
      <c r="B425" s="98">
        <f t="shared" si="15"/>
        <v>22</v>
      </c>
      <c r="C425" s="100">
        <f t="shared" si="14"/>
        <v>2.8985125360667184E-2</v>
      </c>
      <c r="D425" s="101">
        <v>9</v>
      </c>
      <c r="E425" s="101" t="s">
        <v>80</v>
      </c>
      <c r="F425" s="101">
        <v>13</v>
      </c>
      <c r="G425" s="85" t="s">
        <v>80</v>
      </c>
      <c r="H425" s="41"/>
    </row>
    <row r="426" spans="1:8" s="11" customFormat="1" x14ac:dyDescent="0.2">
      <c r="A426" s="86" t="s">
        <v>9</v>
      </c>
      <c r="B426" s="98">
        <f t="shared" si="15"/>
        <v>72</v>
      </c>
      <c r="C426" s="100">
        <f t="shared" si="14"/>
        <v>9.4860410271274426E-2</v>
      </c>
      <c r="D426" s="101">
        <v>31</v>
      </c>
      <c r="E426" s="101" t="s">
        <v>80</v>
      </c>
      <c r="F426" s="101">
        <v>41</v>
      </c>
      <c r="G426" s="85" t="s">
        <v>80</v>
      </c>
      <c r="H426" s="41"/>
    </row>
    <row r="427" spans="1:8" s="11" customFormat="1" x14ac:dyDescent="0.2">
      <c r="A427" s="102"/>
      <c r="B427" s="98"/>
      <c r="C427" s="100"/>
      <c r="D427" s="103"/>
      <c r="E427" s="103"/>
      <c r="F427" s="103"/>
      <c r="G427" s="104"/>
      <c r="H427" s="41"/>
    </row>
    <row r="428" spans="1:8" s="11" customFormat="1" x14ac:dyDescent="0.2">
      <c r="A428" s="96" t="s">
        <v>6</v>
      </c>
      <c r="B428" s="9">
        <f>SUM(B430:B434)</f>
        <v>1607</v>
      </c>
      <c r="C428" s="100">
        <f t="shared" si="14"/>
        <v>2.1172316570269167</v>
      </c>
      <c r="D428" s="9">
        <f>SUM(D430:D434)</f>
        <v>221</v>
      </c>
      <c r="E428" s="9">
        <f>SUM(E430:E434)</f>
        <v>15</v>
      </c>
      <c r="F428" s="9">
        <f>SUM(F430:F434)</f>
        <v>1359</v>
      </c>
      <c r="G428" s="10">
        <f>SUM(G430:G434)</f>
        <v>12</v>
      </c>
      <c r="H428" s="41"/>
    </row>
    <row r="429" spans="1:8" s="11" customFormat="1" x14ac:dyDescent="0.2">
      <c r="A429" s="97"/>
      <c r="B429" s="98"/>
      <c r="C429" s="100"/>
      <c r="D429" s="51"/>
      <c r="E429" s="51"/>
      <c r="F429" s="51"/>
      <c r="G429" s="52"/>
      <c r="H429" s="41"/>
    </row>
    <row r="430" spans="1:8" s="11" customFormat="1" x14ac:dyDescent="0.2">
      <c r="A430" s="86" t="s">
        <v>10</v>
      </c>
      <c r="B430" s="98">
        <f t="shared" si="15"/>
        <v>176</v>
      </c>
      <c r="C430" s="100">
        <f t="shared" si="14"/>
        <v>0.23188100288533747</v>
      </c>
      <c r="D430" s="101">
        <v>43</v>
      </c>
      <c r="E430" s="101" t="s">
        <v>80</v>
      </c>
      <c r="F430" s="101">
        <v>133</v>
      </c>
      <c r="G430" s="85" t="s">
        <v>80</v>
      </c>
      <c r="H430" s="41"/>
    </row>
    <row r="431" spans="1:8" s="11" customFormat="1" x14ac:dyDescent="0.2">
      <c r="A431" s="86" t="s">
        <v>11</v>
      </c>
      <c r="B431" s="98">
        <f t="shared" si="15"/>
        <v>278</v>
      </c>
      <c r="C431" s="100">
        <f t="shared" si="14"/>
        <v>0.36626658410297624</v>
      </c>
      <c r="D431" s="101">
        <v>50</v>
      </c>
      <c r="E431" s="101" t="s">
        <v>80</v>
      </c>
      <c r="F431" s="101">
        <v>225</v>
      </c>
      <c r="G431" s="85">
        <v>3</v>
      </c>
      <c r="H431" s="41"/>
    </row>
    <row r="432" spans="1:8" s="11" customFormat="1" x14ac:dyDescent="0.2">
      <c r="A432" s="86" t="s">
        <v>12</v>
      </c>
      <c r="B432" s="98">
        <f t="shared" si="15"/>
        <v>370</v>
      </c>
      <c r="C432" s="100">
        <f t="shared" si="14"/>
        <v>0.4874771083384935</v>
      </c>
      <c r="D432" s="101">
        <v>39</v>
      </c>
      <c r="E432" s="101">
        <v>7</v>
      </c>
      <c r="F432" s="101">
        <v>321</v>
      </c>
      <c r="G432" s="85">
        <v>3</v>
      </c>
      <c r="H432" s="41"/>
    </row>
    <row r="433" spans="1:8" s="11" customFormat="1" x14ac:dyDescent="0.2">
      <c r="A433" s="86" t="s">
        <v>13</v>
      </c>
      <c r="B433" s="98">
        <f t="shared" si="15"/>
        <v>394</v>
      </c>
      <c r="C433" s="100">
        <f t="shared" si="14"/>
        <v>0.51909724509558497</v>
      </c>
      <c r="D433" s="101">
        <v>57</v>
      </c>
      <c r="E433" s="101">
        <v>3</v>
      </c>
      <c r="F433" s="101">
        <v>332</v>
      </c>
      <c r="G433" s="85">
        <v>2</v>
      </c>
      <c r="H433" s="41"/>
    </row>
    <row r="434" spans="1:8" s="11" customFormat="1" x14ac:dyDescent="0.2">
      <c r="A434" s="86" t="s">
        <v>14</v>
      </c>
      <c r="B434" s="98">
        <f t="shared" si="15"/>
        <v>389</v>
      </c>
      <c r="C434" s="100">
        <f t="shared" si="14"/>
        <v>0.51250971660452427</v>
      </c>
      <c r="D434" s="101">
        <v>32</v>
      </c>
      <c r="E434" s="101">
        <v>5</v>
      </c>
      <c r="F434" s="101">
        <v>348</v>
      </c>
      <c r="G434" s="85">
        <v>4</v>
      </c>
      <c r="H434" s="41"/>
    </row>
    <row r="435" spans="1:8" s="11" customFormat="1" x14ac:dyDescent="0.2">
      <c r="A435" s="102"/>
      <c r="B435" s="98"/>
      <c r="C435" s="100"/>
      <c r="D435" s="103"/>
      <c r="E435" s="103"/>
      <c r="F435" s="103"/>
      <c r="G435" s="104"/>
      <c r="H435" s="41"/>
    </row>
    <row r="436" spans="1:8" x14ac:dyDescent="0.2">
      <c r="A436" s="96" t="s">
        <v>16</v>
      </c>
      <c r="B436" s="98">
        <f t="shared" si="15"/>
        <v>1624</v>
      </c>
      <c r="C436" s="100">
        <f t="shared" si="14"/>
        <v>2.1396292538965231</v>
      </c>
      <c r="D436" s="101">
        <v>126</v>
      </c>
      <c r="E436" s="101">
        <v>42</v>
      </c>
      <c r="F436" s="101">
        <v>1434</v>
      </c>
      <c r="G436" s="85">
        <v>22</v>
      </c>
      <c r="H436" s="41"/>
    </row>
    <row r="437" spans="1:8" x14ac:dyDescent="0.2">
      <c r="A437" s="96" t="s">
        <v>18</v>
      </c>
      <c r="B437" s="98">
        <f t="shared" si="15"/>
        <v>1120</v>
      </c>
      <c r="C437" s="100">
        <f t="shared" si="14"/>
        <v>1.4756063819976022</v>
      </c>
      <c r="D437" s="101">
        <v>67</v>
      </c>
      <c r="E437" s="101">
        <v>41</v>
      </c>
      <c r="F437" s="101">
        <v>1003</v>
      </c>
      <c r="G437" s="85">
        <v>9</v>
      </c>
      <c r="H437" s="41"/>
    </row>
    <row r="438" spans="1:8" x14ac:dyDescent="0.2">
      <c r="A438" s="96" t="s">
        <v>19</v>
      </c>
      <c r="B438" s="98">
        <f t="shared" si="15"/>
        <v>941</v>
      </c>
      <c r="C438" s="100">
        <f t="shared" si="14"/>
        <v>1.2397728620176283</v>
      </c>
      <c r="D438" s="101">
        <v>42</v>
      </c>
      <c r="E438" s="101">
        <v>45</v>
      </c>
      <c r="F438" s="101">
        <v>852</v>
      </c>
      <c r="G438" s="85">
        <v>2</v>
      </c>
      <c r="H438" s="41"/>
    </row>
    <row r="439" spans="1:8" x14ac:dyDescent="0.2">
      <c r="A439" s="96" t="s">
        <v>20</v>
      </c>
      <c r="B439" s="98">
        <f t="shared" si="15"/>
        <v>531</v>
      </c>
      <c r="C439" s="100">
        <f t="shared" si="14"/>
        <v>0.69959552575064887</v>
      </c>
      <c r="D439" s="101">
        <v>21</v>
      </c>
      <c r="E439" s="101">
        <v>29</v>
      </c>
      <c r="F439" s="101">
        <v>476</v>
      </c>
      <c r="G439" s="85">
        <v>5</v>
      </c>
      <c r="H439" s="41"/>
    </row>
    <row r="440" spans="1:8" x14ac:dyDescent="0.2">
      <c r="A440" s="96" t="s">
        <v>21</v>
      </c>
      <c r="B440" s="98">
        <f t="shared" si="15"/>
        <v>207</v>
      </c>
      <c r="C440" s="100">
        <f t="shared" si="14"/>
        <v>0.27272367952991394</v>
      </c>
      <c r="D440" s="101">
        <v>7</v>
      </c>
      <c r="E440" s="101">
        <v>11</v>
      </c>
      <c r="F440" s="101">
        <v>188</v>
      </c>
      <c r="G440" s="85">
        <v>1</v>
      </c>
      <c r="H440" s="41"/>
    </row>
    <row r="441" spans="1:8" x14ac:dyDescent="0.2">
      <c r="A441" s="96" t="s">
        <v>22</v>
      </c>
      <c r="B441" s="98">
        <f t="shared" si="15"/>
        <v>14</v>
      </c>
      <c r="C441" s="100">
        <f t="shared" si="14"/>
        <v>1.8445079774970025E-2</v>
      </c>
      <c r="D441" s="101" t="s">
        <v>80</v>
      </c>
      <c r="E441" s="101">
        <v>2</v>
      </c>
      <c r="F441" s="101">
        <v>12</v>
      </c>
      <c r="G441" s="85" t="s">
        <v>80</v>
      </c>
      <c r="H441" s="41"/>
    </row>
    <row r="442" spans="1:8" x14ac:dyDescent="0.2">
      <c r="A442" s="96" t="s">
        <v>23</v>
      </c>
      <c r="B442" s="98">
        <f t="shared" si="15"/>
        <v>1</v>
      </c>
      <c r="C442" s="100">
        <f t="shared" si="14"/>
        <v>1.3175056982121448E-3</v>
      </c>
      <c r="D442" s="101" t="s">
        <v>80</v>
      </c>
      <c r="E442" s="101" t="s">
        <v>80</v>
      </c>
      <c r="F442" s="101">
        <v>1</v>
      </c>
      <c r="G442" s="85" t="s">
        <v>80</v>
      </c>
      <c r="H442" s="41"/>
    </row>
    <row r="443" spans="1:8" x14ac:dyDescent="0.2">
      <c r="A443" s="96" t="s">
        <v>24</v>
      </c>
      <c r="B443" s="98">
        <f t="shared" si="15"/>
        <v>2</v>
      </c>
      <c r="C443" s="100">
        <f t="shared" si="14"/>
        <v>2.6350113964242897E-3</v>
      </c>
      <c r="D443" s="101" t="s">
        <v>80</v>
      </c>
      <c r="E443" s="101" t="s">
        <v>80</v>
      </c>
      <c r="F443" s="101">
        <v>2</v>
      </c>
      <c r="G443" s="85" t="s">
        <v>80</v>
      </c>
      <c r="H443" s="41"/>
    </row>
    <row r="444" spans="1:8" x14ac:dyDescent="0.2">
      <c r="A444" s="136"/>
      <c r="B444" s="137" t="s">
        <v>3</v>
      </c>
      <c r="C444" s="138"/>
      <c r="D444" s="139"/>
      <c r="E444" s="139"/>
      <c r="F444" s="139"/>
      <c r="G444" s="140"/>
      <c r="H444" s="41"/>
    </row>
    <row r="445" spans="1:8" x14ac:dyDescent="0.2">
      <c r="A445" s="89"/>
      <c r="B445" s="89" t="s">
        <v>3</v>
      </c>
      <c r="C445" s="141"/>
      <c r="D445" s="89"/>
      <c r="E445" s="89"/>
      <c r="F445" s="89"/>
      <c r="G445" s="89"/>
    </row>
    <row r="446" spans="1:8" x14ac:dyDescent="0.2">
      <c r="A446" s="77" t="s">
        <v>4</v>
      </c>
      <c r="B446" s="89"/>
      <c r="C446" s="141"/>
      <c r="D446" s="89"/>
      <c r="E446" s="89"/>
      <c r="F446" s="89"/>
      <c r="G446" s="89"/>
    </row>
    <row r="447" spans="1:8" x14ac:dyDescent="0.2">
      <c r="D447" s="33"/>
      <c r="E447" s="33"/>
      <c r="F447" s="33"/>
      <c r="G447" s="33"/>
    </row>
    <row r="448" spans="1:8" x14ac:dyDescent="0.2">
      <c r="A448" s="78" t="s">
        <v>106</v>
      </c>
    </row>
    <row r="449" spans="1:8" x14ac:dyDescent="0.2">
      <c r="A449" s="77" t="s">
        <v>83</v>
      </c>
      <c r="H449" s="77"/>
    </row>
    <row r="450" spans="1:8" x14ac:dyDescent="0.2">
      <c r="H450" s="77"/>
    </row>
    <row r="451" spans="1:8" x14ac:dyDescent="0.2">
      <c r="A451" s="77" t="s">
        <v>108</v>
      </c>
      <c r="H451" s="77"/>
    </row>
    <row r="452" spans="1:8" x14ac:dyDescent="0.2">
      <c r="A452" s="77" t="s">
        <v>109</v>
      </c>
      <c r="H452" s="77"/>
    </row>
    <row r="453" spans="1:8" x14ac:dyDescent="0.2">
      <c r="A453" s="77" t="s">
        <v>110</v>
      </c>
      <c r="H453" s="77"/>
    </row>
    <row r="454" spans="1:8" x14ac:dyDescent="0.2">
      <c r="H454" s="77"/>
    </row>
    <row r="455" spans="1:8" x14ac:dyDescent="0.2">
      <c r="A455" s="77" t="s">
        <v>107</v>
      </c>
      <c r="H455" s="77"/>
    </row>
    <row r="457" spans="1:8" x14ac:dyDescent="0.2">
      <c r="D457" s="89"/>
      <c r="E457" s="89"/>
      <c r="F457" s="89"/>
      <c r="G457" s="89"/>
      <c r="H457" s="77"/>
    </row>
    <row r="458" spans="1:8" x14ac:dyDescent="0.2">
      <c r="A458" s="143"/>
      <c r="B458" s="89"/>
      <c r="C458" s="141"/>
      <c r="D458" s="89"/>
      <c r="E458" s="89"/>
      <c r="F458" s="89"/>
      <c r="G458" s="89"/>
      <c r="H458" s="77"/>
    </row>
    <row r="459" spans="1:8" x14ac:dyDescent="0.2">
      <c r="A459" s="89"/>
      <c r="B459" s="89"/>
      <c r="C459" s="141"/>
      <c r="D459" s="89"/>
      <c r="E459" s="89"/>
      <c r="F459" s="89"/>
      <c r="H459" s="77"/>
    </row>
    <row r="460" spans="1:8" x14ac:dyDescent="0.2">
      <c r="A460" s="89"/>
      <c r="B460" s="89"/>
      <c r="C460" s="141"/>
      <c r="D460" s="89"/>
      <c r="E460" s="89"/>
      <c r="F460" s="89"/>
      <c r="G460" s="89"/>
      <c r="H460" s="77"/>
    </row>
    <row r="461" spans="1:8" x14ac:dyDescent="0.2">
      <c r="A461" s="89"/>
      <c r="B461" s="89"/>
      <c r="C461" s="141"/>
      <c r="D461" s="89"/>
      <c r="E461" s="89"/>
      <c r="F461" s="89"/>
      <c r="G461" s="89"/>
      <c r="H461" s="77"/>
    </row>
    <row r="462" spans="1:8" x14ac:dyDescent="0.2">
      <c r="A462" s="89"/>
      <c r="B462" s="89"/>
      <c r="C462" s="141"/>
      <c r="D462" s="89"/>
      <c r="E462" s="89"/>
      <c r="F462" s="89"/>
      <c r="G462" s="89"/>
      <c r="H462" s="77"/>
    </row>
    <row r="463" spans="1:8" x14ac:dyDescent="0.2">
      <c r="A463" s="89"/>
      <c r="B463" s="89"/>
      <c r="C463" s="141"/>
      <c r="D463" s="89"/>
      <c r="E463" s="89"/>
      <c r="F463" s="89"/>
      <c r="G463" s="89"/>
      <c r="H463" s="77"/>
    </row>
    <row r="464" spans="1:8" x14ac:dyDescent="0.2">
      <c r="A464" s="89"/>
      <c r="B464" s="89"/>
      <c r="C464" s="141"/>
      <c r="D464" s="89"/>
      <c r="E464" s="89"/>
      <c r="F464" s="89"/>
      <c r="G464" s="89"/>
      <c r="H464" s="77"/>
    </row>
    <row r="465" spans="1:8" x14ac:dyDescent="0.2">
      <c r="A465" s="89"/>
      <c r="B465" s="89"/>
      <c r="C465" s="141"/>
      <c r="D465" s="89"/>
      <c r="E465" s="89"/>
      <c r="F465" s="89"/>
      <c r="G465" s="89"/>
      <c r="H465" s="77"/>
    </row>
    <row r="466" spans="1:8" x14ac:dyDescent="0.2">
      <c r="A466" s="89"/>
      <c r="B466" s="89"/>
      <c r="C466" s="141"/>
      <c r="D466" s="89"/>
      <c r="E466" s="89"/>
      <c r="F466" s="89"/>
      <c r="G466" s="89"/>
      <c r="H466" s="77"/>
    </row>
    <row r="467" spans="1:8" x14ac:dyDescent="0.2">
      <c r="A467" s="89"/>
      <c r="B467" s="89"/>
      <c r="C467" s="141"/>
      <c r="D467" s="89"/>
      <c r="E467" s="89"/>
      <c r="F467" s="89"/>
      <c r="G467" s="89"/>
      <c r="H467" s="77"/>
    </row>
    <row r="468" spans="1:8" x14ac:dyDescent="0.2">
      <c r="A468" s="89"/>
      <c r="B468" s="89"/>
      <c r="C468" s="141"/>
      <c r="D468" s="89"/>
      <c r="E468" s="89"/>
      <c r="F468" s="89"/>
      <c r="G468" s="89"/>
      <c r="H468" s="77"/>
    </row>
    <row r="469" spans="1:8" x14ac:dyDescent="0.2">
      <c r="A469" s="89"/>
      <c r="B469" s="89"/>
      <c r="C469" s="141"/>
      <c r="D469" s="89"/>
      <c r="E469" s="89"/>
      <c r="F469" s="89"/>
      <c r="G469" s="89"/>
      <c r="H469" s="77"/>
    </row>
    <row r="470" spans="1:8" x14ac:dyDescent="0.2">
      <c r="A470" s="89"/>
      <c r="B470" s="89"/>
      <c r="C470" s="141"/>
      <c r="D470" s="89"/>
      <c r="E470" s="89"/>
      <c r="F470" s="89"/>
      <c r="G470" s="89"/>
      <c r="H470" s="77"/>
    </row>
    <row r="471" spans="1:8" x14ac:dyDescent="0.2">
      <c r="A471" s="89"/>
      <c r="B471" s="89"/>
      <c r="C471" s="141"/>
      <c r="D471" s="89"/>
      <c r="E471" s="89"/>
      <c r="F471" s="89"/>
      <c r="G471" s="89"/>
      <c r="H471" s="77"/>
    </row>
    <row r="472" spans="1:8" x14ac:dyDescent="0.2">
      <c r="A472" s="89"/>
      <c r="B472" s="89"/>
      <c r="C472" s="141"/>
      <c r="D472" s="89"/>
      <c r="E472" s="89"/>
      <c r="F472" s="89"/>
      <c r="G472" s="89"/>
      <c r="H472" s="77"/>
    </row>
    <row r="473" spans="1:8" x14ac:dyDescent="0.2">
      <c r="A473" s="89"/>
      <c r="B473" s="89"/>
      <c r="C473" s="141"/>
      <c r="D473" s="89"/>
      <c r="E473" s="89"/>
      <c r="F473" s="89"/>
      <c r="G473" s="89"/>
      <c r="H473" s="77"/>
    </row>
    <row r="474" spans="1:8" x14ac:dyDescent="0.2">
      <c r="A474" s="89"/>
      <c r="B474" s="89"/>
      <c r="C474" s="141"/>
      <c r="D474" s="89"/>
      <c r="E474" s="89"/>
      <c r="F474" s="89"/>
      <c r="G474" s="89"/>
      <c r="H474" s="77"/>
    </row>
    <row r="475" spans="1:8" x14ac:dyDescent="0.2">
      <c r="A475" s="89"/>
      <c r="B475" s="89"/>
      <c r="C475" s="141"/>
      <c r="D475" s="89"/>
      <c r="E475" s="89"/>
      <c r="F475" s="89"/>
      <c r="G475" s="89"/>
      <c r="H475" s="77"/>
    </row>
    <row r="476" spans="1:8" x14ac:dyDescent="0.2">
      <c r="A476" s="89"/>
      <c r="B476" s="89"/>
      <c r="C476" s="141"/>
      <c r="D476" s="89"/>
      <c r="E476" s="89"/>
      <c r="F476" s="89"/>
      <c r="G476" s="89"/>
      <c r="H476" s="77"/>
    </row>
    <row r="477" spans="1:8" x14ac:dyDescent="0.2">
      <c r="A477" s="89"/>
      <c r="B477" s="89"/>
      <c r="C477" s="141"/>
      <c r="D477" s="89"/>
      <c r="E477" s="89"/>
      <c r="F477" s="89"/>
      <c r="G477" s="89"/>
      <c r="H477" s="77"/>
    </row>
    <row r="478" spans="1:8" x14ac:dyDescent="0.2">
      <c r="A478" s="89"/>
      <c r="B478" s="89"/>
      <c r="C478" s="141"/>
      <c r="D478" s="89"/>
      <c r="E478" s="89"/>
      <c r="F478" s="89"/>
      <c r="G478" s="89"/>
      <c r="H478" s="77"/>
    </row>
    <row r="479" spans="1:8" x14ac:dyDescent="0.2">
      <c r="A479" s="89"/>
      <c r="B479" s="89"/>
      <c r="C479" s="141"/>
      <c r="D479" s="89"/>
      <c r="E479" s="89"/>
      <c r="F479" s="89"/>
      <c r="G479" s="89"/>
      <c r="H479" s="77"/>
    </row>
    <row r="480" spans="1:8" x14ac:dyDescent="0.2">
      <c r="A480" s="89"/>
      <c r="B480" s="89"/>
      <c r="C480" s="141"/>
      <c r="D480" s="89"/>
      <c r="E480" s="89"/>
      <c r="F480" s="89"/>
      <c r="G480" s="89"/>
      <c r="H480" s="77"/>
    </row>
    <row r="481" spans="1:8" x14ac:dyDescent="0.2">
      <c r="A481" s="89"/>
      <c r="B481" s="89"/>
      <c r="C481" s="141"/>
      <c r="D481" s="89"/>
      <c r="E481" s="89"/>
      <c r="F481" s="89"/>
      <c r="G481" s="89"/>
      <c r="H481" s="77"/>
    </row>
    <row r="482" spans="1:8" x14ac:dyDescent="0.2">
      <c r="A482" s="89"/>
      <c r="B482" s="89"/>
      <c r="C482" s="141"/>
      <c r="D482" s="89"/>
      <c r="E482" s="89"/>
      <c r="F482" s="89"/>
      <c r="G482" s="89"/>
      <c r="H482" s="77"/>
    </row>
    <row r="483" spans="1:8" x14ac:dyDescent="0.2">
      <c r="A483" s="89"/>
      <c r="B483" s="89"/>
      <c r="C483" s="141"/>
      <c r="D483" s="89"/>
      <c r="E483" s="89"/>
      <c r="F483" s="89"/>
      <c r="G483" s="89"/>
      <c r="H483" s="77"/>
    </row>
    <row r="484" spans="1:8" x14ac:dyDescent="0.2">
      <c r="A484" s="89"/>
      <c r="B484" s="89"/>
      <c r="C484" s="141"/>
      <c r="D484" s="89"/>
      <c r="E484" s="89"/>
      <c r="F484" s="89"/>
      <c r="G484" s="89"/>
      <c r="H484" s="77"/>
    </row>
    <row r="485" spans="1:8" x14ac:dyDescent="0.2">
      <c r="A485" s="89"/>
      <c r="B485" s="89"/>
      <c r="C485" s="141"/>
      <c r="D485" s="89"/>
      <c r="E485" s="89"/>
      <c r="F485" s="89"/>
      <c r="G485" s="89"/>
      <c r="H485" s="77"/>
    </row>
    <row r="486" spans="1:8" x14ac:dyDescent="0.2">
      <c r="A486" s="89"/>
      <c r="B486" s="89"/>
      <c r="C486" s="141"/>
      <c r="D486" s="89"/>
      <c r="E486" s="89"/>
      <c r="F486" s="89"/>
      <c r="G486" s="89"/>
      <c r="H486" s="77"/>
    </row>
    <row r="487" spans="1:8" x14ac:dyDescent="0.2">
      <c r="A487" s="89"/>
      <c r="B487" s="89"/>
      <c r="C487" s="141"/>
      <c r="D487" s="89"/>
      <c r="E487" s="89"/>
      <c r="F487" s="89"/>
      <c r="G487" s="89"/>
      <c r="H487" s="77"/>
    </row>
    <row r="488" spans="1:8" x14ac:dyDescent="0.2">
      <c r="A488" s="89"/>
      <c r="B488" s="89"/>
      <c r="C488" s="141"/>
      <c r="D488" s="89"/>
      <c r="E488" s="89"/>
      <c r="F488" s="89"/>
      <c r="G488" s="89"/>
      <c r="H488" s="77"/>
    </row>
    <row r="489" spans="1:8" x14ac:dyDescent="0.2">
      <c r="A489" s="89"/>
      <c r="B489" s="89"/>
      <c r="C489" s="141"/>
      <c r="D489" s="89"/>
      <c r="E489" s="89"/>
      <c r="F489" s="89"/>
      <c r="G489" s="89"/>
      <c r="H489" s="77"/>
    </row>
    <row r="490" spans="1:8" x14ac:dyDescent="0.2">
      <c r="A490" s="89"/>
      <c r="B490" s="89"/>
      <c r="C490" s="141"/>
      <c r="D490" s="89"/>
      <c r="E490" s="89"/>
      <c r="F490" s="89"/>
      <c r="G490" s="89"/>
      <c r="H490" s="77"/>
    </row>
    <row r="491" spans="1:8" x14ac:dyDescent="0.2">
      <c r="A491" s="89"/>
      <c r="B491" s="89"/>
      <c r="C491" s="141"/>
      <c r="D491" s="89"/>
      <c r="E491" s="89"/>
      <c r="F491" s="89"/>
      <c r="G491" s="89"/>
      <c r="H491" s="77"/>
    </row>
    <row r="492" spans="1:8" x14ac:dyDescent="0.2">
      <c r="A492" s="89"/>
      <c r="B492" s="89"/>
      <c r="C492" s="141"/>
      <c r="D492" s="89"/>
      <c r="E492" s="89"/>
      <c r="F492" s="89"/>
      <c r="G492" s="89"/>
      <c r="H492" s="77"/>
    </row>
    <row r="493" spans="1:8" x14ac:dyDescent="0.2">
      <c r="A493" s="89"/>
      <c r="B493" s="89"/>
      <c r="C493" s="141"/>
      <c r="D493" s="89"/>
      <c r="E493" s="89"/>
      <c r="F493" s="89"/>
      <c r="G493" s="89"/>
      <c r="H493" s="77"/>
    </row>
    <row r="494" spans="1:8" x14ac:dyDescent="0.2">
      <c r="A494" s="89"/>
      <c r="B494" s="89"/>
      <c r="C494" s="141"/>
      <c r="D494" s="89"/>
      <c r="E494" s="89"/>
      <c r="F494" s="89"/>
      <c r="G494" s="89"/>
      <c r="H494" s="77"/>
    </row>
    <row r="495" spans="1:8" x14ac:dyDescent="0.2">
      <c r="A495" s="89"/>
      <c r="B495" s="89"/>
      <c r="C495" s="141"/>
      <c r="D495" s="89"/>
      <c r="E495" s="89"/>
      <c r="F495" s="89"/>
      <c r="G495" s="89"/>
      <c r="H495" s="77"/>
    </row>
    <row r="496" spans="1:8" x14ac:dyDescent="0.2">
      <c r="A496" s="89"/>
      <c r="B496" s="89"/>
      <c r="C496" s="141"/>
      <c r="D496" s="89"/>
      <c r="E496" s="89"/>
      <c r="F496" s="89"/>
      <c r="G496" s="89"/>
      <c r="H496" s="77"/>
    </row>
    <row r="497" spans="1:8" x14ac:dyDescent="0.2">
      <c r="A497" s="89"/>
      <c r="B497" s="89"/>
      <c r="C497" s="141"/>
      <c r="D497" s="89"/>
      <c r="E497" s="89"/>
      <c r="F497" s="89"/>
      <c r="G497" s="89"/>
      <c r="H497" s="77"/>
    </row>
    <row r="498" spans="1:8" x14ac:dyDescent="0.2">
      <c r="A498" s="89"/>
      <c r="B498" s="89"/>
      <c r="C498" s="141"/>
      <c r="D498" s="89"/>
      <c r="E498" s="89"/>
      <c r="F498" s="89"/>
      <c r="G498" s="89"/>
      <c r="H498" s="77"/>
    </row>
    <row r="499" spans="1:8" x14ac:dyDescent="0.2">
      <c r="A499" s="89"/>
      <c r="B499" s="89"/>
      <c r="C499" s="141"/>
      <c r="D499" s="89"/>
      <c r="E499" s="89"/>
      <c r="F499" s="89"/>
      <c r="G499" s="89"/>
      <c r="H499" s="77"/>
    </row>
    <row r="500" spans="1:8" x14ac:dyDescent="0.2">
      <c r="A500" s="89"/>
      <c r="B500" s="89"/>
      <c r="C500" s="141"/>
      <c r="D500" s="89"/>
      <c r="E500" s="89"/>
      <c r="F500" s="89"/>
      <c r="G500" s="89"/>
      <c r="H500" s="77"/>
    </row>
    <row r="501" spans="1:8" x14ac:dyDescent="0.2">
      <c r="A501" s="89"/>
      <c r="B501" s="89"/>
      <c r="C501" s="141"/>
      <c r="D501" s="89"/>
      <c r="E501" s="89"/>
      <c r="F501" s="89"/>
      <c r="G501" s="89"/>
      <c r="H501" s="77"/>
    </row>
    <row r="502" spans="1:8" x14ac:dyDescent="0.2">
      <c r="A502" s="89"/>
      <c r="B502" s="89"/>
      <c r="C502" s="141"/>
      <c r="D502" s="89"/>
      <c r="E502" s="89"/>
      <c r="F502" s="89"/>
      <c r="G502" s="89"/>
      <c r="H502" s="77"/>
    </row>
    <row r="503" spans="1:8" x14ac:dyDescent="0.2">
      <c r="A503" s="89"/>
      <c r="B503" s="89"/>
      <c r="C503" s="141"/>
      <c r="D503" s="89"/>
      <c r="E503" s="89"/>
      <c r="F503" s="89"/>
      <c r="G503" s="89"/>
      <c r="H503" s="77"/>
    </row>
    <row r="504" spans="1:8" x14ac:dyDescent="0.2">
      <c r="A504" s="89"/>
      <c r="B504" s="89"/>
      <c r="C504" s="141"/>
      <c r="D504" s="89"/>
      <c r="E504" s="89"/>
      <c r="F504" s="89"/>
      <c r="G504" s="89"/>
      <c r="H504" s="77"/>
    </row>
    <row r="505" spans="1:8" x14ac:dyDescent="0.2">
      <c r="A505" s="89"/>
      <c r="B505" s="89"/>
      <c r="C505" s="141"/>
      <c r="D505" s="89"/>
      <c r="E505" s="89"/>
      <c r="F505" s="89"/>
      <c r="G505" s="89"/>
      <c r="H505" s="77"/>
    </row>
    <row r="506" spans="1:8" x14ac:dyDescent="0.2">
      <c r="A506" s="89"/>
      <c r="B506" s="89"/>
      <c r="C506" s="141"/>
      <c r="D506" s="89"/>
      <c r="E506" s="89"/>
      <c r="F506" s="89"/>
      <c r="G506" s="89"/>
      <c r="H506" s="77"/>
    </row>
    <row r="507" spans="1:8" x14ac:dyDescent="0.2">
      <c r="A507" s="89"/>
      <c r="B507" s="89"/>
      <c r="C507" s="141"/>
      <c r="D507" s="89"/>
      <c r="E507" s="89"/>
      <c r="F507" s="89"/>
      <c r="G507" s="89"/>
      <c r="H507" s="77"/>
    </row>
    <row r="508" spans="1:8" x14ac:dyDescent="0.2">
      <c r="A508" s="89"/>
      <c r="B508" s="89"/>
      <c r="C508" s="141"/>
      <c r="D508" s="89"/>
      <c r="E508" s="89"/>
      <c r="F508" s="89"/>
      <c r="G508" s="89"/>
      <c r="H508" s="77"/>
    </row>
    <row r="509" spans="1:8" x14ac:dyDescent="0.2">
      <c r="A509" s="89"/>
      <c r="B509" s="89"/>
      <c r="C509" s="141"/>
      <c r="D509" s="89"/>
      <c r="E509" s="89"/>
      <c r="F509" s="89"/>
      <c r="G509" s="89"/>
      <c r="H509" s="77"/>
    </row>
    <row r="510" spans="1:8" x14ac:dyDescent="0.2">
      <c r="A510" s="89"/>
      <c r="B510" s="89"/>
      <c r="C510" s="141"/>
      <c r="D510" s="89"/>
      <c r="E510" s="89"/>
      <c r="F510" s="89"/>
      <c r="G510" s="89"/>
      <c r="H510" s="77"/>
    </row>
    <row r="511" spans="1:8" x14ac:dyDescent="0.2">
      <c r="A511" s="89"/>
      <c r="B511" s="89"/>
      <c r="C511" s="141"/>
      <c r="D511" s="89"/>
      <c r="E511" s="89"/>
      <c r="F511" s="89"/>
      <c r="G511" s="89"/>
      <c r="H511" s="77"/>
    </row>
    <row r="512" spans="1:8" x14ac:dyDescent="0.2">
      <c r="A512" s="89"/>
      <c r="B512" s="89"/>
      <c r="C512" s="141"/>
      <c r="D512" s="89"/>
      <c r="E512" s="89"/>
      <c r="F512" s="89"/>
      <c r="G512" s="89"/>
      <c r="H512" s="77"/>
    </row>
    <row r="513" spans="1:8" x14ac:dyDescent="0.2">
      <c r="A513" s="89"/>
      <c r="B513" s="89"/>
      <c r="C513" s="141"/>
      <c r="D513" s="89"/>
      <c r="E513" s="89"/>
      <c r="F513" s="89"/>
      <c r="G513" s="89"/>
      <c r="H513" s="77"/>
    </row>
    <row r="514" spans="1:8" x14ac:dyDescent="0.2">
      <c r="A514" s="89"/>
      <c r="B514" s="89"/>
      <c r="C514" s="141"/>
      <c r="D514" s="89"/>
      <c r="E514" s="89"/>
      <c r="F514" s="89"/>
      <c r="G514" s="89"/>
      <c r="H514" s="77"/>
    </row>
    <row r="515" spans="1:8" x14ac:dyDescent="0.2">
      <c r="A515" s="89"/>
      <c r="B515" s="89"/>
      <c r="C515" s="141"/>
      <c r="D515" s="89"/>
      <c r="E515" s="89"/>
      <c r="F515" s="89"/>
      <c r="G515" s="89"/>
      <c r="H515" s="77"/>
    </row>
    <row r="516" spans="1:8" x14ac:dyDescent="0.2">
      <c r="A516" s="89"/>
      <c r="B516" s="89"/>
      <c r="C516" s="141"/>
      <c r="D516" s="89"/>
      <c r="E516" s="89"/>
      <c r="F516" s="89"/>
      <c r="G516" s="89"/>
      <c r="H516" s="77"/>
    </row>
    <row r="517" spans="1:8" x14ac:dyDescent="0.2">
      <c r="A517" s="89"/>
      <c r="B517" s="89"/>
      <c r="C517" s="141"/>
      <c r="D517" s="89"/>
      <c r="E517" s="89"/>
      <c r="F517" s="89"/>
      <c r="G517" s="89"/>
      <c r="H517" s="77"/>
    </row>
    <row r="518" spans="1:8" x14ac:dyDescent="0.2">
      <c r="A518" s="89"/>
      <c r="B518" s="89"/>
      <c r="C518" s="141"/>
      <c r="D518" s="89"/>
      <c r="E518" s="89"/>
      <c r="F518" s="89"/>
      <c r="G518" s="89"/>
      <c r="H518" s="77"/>
    </row>
    <row r="519" spans="1:8" x14ac:dyDescent="0.2">
      <c r="A519" s="89"/>
      <c r="B519" s="89"/>
      <c r="C519" s="141"/>
      <c r="D519" s="89"/>
      <c r="E519" s="89"/>
      <c r="F519" s="89"/>
      <c r="G519" s="89"/>
      <c r="H519" s="77"/>
    </row>
    <row r="520" spans="1:8" x14ac:dyDescent="0.2">
      <c r="A520" s="89"/>
      <c r="B520" s="89"/>
      <c r="C520" s="141"/>
      <c r="D520" s="89"/>
      <c r="E520" s="89"/>
      <c r="F520" s="89"/>
      <c r="G520" s="89"/>
      <c r="H520" s="77"/>
    </row>
    <row r="521" spans="1:8" x14ac:dyDescent="0.2">
      <c r="A521" s="89"/>
      <c r="B521" s="89"/>
      <c r="C521" s="141"/>
      <c r="D521" s="89"/>
      <c r="E521" s="89"/>
      <c r="F521" s="89"/>
      <c r="G521" s="89"/>
      <c r="H521" s="77"/>
    </row>
    <row r="522" spans="1:8" x14ac:dyDescent="0.2">
      <c r="A522" s="89"/>
      <c r="B522" s="89"/>
      <c r="C522" s="141"/>
      <c r="D522" s="89"/>
      <c r="E522" s="89"/>
      <c r="F522" s="89"/>
      <c r="G522" s="89"/>
      <c r="H522" s="77"/>
    </row>
    <row r="523" spans="1:8" x14ac:dyDescent="0.2">
      <c r="A523" s="89"/>
      <c r="B523" s="89"/>
      <c r="C523" s="141"/>
      <c r="D523" s="89"/>
      <c r="E523" s="89"/>
      <c r="F523" s="89"/>
      <c r="G523" s="89"/>
      <c r="H523" s="77"/>
    </row>
    <row r="524" spans="1:8" x14ac:dyDescent="0.2">
      <c r="A524" s="89"/>
      <c r="B524" s="89"/>
      <c r="C524" s="141"/>
      <c r="D524" s="89"/>
      <c r="E524" s="89"/>
      <c r="F524" s="89"/>
      <c r="G524" s="89"/>
      <c r="H524" s="77"/>
    </row>
    <row r="525" spans="1:8" x14ac:dyDescent="0.2">
      <c r="A525" s="89"/>
      <c r="B525" s="89"/>
      <c r="C525" s="141"/>
      <c r="D525" s="89"/>
      <c r="E525" s="89"/>
      <c r="F525" s="89"/>
      <c r="G525" s="89"/>
      <c r="H525" s="77"/>
    </row>
    <row r="526" spans="1:8" x14ac:dyDescent="0.2">
      <c r="A526" s="89"/>
      <c r="B526" s="89"/>
      <c r="C526" s="141"/>
      <c r="D526" s="89"/>
      <c r="E526" s="89"/>
      <c r="F526" s="89"/>
      <c r="G526" s="89"/>
      <c r="H526" s="77"/>
    </row>
    <row r="527" spans="1:8" x14ac:dyDescent="0.2">
      <c r="A527" s="89"/>
      <c r="B527" s="89"/>
      <c r="C527" s="141"/>
      <c r="D527" s="89"/>
      <c r="E527" s="89"/>
      <c r="F527" s="89"/>
      <c r="G527" s="89"/>
      <c r="H527" s="77"/>
    </row>
    <row r="528" spans="1:8" x14ac:dyDescent="0.2">
      <c r="A528" s="89"/>
      <c r="B528" s="89"/>
      <c r="C528" s="141"/>
      <c r="D528" s="89"/>
      <c r="E528" s="89"/>
      <c r="F528" s="89"/>
      <c r="G528" s="89"/>
      <c r="H528" s="77"/>
    </row>
    <row r="529" spans="1:8" x14ac:dyDescent="0.2">
      <c r="A529" s="89"/>
      <c r="B529" s="89"/>
      <c r="C529" s="141"/>
      <c r="D529" s="89"/>
      <c r="E529" s="89"/>
      <c r="F529" s="89"/>
      <c r="G529" s="89"/>
      <c r="H529" s="77"/>
    </row>
    <row r="530" spans="1:8" x14ac:dyDescent="0.2">
      <c r="A530" s="89"/>
      <c r="B530" s="89"/>
      <c r="C530" s="141"/>
      <c r="D530" s="89"/>
      <c r="E530" s="89"/>
      <c r="F530" s="89"/>
      <c r="G530" s="89"/>
      <c r="H530" s="77"/>
    </row>
    <row r="531" spans="1:8" x14ac:dyDescent="0.2">
      <c r="A531" s="89"/>
      <c r="B531" s="89"/>
      <c r="C531" s="141"/>
      <c r="D531" s="89"/>
      <c r="E531" s="89"/>
      <c r="F531" s="89"/>
      <c r="G531" s="89"/>
      <c r="H531" s="77"/>
    </row>
    <row r="532" spans="1:8" x14ac:dyDescent="0.2">
      <c r="A532" s="89"/>
      <c r="B532" s="89"/>
      <c r="C532" s="141"/>
      <c r="D532" s="89"/>
      <c r="E532" s="89"/>
      <c r="F532" s="89"/>
      <c r="G532" s="89"/>
      <c r="H532" s="77"/>
    </row>
    <row r="533" spans="1:8" x14ac:dyDescent="0.2">
      <c r="A533" s="89"/>
      <c r="B533" s="89"/>
      <c r="C533" s="141"/>
      <c r="D533" s="89"/>
      <c r="E533" s="89"/>
      <c r="F533" s="89"/>
      <c r="G533" s="89"/>
      <c r="H533" s="77"/>
    </row>
    <row r="534" spans="1:8" x14ac:dyDescent="0.2">
      <c r="A534" s="89"/>
      <c r="B534" s="89"/>
      <c r="C534" s="141"/>
      <c r="D534" s="89"/>
      <c r="E534" s="89"/>
      <c r="F534" s="89"/>
      <c r="G534" s="89"/>
      <c r="H534" s="77"/>
    </row>
    <row r="535" spans="1:8" x14ac:dyDescent="0.2">
      <c r="A535" s="89"/>
      <c r="B535" s="89"/>
      <c r="C535" s="141"/>
      <c r="D535" s="89"/>
      <c r="E535" s="89"/>
      <c r="F535" s="89"/>
      <c r="G535" s="89"/>
      <c r="H535" s="77"/>
    </row>
    <row r="536" spans="1:8" x14ac:dyDescent="0.2">
      <c r="A536" s="89"/>
      <c r="B536" s="89"/>
      <c r="C536" s="141"/>
      <c r="D536" s="89"/>
      <c r="E536" s="89"/>
      <c r="F536" s="89"/>
      <c r="G536" s="89"/>
      <c r="H536" s="77"/>
    </row>
    <row r="537" spans="1:8" x14ac:dyDescent="0.2">
      <c r="A537" s="89"/>
      <c r="B537" s="89"/>
      <c r="C537" s="141"/>
      <c r="D537" s="89"/>
      <c r="E537" s="89"/>
      <c r="F537" s="89"/>
      <c r="G537" s="89"/>
      <c r="H537" s="77"/>
    </row>
    <row r="538" spans="1:8" x14ac:dyDescent="0.2">
      <c r="A538" s="89"/>
      <c r="B538" s="89"/>
      <c r="C538" s="141"/>
      <c r="D538" s="89"/>
      <c r="E538" s="89"/>
      <c r="F538" s="89"/>
      <c r="G538" s="89"/>
      <c r="H538" s="77"/>
    </row>
    <row r="539" spans="1:8" x14ac:dyDescent="0.2">
      <c r="A539" s="89"/>
      <c r="B539" s="89"/>
      <c r="C539" s="141"/>
      <c r="D539" s="89"/>
      <c r="E539" s="89"/>
      <c r="F539" s="89"/>
      <c r="G539" s="89"/>
      <c r="H539" s="77"/>
    </row>
    <row r="540" spans="1:8" x14ac:dyDescent="0.2">
      <c r="A540" s="89"/>
      <c r="B540" s="89"/>
      <c r="C540" s="141"/>
      <c r="D540" s="89"/>
      <c r="E540" s="89"/>
      <c r="F540" s="89"/>
      <c r="G540" s="89"/>
      <c r="H540" s="77"/>
    </row>
    <row r="541" spans="1:8" x14ac:dyDescent="0.2">
      <c r="A541" s="89"/>
      <c r="B541" s="89"/>
      <c r="C541" s="141"/>
      <c r="D541" s="89"/>
      <c r="E541" s="89"/>
      <c r="F541" s="89"/>
      <c r="G541" s="89"/>
      <c r="H541" s="77"/>
    </row>
    <row r="542" spans="1:8" x14ac:dyDescent="0.2">
      <c r="A542" s="89"/>
      <c r="B542" s="89"/>
      <c r="C542" s="141"/>
      <c r="D542" s="89"/>
      <c r="E542" s="89"/>
      <c r="F542" s="89"/>
      <c r="G542" s="89"/>
      <c r="H542" s="77"/>
    </row>
    <row r="543" spans="1:8" x14ac:dyDescent="0.2">
      <c r="A543" s="89"/>
      <c r="B543" s="89"/>
      <c r="C543" s="141"/>
      <c r="D543" s="89"/>
      <c r="E543" s="89"/>
      <c r="F543" s="89"/>
      <c r="G543" s="89"/>
      <c r="H543" s="77"/>
    </row>
    <row r="544" spans="1:8" x14ac:dyDescent="0.2">
      <c r="A544" s="89"/>
      <c r="B544" s="89"/>
      <c r="C544" s="141"/>
      <c r="D544" s="89"/>
      <c r="E544" s="89"/>
      <c r="F544" s="89"/>
      <c r="G544" s="89"/>
      <c r="H544" s="77"/>
    </row>
    <row r="545" spans="1:8" x14ac:dyDescent="0.2">
      <c r="A545" s="89"/>
      <c r="B545" s="89"/>
      <c r="C545" s="141"/>
      <c r="D545" s="89"/>
      <c r="E545" s="89"/>
      <c r="F545" s="89"/>
      <c r="G545" s="89"/>
      <c r="H545" s="77"/>
    </row>
    <row r="546" spans="1:8" x14ac:dyDescent="0.2">
      <c r="A546" s="89"/>
      <c r="B546" s="89"/>
      <c r="C546" s="141"/>
      <c r="D546" s="89"/>
      <c r="E546" s="89"/>
      <c r="F546" s="89"/>
      <c r="G546" s="89"/>
      <c r="H546" s="77"/>
    </row>
    <row r="547" spans="1:8" x14ac:dyDescent="0.2">
      <c r="A547" s="89"/>
      <c r="B547" s="89"/>
      <c r="C547" s="141"/>
      <c r="D547" s="89"/>
      <c r="E547" s="89"/>
      <c r="F547" s="89"/>
      <c r="G547" s="89"/>
      <c r="H547" s="77"/>
    </row>
    <row r="548" spans="1:8" x14ac:dyDescent="0.2">
      <c r="A548" s="89"/>
      <c r="B548" s="89"/>
      <c r="C548" s="141"/>
      <c r="D548" s="89"/>
      <c r="E548" s="89"/>
      <c r="F548" s="89"/>
      <c r="G548" s="89"/>
      <c r="H548" s="77"/>
    </row>
    <row r="549" spans="1:8" x14ac:dyDescent="0.2">
      <c r="A549" s="89"/>
      <c r="B549" s="89"/>
      <c r="C549" s="141"/>
      <c r="D549" s="89"/>
      <c r="E549" s="89"/>
      <c r="F549" s="89"/>
      <c r="G549" s="89"/>
      <c r="H549" s="77"/>
    </row>
    <row r="550" spans="1:8" x14ac:dyDescent="0.2">
      <c r="A550" s="89"/>
      <c r="B550" s="89"/>
      <c r="C550" s="141"/>
      <c r="D550" s="89"/>
      <c r="E550" s="89"/>
      <c r="F550" s="89"/>
      <c r="G550" s="89"/>
      <c r="H550" s="77"/>
    </row>
    <row r="551" spans="1:8" x14ac:dyDescent="0.2">
      <c r="A551" s="89"/>
      <c r="B551" s="89"/>
      <c r="C551" s="141"/>
      <c r="D551" s="89"/>
      <c r="E551" s="89"/>
      <c r="F551" s="89"/>
      <c r="G551" s="89"/>
      <c r="H551" s="77"/>
    </row>
    <row r="552" spans="1:8" x14ac:dyDescent="0.2">
      <c r="A552" s="89"/>
      <c r="B552" s="89"/>
      <c r="C552" s="141"/>
      <c r="D552" s="89"/>
      <c r="E552" s="89"/>
      <c r="F552" s="89"/>
      <c r="G552" s="89"/>
      <c r="H552" s="77"/>
    </row>
    <row r="553" spans="1:8" x14ac:dyDescent="0.2">
      <c r="A553" s="89"/>
      <c r="B553" s="89"/>
      <c r="C553" s="141"/>
      <c r="D553" s="89"/>
      <c r="E553" s="89"/>
      <c r="F553" s="89"/>
      <c r="G553" s="89"/>
      <c r="H553" s="77"/>
    </row>
    <row r="554" spans="1:8" x14ac:dyDescent="0.2">
      <c r="A554" s="89"/>
      <c r="B554" s="89"/>
      <c r="C554" s="141"/>
      <c r="D554" s="89"/>
      <c r="E554" s="89"/>
      <c r="F554" s="89"/>
      <c r="G554" s="89"/>
      <c r="H554" s="77"/>
    </row>
    <row r="555" spans="1:8" x14ac:dyDescent="0.2">
      <c r="A555" s="89"/>
      <c r="B555" s="89"/>
      <c r="C555" s="141"/>
      <c r="D555" s="89"/>
      <c r="E555" s="89"/>
      <c r="F555" s="89"/>
      <c r="G555" s="89"/>
      <c r="H555" s="77"/>
    </row>
    <row r="556" spans="1:8" x14ac:dyDescent="0.2">
      <c r="A556" s="89"/>
      <c r="B556" s="89"/>
      <c r="C556" s="141"/>
      <c r="D556" s="89"/>
      <c r="E556" s="89"/>
      <c r="F556" s="89"/>
      <c r="G556" s="89"/>
      <c r="H556" s="77"/>
    </row>
    <row r="557" spans="1:8" x14ac:dyDescent="0.2">
      <c r="A557" s="89"/>
      <c r="B557" s="89"/>
      <c r="C557" s="141"/>
      <c r="D557" s="89"/>
      <c r="E557" s="89"/>
      <c r="F557" s="89"/>
      <c r="G557" s="89"/>
      <c r="H557" s="77"/>
    </row>
    <row r="558" spans="1:8" x14ac:dyDescent="0.2">
      <c r="A558" s="89"/>
      <c r="B558" s="89"/>
      <c r="C558" s="141"/>
      <c r="D558" s="89"/>
      <c r="E558" s="89"/>
      <c r="F558" s="89"/>
      <c r="G558" s="89"/>
      <c r="H558" s="77"/>
    </row>
    <row r="559" spans="1:8" x14ac:dyDescent="0.2">
      <c r="A559" s="89"/>
      <c r="B559" s="89"/>
      <c r="C559" s="141"/>
      <c r="D559" s="89"/>
      <c r="E559" s="89"/>
      <c r="F559" s="89"/>
      <c r="G559" s="89"/>
      <c r="H559" s="77"/>
    </row>
    <row r="560" spans="1:8" x14ac:dyDescent="0.2">
      <c r="A560" s="89"/>
      <c r="B560" s="89"/>
      <c r="C560" s="141"/>
      <c r="D560" s="89"/>
      <c r="E560" s="89"/>
      <c r="F560" s="89"/>
      <c r="G560" s="89"/>
      <c r="H560" s="77"/>
    </row>
    <row r="561" spans="1:8" x14ac:dyDescent="0.2">
      <c r="A561" s="89"/>
      <c r="B561" s="89"/>
      <c r="C561" s="141"/>
      <c r="D561" s="89"/>
      <c r="E561" s="89"/>
      <c r="F561" s="89"/>
      <c r="G561" s="89"/>
      <c r="H561" s="77"/>
    </row>
    <row r="562" spans="1:8" x14ac:dyDescent="0.2">
      <c r="A562" s="89"/>
      <c r="B562" s="89"/>
      <c r="C562" s="141"/>
      <c r="D562" s="89"/>
      <c r="E562" s="89"/>
      <c r="F562" s="89"/>
      <c r="G562" s="89"/>
      <c r="H562" s="77"/>
    </row>
    <row r="563" spans="1:8" x14ac:dyDescent="0.2">
      <c r="A563" s="89"/>
      <c r="B563" s="89"/>
      <c r="C563" s="141"/>
      <c r="D563" s="89"/>
      <c r="E563" s="89"/>
      <c r="F563" s="89"/>
      <c r="G563" s="89"/>
      <c r="H563" s="77"/>
    </row>
    <row r="564" spans="1:8" x14ac:dyDescent="0.2">
      <c r="A564" s="89"/>
      <c r="B564" s="89"/>
      <c r="C564" s="141"/>
      <c r="D564" s="89"/>
      <c r="E564" s="89"/>
      <c r="F564" s="89"/>
      <c r="G564" s="89"/>
      <c r="H564" s="77"/>
    </row>
    <row r="565" spans="1:8" x14ac:dyDescent="0.2">
      <c r="A565" s="89"/>
      <c r="B565" s="89"/>
      <c r="C565" s="141"/>
      <c r="D565" s="89"/>
      <c r="E565" s="89"/>
      <c r="F565" s="89"/>
      <c r="G565" s="89"/>
      <c r="H565" s="77"/>
    </row>
    <row r="566" spans="1:8" x14ac:dyDescent="0.2">
      <c r="A566" s="89"/>
      <c r="B566" s="89"/>
      <c r="C566" s="141"/>
      <c r="D566" s="89"/>
      <c r="E566" s="89"/>
      <c r="F566" s="89"/>
      <c r="G566" s="89"/>
      <c r="H566" s="77"/>
    </row>
    <row r="567" spans="1:8" x14ac:dyDescent="0.2">
      <c r="A567" s="89"/>
      <c r="B567" s="89"/>
      <c r="C567" s="141"/>
      <c r="D567" s="89"/>
      <c r="E567" s="89"/>
      <c r="F567" s="89"/>
      <c r="G567" s="89"/>
      <c r="H567" s="77"/>
    </row>
    <row r="568" spans="1:8" x14ac:dyDescent="0.2">
      <c r="A568" s="89"/>
      <c r="B568" s="89"/>
      <c r="C568" s="141"/>
      <c r="D568" s="89"/>
      <c r="E568" s="89"/>
      <c r="F568" s="89"/>
      <c r="G568" s="89"/>
      <c r="H568" s="77"/>
    </row>
    <row r="569" spans="1:8" x14ac:dyDescent="0.2">
      <c r="A569" s="89"/>
      <c r="B569" s="89"/>
      <c r="C569" s="141"/>
      <c r="D569" s="89"/>
      <c r="E569" s="89"/>
      <c r="F569" s="89"/>
      <c r="G569" s="89"/>
      <c r="H569" s="77"/>
    </row>
    <row r="570" spans="1:8" x14ac:dyDescent="0.2">
      <c r="A570" s="89"/>
      <c r="B570" s="89"/>
      <c r="C570" s="141"/>
      <c r="D570" s="89"/>
      <c r="E570" s="89"/>
      <c r="F570" s="89"/>
      <c r="G570" s="89"/>
      <c r="H570" s="77"/>
    </row>
    <row r="571" spans="1:8" x14ac:dyDescent="0.2">
      <c r="A571" s="89"/>
      <c r="B571" s="89"/>
      <c r="C571" s="141"/>
      <c r="D571" s="89"/>
      <c r="E571" s="89"/>
      <c r="F571" s="89"/>
      <c r="G571" s="89"/>
      <c r="H571" s="77"/>
    </row>
    <row r="572" spans="1:8" x14ac:dyDescent="0.2">
      <c r="A572" s="89"/>
      <c r="B572" s="89"/>
      <c r="C572" s="141"/>
      <c r="D572" s="89"/>
      <c r="E572" s="89"/>
      <c r="F572" s="89"/>
      <c r="G572" s="89"/>
      <c r="H572" s="77"/>
    </row>
    <row r="573" spans="1:8" x14ac:dyDescent="0.2">
      <c r="A573" s="89"/>
      <c r="B573" s="89"/>
      <c r="C573" s="141"/>
      <c r="D573" s="89"/>
      <c r="E573" s="89"/>
      <c r="F573" s="89"/>
      <c r="G573" s="89"/>
      <c r="H573" s="77"/>
    </row>
    <row r="574" spans="1:8" x14ac:dyDescent="0.2">
      <c r="A574" s="89"/>
      <c r="B574" s="89"/>
      <c r="C574" s="141"/>
      <c r="D574" s="89"/>
      <c r="E574" s="89"/>
      <c r="F574" s="89"/>
      <c r="G574" s="89"/>
      <c r="H574" s="77"/>
    </row>
    <row r="575" spans="1:8" x14ac:dyDescent="0.2">
      <c r="A575" s="89"/>
      <c r="B575" s="89"/>
      <c r="C575" s="141"/>
      <c r="D575" s="89"/>
      <c r="E575" s="89"/>
      <c r="F575" s="89"/>
      <c r="G575" s="89"/>
      <c r="H575" s="77"/>
    </row>
    <row r="576" spans="1:8" x14ac:dyDescent="0.2">
      <c r="A576" s="89"/>
      <c r="B576" s="89"/>
      <c r="C576" s="141"/>
      <c r="D576" s="89"/>
      <c r="E576" s="89"/>
      <c r="F576" s="89"/>
      <c r="G576" s="89"/>
      <c r="H576" s="77"/>
    </row>
    <row r="577" spans="1:8" x14ac:dyDescent="0.2">
      <c r="A577" s="89"/>
      <c r="B577" s="89"/>
      <c r="C577" s="141"/>
      <c r="D577" s="89"/>
      <c r="E577" s="89"/>
      <c r="F577" s="89"/>
      <c r="G577" s="89"/>
      <c r="H577" s="77"/>
    </row>
    <row r="578" spans="1:8" x14ac:dyDescent="0.2">
      <c r="A578" s="89"/>
      <c r="B578" s="89"/>
      <c r="C578" s="141"/>
      <c r="D578" s="89"/>
      <c r="E578" s="89"/>
      <c r="F578" s="89"/>
      <c r="G578" s="89"/>
      <c r="H578" s="77"/>
    </row>
    <row r="579" spans="1:8" x14ac:dyDescent="0.2">
      <c r="A579" s="89"/>
      <c r="B579" s="89"/>
      <c r="C579" s="141"/>
      <c r="D579" s="89"/>
      <c r="E579" s="89"/>
      <c r="F579" s="89"/>
      <c r="G579" s="89"/>
      <c r="H579" s="77"/>
    </row>
    <row r="580" spans="1:8" x14ac:dyDescent="0.2">
      <c r="A580" s="89"/>
      <c r="B580" s="89"/>
      <c r="C580" s="141"/>
      <c r="D580" s="89"/>
      <c r="E580" s="89"/>
      <c r="F580" s="89"/>
      <c r="G580" s="89"/>
      <c r="H580" s="77"/>
    </row>
    <row r="581" spans="1:8" x14ac:dyDescent="0.2">
      <c r="A581" s="89"/>
      <c r="B581" s="89"/>
      <c r="C581" s="141"/>
      <c r="D581" s="89"/>
      <c r="E581" s="89"/>
      <c r="F581" s="89"/>
      <c r="G581" s="89"/>
      <c r="H581" s="77"/>
    </row>
    <row r="582" spans="1:8" x14ac:dyDescent="0.2">
      <c r="A582" s="89"/>
      <c r="B582" s="89"/>
      <c r="C582" s="141"/>
      <c r="D582" s="89"/>
      <c r="E582" s="89"/>
      <c r="F582" s="89"/>
      <c r="G582" s="89"/>
      <c r="H582" s="77"/>
    </row>
    <row r="583" spans="1:8" x14ac:dyDescent="0.2">
      <c r="A583" s="89"/>
      <c r="B583" s="89"/>
      <c r="C583" s="141"/>
      <c r="D583" s="89"/>
      <c r="E583" s="89"/>
      <c r="F583" s="89"/>
      <c r="G583" s="89"/>
      <c r="H583" s="77"/>
    </row>
    <row r="584" spans="1:8" x14ac:dyDescent="0.2">
      <c r="A584" s="89"/>
      <c r="B584" s="89"/>
      <c r="C584" s="141"/>
      <c r="D584" s="89"/>
      <c r="E584" s="89"/>
      <c r="F584" s="89"/>
      <c r="G584" s="89"/>
      <c r="H584" s="77"/>
    </row>
    <row r="585" spans="1:8" x14ac:dyDescent="0.2">
      <c r="A585" s="89"/>
      <c r="B585" s="89"/>
      <c r="C585" s="141"/>
      <c r="D585" s="89"/>
      <c r="E585" s="89"/>
      <c r="F585" s="89"/>
      <c r="G585" s="89"/>
      <c r="H585" s="77"/>
    </row>
    <row r="586" spans="1:8" x14ac:dyDescent="0.2">
      <c r="A586" s="89"/>
      <c r="B586" s="89"/>
      <c r="C586" s="141"/>
      <c r="D586" s="89"/>
      <c r="E586" s="89"/>
      <c r="F586" s="89"/>
      <c r="G586" s="89"/>
      <c r="H586" s="77"/>
    </row>
    <row r="587" spans="1:8" x14ac:dyDescent="0.2">
      <c r="A587" s="89"/>
      <c r="B587" s="89"/>
      <c r="C587" s="141"/>
      <c r="D587" s="89"/>
      <c r="E587" s="89"/>
      <c r="F587" s="89"/>
      <c r="G587" s="89"/>
      <c r="H587" s="77"/>
    </row>
    <row r="588" spans="1:8" x14ac:dyDescent="0.2">
      <c r="A588" s="89"/>
      <c r="B588" s="89"/>
      <c r="C588" s="141"/>
      <c r="D588" s="89"/>
      <c r="E588" s="89"/>
      <c r="F588" s="89"/>
      <c r="G588" s="89"/>
      <c r="H588" s="77"/>
    </row>
    <row r="589" spans="1:8" x14ac:dyDescent="0.2">
      <c r="A589" s="89"/>
      <c r="B589" s="89"/>
      <c r="C589" s="141"/>
      <c r="D589" s="89"/>
      <c r="E589" s="89"/>
      <c r="F589" s="89"/>
      <c r="G589" s="89"/>
      <c r="H589" s="77"/>
    </row>
    <row r="590" spans="1:8" x14ac:dyDescent="0.2">
      <c r="A590" s="89"/>
      <c r="B590" s="89"/>
      <c r="C590" s="141"/>
      <c r="D590" s="89"/>
      <c r="E590" s="89"/>
      <c r="F590" s="89"/>
      <c r="G590" s="89"/>
      <c r="H590" s="77"/>
    </row>
    <row r="591" spans="1:8" x14ac:dyDescent="0.2">
      <c r="A591" s="89"/>
      <c r="B591" s="89"/>
      <c r="C591" s="141"/>
      <c r="D591" s="89"/>
      <c r="E591" s="89"/>
      <c r="F591" s="89"/>
      <c r="G591" s="89"/>
      <c r="H591" s="77"/>
    </row>
    <row r="592" spans="1:8" x14ac:dyDescent="0.2">
      <c r="A592" s="89"/>
      <c r="B592" s="89"/>
      <c r="C592" s="141"/>
      <c r="D592" s="89"/>
      <c r="E592" s="89"/>
      <c r="F592" s="89"/>
      <c r="G592" s="89"/>
      <c r="H592" s="77"/>
    </row>
    <row r="593" spans="1:8" x14ac:dyDescent="0.2">
      <c r="A593" s="89"/>
      <c r="B593" s="89"/>
      <c r="C593" s="141"/>
      <c r="D593" s="89"/>
      <c r="E593" s="89"/>
      <c r="F593" s="89"/>
      <c r="G593" s="89"/>
      <c r="H593" s="77"/>
    </row>
    <row r="594" spans="1:8" x14ac:dyDescent="0.2">
      <c r="A594" s="89"/>
      <c r="B594" s="89"/>
      <c r="C594" s="141"/>
      <c r="D594" s="89"/>
      <c r="E594" s="89"/>
      <c r="F594" s="89"/>
      <c r="G594" s="89"/>
      <c r="H594" s="77"/>
    </row>
    <row r="595" spans="1:8" x14ac:dyDescent="0.2">
      <c r="A595" s="89"/>
      <c r="B595" s="89"/>
      <c r="C595" s="141"/>
      <c r="D595" s="89"/>
      <c r="E595" s="89"/>
      <c r="F595" s="89"/>
      <c r="G595" s="89"/>
      <c r="H595" s="77"/>
    </row>
    <row r="596" spans="1:8" x14ac:dyDescent="0.2">
      <c r="A596" s="89"/>
      <c r="B596" s="89"/>
      <c r="C596" s="141"/>
      <c r="D596" s="89"/>
      <c r="E596" s="89"/>
      <c r="F596" s="89"/>
      <c r="G596" s="89"/>
      <c r="H596" s="77"/>
    </row>
    <row r="597" spans="1:8" x14ac:dyDescent="0.2">
      <c r="A597" s="89"/>
      <c r="B597" s="89"/>
      <c r="C597" s="141"/>
      <c r="D597" s="89"/>
      <c r="E597" s="89"/>
      <c r="F597" s="89"/>
      <c r="G597" s="89"/>
      <c r="H597" s="77"/>
    </row>
    <row r="598" spans="1:8" x14ac:dyDescent="0.2">
      <c r="A598" s="89"/>
      <c r="B598" s="89"/>
      <c r="C598" s="141"/>
      <c r="D598" s="89"/>
      <c r="E598" s="89"/>
      <c r="F598" s="89"/>
      <c r="G598" s="89"/>
      <c r="H598" s="77"/>
    </row>
    <row r="599" spans="1:8" x14ac:dyDescent="0.2">
      <c r="A599" s="89"/>
      <c r="B599" s="89"/>
      <c r="C599" s="141"/>
      <c r="D599" s="89"/>
      <c r="E599" s="89"/>
      <c r="F599" s="89"/>
      <c r="G599" s="89"/>
      <c r="H599" s="77"/>
    </row>
    <row r="600" spans="1:8" x14ac:dyDescent="0.2">
      <c r="A600" s="89"/>
      <c r="B600" s="89"/>
      <c r="C600" s="141"/>
      <c r="D600" s="89"/>
      <c r="E600" s="89"/>
      <c r="F600" s="89"/>
      <c r="G600" s="89"/>
      <c r="H600" s="77"/>
    </row>
    <row r="601" spans="1:8" x14ac:dyDescent="0.2">
      <c r="A601" s="89"/>
      <c r="B601" s="89"/>
      <c r="C601" s="141"/>
      <c r="D601" s="89"/>
      <c r="E601" s="89"/>
      <c r="F601" s="89"/>
      <c r="G601" s="89"/>
      <c r="H601" s="77"/>
    </row>
    <row r="602" spans="1:8" x14ac:dyDescent="0.2">
      <c r="A602" s="89"/>
      <c r="B602" s="89"/>
      <c r="C602" s="141"/>
      <c r="D602" s="89"/>
      <c r="E602" s="89"/>
      <c r="F602" s="89"/>
      <c r="G602" s="89"/>
      <c r="H602" s="77"/>
    </row>
    <row r="603" spans="1:8" x14ac:dyDescent="0.2">
      <c r="A603" s="89"/>
      <c r="B603" s="89"/>
      <c r="C603" s="141"/>
      <c r="D603" s="89"/>
      <c r="E603" s="89"/>
      <c r="F603" s="89"/>
      <c r="G603" s="89"/>
      <c r="H603" s="77"/>
    </row>
    <row r="604" spans="1:8" x14ac:dyDescent="0.2">
      <c r="A604" s="89"/>
      <c r="B604" s="89"/>
      <c r="C604" s="141"/>
      <c r="D604" s="89"/>
      <c r="E604" s="89"/>
      <c r="F604" s="89"/>
      <c r="G604" s="89"/>
      <c r="H604" s="77"/>
    </row>
    <row r="605" spans="1:8" x14ac:dyDescent="0.2">
      <c r="A605" s="89"/>
      <c r="B605" s="89"/>
      <c r="C605" s="141"/>
      <c r="D605" s="89"/>
      <c r="E605" s="89"/>
      <c r="F605" s="89"/>
      <c r="G605" s="89"/>
      <c r="H605" s="77"/>
    </row>
    <row r="606" spans="1:8" x14ac:dyDescent="0.2">
      <c r="A606" s="89"/>
      <c r="B606" s="89"/>
      <c r="C606" s="141"/>
      <c r="D606" s="89"/>
      <c r="E606" s="89"/>
      <c r="F606" s="89"/>
      <c r="G606" s="89"/>
      <c r="H606" s="77"/>
    </row>
    <row r="607" spans="1:8" x14ac:dyDescent="0.2">
      <c r="A607" s="89"/>
      <c r="B607" s="89"/>
      <c r="C607" s="141"/>
      <c r="D607" s="89"/>
      <c r="E607" s="89"/>
      <c r="F607" s="89"/>
      <c r="G607" s="89"/>
      <c r="H607" s="77"/>
    </row>
    <row r="608" spans="1:8" x14ac:dyDescent="0.2">
      <c r="A608" s="89"/>
      <c r="B608" s="89"/>
      <c r="C608" s="141"/>
      <c r="D608" s="89"/>
      <c r="E608" s="89"/>
      <c r="F608" s="89"/>
      <c r="G608" s="89"/>
      <c r="H608" s="77"/>
    </row>
    <row r="609" spans="1:8" x14ac:dyDescent="0.2">
      <c r="A609" s="89"/>
      <c r="B609" s="89"/>
      <c r="C609" s="141"/>
      <c r="D609" s="89"/>
      <c r="E609" s="89"/>
      <c r="F609" s="89"/>
      <c r="G609" s="89"/>
      <c r="H609" s="77"/>
    </row>
    <row r="610" spans="1:8" x14ac:dyDescent="0.2">
      <c r="A610" s="89"/>
      <c r="B610" s="89"/>
      <c r="C610" s="141"/>
      <c r="D610" s="89"/>
      <c r="E610" s="89"/>
      <c r="F610" s="89"/>
      <c r="G610" s="89"/>
      <c r="H610" s="77"/>
    </row>
    <row r="611" spans="1:8" x14ac:dyDescent="0.2">
      <c r="A611" s="89"/>
      <c r="B611" s="89"/>
      <c r="C611" s="141"/>
      <c r="D611" s="89"/>
      <c r="E611" s="89"/>
      <c r="F611" s="89"/>
      <c r="G611" s="89"/>
      <c r="H611" s="77"/>
    </row>
    <row r="612" spans="1:8" x14ac:dyDescent="0.2">
      <c r="A612" s="89"/>
      <c r="B612" s="89"/>
      <c r="C612" s="141"/>
      <c r="D612" s="89"/>
      <c r="E612" s="89"/>
      <c r="F612" s="89"/>
      <c r="G612" s="89"/>
      <c r="H612" s="77"/>
    </row>
    <row r="613" spans="1:8" x14ac:dyDescent="0.2">
      <c r="A613" s="89"/>
      <c r="B613" s="89"/>
      <c r="C613" s="141"/>
      <c r="D613" s="89"/>
      <c r="E613" s="89"/>
      <c r="F613" s="89"/>
      <c r="G613" s="89"/>
      <c r="H613" s="77"/>
    </row>
    <row r="614" spans="1:8" x14ac:dyDescent="0.2">
      <c r="A614" s="89"/>
      <c r="B614" s="89"/>
      <c r="C614" s="141"/>
      <c r="D614" s="89"/>
      <c r="E614" s="89"/>
      <c r="F614" s="89"/>
      <c r="G614" s="89"/>
      <c r="H614" s="77"/>
    </row>
    <row r="615" spans="1:8" x14ac:dyDescent="0.2">
      <c r="A615" s="89"/>
      <c r="B615" s="89"/>
      <c r="C615" s="141"/>
      <c r="D615" s="89"/>
      <c r="E615" s="89"/>
      <c r="F615" s="89"/>
      <c r="G615" s="89"/>
      <c r="H615" s="77"/>
    </row>
    <row r="616" spans="1:8" x14ac:dyDescent="0.2">
      <c r="A616" s="89"/>
      <c r="B616" s="89"/>
      <c r="C616" s="141"/>
      <c r="D616" s="89"/>
      <c r="E616" s="89"/>
      <c r="F616" s="89"/>
      <c r="G616" s="89"/>
      <c r="H616" s="77"/>
    </row>
    <row r="617" spans="1:8" x14ac:dyDescent="0.2">
      <c r="A617" s="89"/>
      <c r="B617" s="89"/>
      <c r="C617" s="141"/>
      <c r="D617" s="89"/>
      <c r="E617" s="89"/>
      <c r="F617" s="89"/>
      <c r="G617" s="89"/>
      <c r="H617" s="77"/>
    </row>
    <row r="618" spans="1:8" x14ac:dyDescent="0.2">
      <c r="A618" s="89"/>
      <c r="B618" s="89"/>
      <c r="C618" s="141"/>
      <c r="D618" s="89"/>
      <c r="E618" s="89"/>
      <c r="F618" s="89"/>
      <c r="G618" s="89"/>
      <c r="H618" s="77"/>
    </row>
    <row r="619" spans="1:8" x14ac:dyDescent="0.2">
      <c r="A619" s="89"/>
      <c r="B619" s="89"/>
      <c r="C619" s="141"/>
      <c r="D619" s="89"/>
      <c r="E619" s="89"/>
      <c r="F619" s="89"/>
      <c r="G619" s="89"/>
      <c r="H619" s="77"/>
    </row>
    <row r="620" spans="1:8" x14ac:dyDescent="0.2">
      <c r="A620" s="89"/>
      <c r="B620" s="89"/>
      <c r="C620" s="141"/>
      <c r="D620" s="89"/>
      <c r="E620" s="89"/>
      <c r="F620" s="89"/>
      <c r="G620" s="89"/>
      <c r="H620" s="77"/>
    </row>
    <row r="621" spans="1:8" x14ac:dyDescent="0.2">
      <c r="A621" s="89"/>
      <c r="B621" s="89"/>
      <c r="C621" s="141"/>
      <c r="D621" s="89"/>
      <c r="E621" s="89"/>
      <c r="F621" s="89"/>
      <c r="G621" s="89"/>
      <c r="H621" s="77"/>
    </row>
    <row r="622" spans="1:8" x14ac:dyDescent="0.2">
      <c r="A622" s="89"/>
      <c r="B622" s="89"/>
      <c r="C622" s="141"/>
      <c r="D622" s="89"/>
      <c r="E622" s="89"/>
      <c r="F622" s="89"/>
      <c r="G622" s="89"/>
      <c r="H622" s="77"/>
    </row>
    <row r="623" spans="1:8" x14ac:dyDescent="0.2">
      <c r="A623" s="89"/>
      <c r="B623" s="89"/>
      <c r="C623" s="141"/>
      <c r="D623" s="89"/>
      <c r="E623" s="89"/>
      <c r="F623" s="89"/>
      <c r="G623" s="89"/>
      <c r="H623" s="77"/>
    </row>
    <row r="624" spans="1:8" x14ac:dyDescent="0.2">
      <c r="A624" s="89"/>
      <c r="B624" s="89"/>
      <c r="C624" s="141"/>
      <c r="D624" s="89"/>
      <c r="E624" s="89"/>
      <c r="F624" s="89"/>
      <c r="G624" s="89"/>
      <c r="H624" s="77"/>
    </row>
    <row r="625" spans="1:8" x14ac:dyDescent="0.2">
      <c r="A625" s="89"/>
      <c r="B625" s="89"/>
      <c r="C625" s="141"/>
      <c r="D625" s="89"/>
      <c r="E625" s="89"/>
      <c r="F625" s="89"/>
      <c r="G625" s="89"/>
      <c r="H625" s="77"/>
    </row>
    <row r="626" spans="1:8" x14ac:dyDescent="0.2">
      <c r="A626" s="89"/>
      <c r="B626" s="89"/>
      <c r="C626" s="141"/>
      <c r="D626" s="89"/>
      <c r="E626" s="89"/>
      <c r="F626" s="89"/>
      <c r="G626" s="89"/>
      <c r="H626" s="77"/>
    </row>
    <row r="627" spans="1:8" x14ac:dyDescent="0.2">
      <c r="A627" s="89"/>
      <c r="B627" s="89"/>
      <c r="C627" s="141"/>
      <c r="D627" s="89"/>
      <c r="E627" s="89"/>
      <c r="F627" s="89"/>
      <c r="G627" s="89"/>
      <c r="H627" s="77"/>
    </row>
    <row r="628" spans="1:8" x14ac:dyDescent="0.2">
      <c r="A628" s="89"/>
      <c r="B628" s="89"/>
      <c r="C628" s="141"/>
      <c r="D628" s="89"/>
      <c r="E628" s="89"/>
      <c r="F628" s="89"/>
      <c r="G628" s="89"/>
      <c r="H628" s="77"/>
    </row>
    <row r="629" spans="1:8" x14ac:dyDescent="0.2">
      <c r="A629" s="89"/>
      <c r="B629" s="89"/>
      <c r="C629" s="141"/>
      <c r="D629" s="89"/>
      <c r="E629" s="89"/>
      <c r="F629" s="89"/>
      <c r="G629" s="89"/>
      <c r="H629" s="77"/>
    </row>
    <row r="630" spans="1:8" x14ac:dyDescent="0.2">
      <c r="A630" s="89"/>
      <c r="B630" s="89"/>
      <c r="C630" s="141"/>
      <c r="D630" s="89"/>
      <c r="E630" s="89"/>
      <c r="F630" s="89"/>
      <c r="G630" s="89"/>
      <c r="H630" s="77"/>
    </row>
    <row r="631" spans="1:8" x14ac:dyDescent="0.2">
      <c r="A631" s="89"/>
      <c r="B631" s="89"/>
      <c r="C631" s="141"/>
      <c r="D631" s="89"/>
      <c r="E631" s="89"/>
      <c r="F631" s="89"/>
      <c r="G631" s="89"/>
      <c r="H631" s="77"/>
    </row>
    <row r="632" spans="1:8" x14ac:dyDescent="0.2">
      <c r="A632" s="89"/>
      <c r="B632" s="89"/>
      <c r="C632" s="141"/>
      <c r="D632" s="89"/>
      <c r="E632" s="89"/>
      <c r="F632" s="89"/>
      <c r="G632" s="89"/>
      <c r="H632" s="77"/>
    </row>
    <row r="633" spans="1:8" x14ac:dyDescent="0.2">
      <c r="A633" s="89"/>
      <c r="B633" s="89"/>
      <c r="C633" s="141"/>
      <c r="D633" s="89"/>
      <c r="E633" s="89"/>
      <c r="F633" s="89"/>
      <c r="G633" s="89"/>
      <c r="H633" s="77"/>
    </row>
    <row r="634" spans="1:8" x14ac:dyDescent="0.2">
      <c r="A634" s="89"/>
      <c r="B634" s="89"/>
      <c r="C634" s="141"/>
      <c r="D634" s="89"/>
      <c r="E634" s="89"/>
      <c r="F634" s="89"/>
      <c r="G634" s="89"/>
      <c r="H634" s="77"/>
    </row>
    <row r="635" spans="1:8" x14ac:dyDescent="0.2">
      <c r="A635" s="89"/>
      <c r="B635" s="89"/>
      <c r="C635" s="141"/>
      <c r="D635" s="89"/>
      <c r="E635" s="89"/>
      <c r="F635" s="89"/>
      <c r="G635" s="89"/>
      <c r="H635" s="77"/>
    </row>
    <row r="636" spans="1:8" x14ac:dyDescent="0.2">
      <c r="A636" s="89"/>
      <c r="B636" s="89"/>
      <c r="C636" s="141"/>
      <c r="D636" s="89"/>
      <c r="E636" s="89"/>
      <c r="F636" s="89"/>
      <c r="G636" s="89"/>
      <c r="H636" s="77"/>
    </row>
    <row r="637" spans="1:8" x14ac:dyDescent="0.2">
      <c r="A637" s="89"/>
      <c r="B637" s="89"/>
      <c r="C637" s="141"/>
      <c r="D637" s="89"/>
      <c r="E637" s="89"/>
      <c r="F637" s="89"/>
      <c r="G637" s="89"/>
      <c r="H637" s="77"/>
    </row>
    <row r="638" spans="1:8" x14ac:dyDescent="0.2">
      <c r="A638" s="89"/>
      <c r="B638" s="89"/>
      <c r="C638" s="141"/>
      <c r="D638" s="89"/>
      <c r="E638" s="89"/>
      <c r="F638" s="89"/>
      <c r="G638" s="89"/>
      <c r="H638" s="77"/>
    </row>
    <row r="639" spans="1:8" x14ac:dyDescent="0.2">
      <c r="A639" s="89"/>
      <c r="B639" s="89"/>
      <c r="C639" s="141"/>
      <c r="D639" s="89"/>
      <c r="E639" s="89"/>
      <c r="F639" s="89"/>
      <c r="G639" s="89"/>
      <c r="H639" s="77"/>
    </row>
    <row r="640" spans="1:8" x14ac:dyDescent="0.2">
      <c r="A640" s="89"/>
      <c r="B640" s="89"/>
      <c r="C640" s="141"/>
      <c r="D640" s="89"/>
      <c r="E640" s="89"/>
      <c r="F640" s="89"/>
      <c r="G640" s="89"/>
      <c r="H640" s="77"/>
    </row>
    <row r="641" spans="1:8" x14ac:dyDescent="0.2">
      <c r="A641" s="89"/>
      <c r="B641" s="89"/>
      <c r="C641" s="141"/>
      <c r="D641" s="89"/>
      <c r="E641" s="89"/>
      <c r="F641" s="89"/>
      <c r="G641" s="89"/>
      <c r="H641" s="77"/>
    </row>
    <row r="642" spans="1:8" x14ac:dyDescent="0.2">
      <c r="A642" s="89"/>
      <c r="B642" s="89"/>
      <c r="C642" s="141"/>
      <c r="D642" s="89"/>
      <c r="E642" s="89"/>
      <c r="F642" s="89"/>
      <c r="G642" s="89"/>
      <c r="H642" s="77"/>
    </row>
    <row r="643" spans="1:8" x14ac:dyDescent="0.2">
      <c r="A643" s="89"/>
      <c r="B643" s="89"/>
      <c r="C643" s="141"/>
      <c r="D643" s="89"/>
      <c r="E643" s="89"/>
      <c r="F643" s="89"/>
      <c r="G643" s="89"/>
      <c r="H643" s="77"/>
    </row>
    <row r="644" spans="1:8" x14ac:dyDescent="0.2">
      <c r="A644" s="89"/>
      <c r="B644" s="89"/>
      <c r="C644" s="141"/>
      <c r="D644" s="89"/>
      <c r="E644" s="89"/>
      <c r="F644" s="89"/>
      <c r="G644" s="89"/>
      <c r="H644" s="77"/>
    </row>
    <row r="645" spans="1:8" x14ac:dyDescent="0.2">
      <c r="A645" s="89"/>
      <c r="B645" s="89"/>
      <c r="C645" s="141"/>
      <c r="D645" s="89"/>
      <c r="E645" s="89"/>
      <c r="F645" s="89"/>
      <c r="G645" s="89"/>
      <c r="H645" s="77"/>
    </row>
    <row r="646" spans="1:8" x14ac:dyDescent="0.2">
      <c r="A646" s="89"/>
      <c r="B646" s="89"/>
      <c r="C646" s="141"/>
      <c r="D646" s="89"/>
      <c r="E646" s="89"/>
      <c r="F646" s="89"/>
      <c r="G646" s="89"/>
      <c r="H646" s="77"/>
    </row>
    <row r="647" spans="1:8" x14ac:dyDescent="0.2">
      <c r="A647" s="89"/>
      <c r="B647" s="89"/>
      <c r="C647" s="141"/>
      <c r="D647" s="89"/>
      <c r="E647" s="89"/>
      <c r="F647" s="89"/>
      <c r="G647" s="89"/>
      <c r="H647" s="77"/>
    </row>
    <row r="648" spans="1:8" x14ac:dyDescent="0.2">
      <c r="A648" s="89"/>
      <c r="B648" s="89"/>
      <c r="C648" s="141"/>
      <c r="D648" s="89"/>
      <c r="E648" s="89"/>
      <c r="F648" s="89"/>
      <c r="G648" s="89"/>
      <c r="H648" s="77"/>
    </row>
    <row r="649" spans="1:8" x14ac:dyDescent="0.2">
      <c r="A649" s="89"/>
      <c r="B649" s="89"/>
      <c r="C649" s="141"/>
      <c r="D649" s="89"/>
      <c r="E649" s="89"/>
      <c r="F649" s="89"/>
      <c r="G649" s="89"/>
      <c r="H649" s="77"/>
    </row>
    <row r="650" spans="1:8" x14ac:dyDescent="0.2">
      <c r="A650" s="89"/>
      <c r="B650" s="89"/>
      <c r="C650" s="141"/>
      <c r="D650" s="89"/>
      <c r="E650" s="89"/>
      <c r="F650" s="89"/>
      <c r="G650" s="89"/>
      <c r="H650" s="77"/>
    </row>
    <row r="651" spans="1:8" x14ac:dyDescent="0.2">
      <c r="A651" s="89"/>
      <c r="B651" s="89"/>
      <c r="C651" s="141"/>
      <c r="D651" s="89"/>
      <c r="E651" s="89"/>
      <c r="F651" s="89"/>
      <c r="G651" s="89"/>
      <c r="H651" s="77"/>
    </row>
    <row r="652" spans="1:8" x14ac:dyDescent="0.2">
      <c r="A652" s="89"/>
      <c r="B652" s="89"/>
      <c r="C652" s="141"/>
      <c r="D652" s="89"/>
      <c r="E652" s="89"/>
      <c r="F652" s="89"/>
      <c r="G652" s="89"/>
      <c r="H652" s="77"/>
    </row>
    <row r="653" spans="1:8" x14ac:dyDescent="0.2">
      <c r="A653" s="89"/>
      <c r="B653" s="89"/>
      <c r="C653" s="141"/>
      <c r="D653" s="89"/>
      <c r="E653" s="89"/>
      <c r="F653" s="89"/>
      <c r="G653" s="89"/>
      <c r="H653" s="77"/>
    </row>
    <row r="654" spans="1:8" x14ac:dyDescent="0.2">
      <c r="A654" s="89"/>
      <c r="B654" s="89"/>
      <c r="C654" s="141"/>
      <c r="D654" s="89"/>
      <c r="E654" s="89"/>
      <c r="F654" s="89"/>
      <c r="G654" s="89"/>
      <c r="H654" s="77"/>
    </row>
    <row r="655" spans="1:8" x14ac:dyDescent="0.2">
      <c r="A655" s="89"/>
      <c r="B655" s="89"/>
      <c r="C655" s="141"/>
      <c r="D655" s="89"/>
      <c r="E655" s="89"/>
      <c r="F655" s="89"/>
      <c r="G655" s="89"/>
      <c r="H655" s="77"/>
    </row>
    <row r="656" spans="1:8" x14ac:dyDescent="0.2">
      <c r="A656" s="89"/>
      <c r="B656" s="89"/>
      <c r="C656" s="141"/>
      <c r="D656" s="89"/>
      <c r="E656" s="89"/>
      <c r="F656" s="89"/>
      <c r="G656" s="89"/>
      <c r="H656" s="77"/>
    </row>
    <row r="657" spans="1:8" x14ac:dyDescent="0.2">
      <c r="A657" s="89"/>
      <c r="B657" s="89"/>
      <c r="C657" s="141"/>
      <c r="D657" s="89"/>
      <c r="E657" s="89"/>
      <c r="F657" s="89"/>
      <c r="G657" s="89"/>
      <c r="H657" s="77"/>
    </row>
    <row r="658" spans="1:8" x14ac:dyDescent="0.2">
      <c r="A658" s="89"/>
      <c r="B658" s="89"/>
      <c r="C658" s="141"/>
      <c r="D658" s="89"/>
      <c r="E658" s="89"/>
      <c r="F658" s="89"/>
      <c r="G658" s="89"/>
      <c r="H658" s="77"/>
    </row>
    <row r="659" spans="1:8" x14ac:dyDescent="0.2">
      <c r="A659" s="89"/>
      <c r="B659" s="89"/>
      <c r="C659" s="141"/>
      <c r="D659" s="89"/>
      <c r="E659" s="89"/>
      <c r="F659" s="89"/>
      <c r="G659" s="89"/>
      <c r="H659" s="77"/>
    </row>
    <row r="660" spans="1:8" x14ac:dyDescent="0.2">
      <c r="A660" s="89"/>
      <c r="B660" s="89"/>
      <c r="C660" s="141"/>
      <c r="D660" s="89"/>
      <c r="E660" s="89"/>
      <c r="F660" s="89"/>
      <c r="G660" s="89"/>
      <c r="H660" s="77"/>
    </row>
    <row r="661" spans="1:8" x14ac:dyDescent="0.2">
      <c r="A661" s="89"/>
      <c r="B661" s="89"/>
      <c r="C661" s="141"/>
      <c r="D661" s="89"/>
      <c r="E661" s="89"/>
      <c r="F661" s="89"/>
      <c r="G661" s="89"/>
      <c r="H661" s="77"/>
    </row>
    <row r="662" spans="1:8" x14ac:dyDescent="0.2">
      <c r="A662" s="89"/>
      <c r="B662" s="89"/>
      <c r="C662" s="141"/>
      <c r="D662" s="89"/>
      <c r="E662" s="89"/>
      <c r="F662" s="89"/>
      <c r="G662" s="89"/>
      <c r="H662" s="77"/>
    </row>
    <row r="663" spans="1:8" x14ac:dyDescent="0.2">
      <c r="A663" s="89"/>
      <c r="B663" s="89"/>
      <c r="C663" s="141"/>
      <c r="D663" s="89"/>
      <c r="E663" s="89"/>
      <c r="F663" s="89"/>
      <c r="G663" s="89"/>
      <c r="H663" s="77"/>
    </row>
    <row r="664" spans="1:8" x14ac:dyDescent="0.2">
      <c r="A664" s="89"/>
      <c r="B664" s="89"/>
      <c r="C664" s="141"/>
      <c r="D664" s="89"/>
      <c r="E664" s="89"/>
      <c r="F664" s="89"/>
      <c r="G664" s="89"/>
      <c r="H664" s="77"/>
    </row>
    <row r="665" spans="1:8" x14ac:dyDescent="0.2">
      <c r="A665" s="89"/>
      <c r="B665" s="89"/>
      <c r="C665" s="141"/>
      <c r="D665" s="89"/>
      <c r="E665" s="89"/>
      <c r="F665" s="89"/>
      <c r="G665" s="89"/>
      <c r="H665" s="77"/>
    </row>
    <row r="666" spans="1:8" x14ac:dyDescent="0.2">
      <c r="A666" s="89"/>
      <c r="B666" s="89"/>
      <c r="C666" s="141"/>
      <c r="D666" s="89"/>
      <c r="E666" s="89"/>
      <c r="F666" s="89"/>
      <c r="G666" s="89"/>
      <c r="H666" s="77"/>
    </row>
    <row r="667" spans="1:8" x14ac:dyDescent="0.2">
      <c r="A667" s="89"/>
      <c r="B667" s="89"/>
      <c r="C667" s="141"/>
      <c r="D667" s="89"/>
      <c r="E667" s="89"/>
      <c r="F667" s="89"/>
      <c r="G667" s="89"/>
      <c r="H667" s="77"/>
    </row>
    <row r="668" spans="1:8" x14ac:dyDescent="0.2">
      <c r="A668" s="89"/>
      <c r="B668" s="89"/>
      <c r="C668" s="141"/>
      <c r="D668" s="89"/>
      <c r="E668" s="89"/>
      <c r="F668" s="89"/>
      <c r="G668" s="89"/>
      <c r="H668" s="77"/>
    </row>
    <row r="669" spans="1:8" x14ac:dyDescent="0.2">
      <c r="A669" s="89"/>
      <c r="B669" s="89"/>
      <c r="C669" s="141"/>
      <c r="D669" s="89"/>
      <c r="E669" s="89"/>
      <c r="F669" s="89"/>
      <c r="G669" s="89"/>
      <c r="H669" s="77"/>
    </row>
    <row r="670" spans="1:8" x14ac:dyDescent="0.2">
      <c r="A670" s="89"/>
      <c r="B670" s="89"/>
      <c r="C670" s="141"/>
      <c r="D670" s="89"/>
      <c r="E670" s="89"/>
      <c r="F670" s="89"/>
      <c r="G670" s="89"/>
      <c r="H670" s="77"/>
    </row>
    <row r="671" spans="1:8" x14ac:dyDescent="0.2">
      <c r="A671" s="89"/>
      <c r="B671" s="89"/>
      <c r="C671" s="141"/>
      <c r="D671" s="89"/>
      <c r="E671" s="89"/>
      <c r="F671" s="89"/>
      <c r="G671" s="89"/>
      <c r="H671" s="77"/>
    </row>
    <row r="672" spans="1:8" x14ac:dyDescent="0.2">
      <c r="A672" s="89"/>
      <c r="B672" s="89"/>
      <c r="C672" s="141"/>
      <c r="D672" s="89"/>
      <c r="E672" s="89"/>
      <c r="F672" s="89"/>
      <c r="G672" s="89"/>
      <c r="H672" s="77"/>
    </row>
    <row r="673" spans="1:8" x14ac:dyDescent="0.2">
      <c r="A673" s="89"/>
      <c r="B673" s="89"/>
      <c r="C673" s="141"/>
      <c r="D673" s="89"/>
      <c r="E673" s="89"/>
      <c r="F673" s="89"/>
      <c r="G673" s="89"/>
      <c r="H673" s="77"/>
    </row>
    <row r="674" spans="1:8" x14ac:dyDescent="0.2">
      <c r="A674" s="89"/>
      <c r="B674" s="89"/>
      <c r="C674" s="141"/>
      <c r="D674" s="89"/>
      <c r="E674" s="89"/>
      <c r="F674" s="89"/>
      <c r="G674" s="89"/>
      <c r="H674" s="77"/>
    </row>
    <row r="675" spans="1:8" x14ac:dyDescent="0.2">
      <c r="A675" s="89"/>
      <c r="B675" s="89"/>
      <c r="C675" s="141"/>
      <c r="D675" s="89"/>
      <c r="E675" s="89"/>
      <c r="F675" s="89"/>
      <c r="G675" s="89"/>
      <c r="H675" s="77"/>
    </row>
    <row r="676" spans="1:8" x14ac:dyDescent="0.2">
      <c r="A676" s="89"/>
      <c r="B676" s="89"/>
      <c r="C676" s="141"/>
      <c r="D676" s="89"/>
      <c r="E676" s="89"/>
      <c r="F676" s="89"/>
      <c r="G676" s="89"/>
      <c r="H676" s="77"/>
    </row>
    <row r="677" spans="1:8" x14ac:dyDescent="0.2">
      <c r="A677" s="89"/>
      <c r="B677" s="89"/>
      <c r="C677" s="141"/>
      <c r="D677" s="89"/>
      <c r="E677" s="89"/>
      <c r="F677" s="89"/>
      <c r="G677" s="89"/>
      <c r="H677" s="77"/>
    </row>
    <row r="678" spans="1:8" x14ac:dyDescent="0.2">
      <c r="A678" s="89"/>
      <c r="B678" s="89"/>
      <c r="C678" s="141"/>
      <c r="D678" s="89"/>
      <c r="E678" s="89"/>
      <c r="F678" s="89"/>
      <c r="G678" s="89"/>
      <c r="H678" s="77"/>
    </row>
    <row r="679" spans="1:8" x14ac:dyDescent="0.2">
      <c r="A679" s="89"/>
      <c r="B679" s="89"/>
      <c r="C679" s="141"/>
      <c r="D679" s="89"/>
      <c r="E679" s="89"/>
      <c r="F679" s="89"/>
      <c r="G679" s="89"/>
      <c r="H679" s="77"/>
    </row>
    <row r="680" spans="1:8" x14ac:dyDescent="0.2">
      <c r="A680" s="89"/>
      <c r="B680" s="89"/>
      <c r="C680" s="141"/>
      <c r="D680" s="89"/>
      <c r="E680" s="89"/>
      <c r="F680" s="89"/>
      <c r="G680" s="89"/>
      <c r="H680" s="77"/>
    </row>
    <row r="681" spans="1:8" x14ac:dyDescent="0.2">
      <c r="A681" s="89"/>
      <c r="B681" s="89"/>
      <c r="C681" s="141"/>
      <c r="D681" s="89"/>
      <c r="E681" s="89"/>
      <c r="F681" s="89"/>
      <c r="G681" s="89"/>
      <c r="H681" s="77"/>
    </row>
    <row r="682" spans="1:8" x14ac:dyDescent="0.2">
      <c r="A682" s="89"/>
      <c r="B682" s="89"/>
      <c r="C682" s="141"/>
      <c r="D682" s="89"/>
      <c r="E682" s="89"/>
      <c r="F682" s="89"/>
      <c r="G682" s="89"/>
      <c r="H682" s="77"/>
    </row>
    <row r="683" spans="1:8" x14ac:dyDescent="0.2">
      <c r="A683" s="89"/>
      <c r="B683" s="89"/>
      <c r="C683" s="141"/>
      <c r="D683" s="89"/>
      <c r="E683" s="89"/>
      <c r="F683" s="89"/>
      <c r="G683" s="89"/>
      <c r="H683" s="77"/>
    </row>
    <row r="684" spans="1:8" x14ac:dyDescent="0.2">
      <c r="A684" s="89"/>
      <c r="B684" s="89"/>
      <c r="C684" s="141"/>
      <c r="D684" s="89"/>
      <c r="E684" s="89"/>
      <c r="F684" s="89"/>
      <c r="G684" s="89"/>
      <c r="H684" s="77"/>
    </row>
    <row r="685" spans="1:8" x14ac:dyDescent="0.2">
      <c r="A685" s="89"/>
      <c r="B685" s="89"/>
      <c r="C685" s="141"/>
      <c r="D685" s="89"/>
      <c r="E685" s="89"/>
      <c r="F685" s="89"/>
      <c r="G685" s="89"/>
      <c r="H685" s="77"/>
    </row>
    <row r="686" spans="1:8" x14ac:dyDescent="0.2">
      <c r="A686" s="89"/>
      <c r="B686" s="89"/>
      <c r="C686" s="141"/>
      <c r="D686" s="89"/>
      <c r="E686" s="89"/>
      <c r="F686" s="89"/>
      <c r="G686" s="89"/>
      <c r="H686" s="77"/>
    </row>
    <row r="687" spans="1:8" x14ac:dyDescent="0.2">
      <c r="A687" s="89"/>
      <c r="B687" s="89"/>
      <c r="C687" s="141"/>
      <c r="D687" s="89"/>
      <c r="E687" s="89"/>
      <c r="F687" s="89"/>
      <c r="G687" s="89"/>
      <c r="H687" s="77"/>
    </row>
    <row r="688" spans="1:8" x14ac:dyDescent="0.2">
      <c r="A688" s="89"/>
      <c r="B688" s="89"/>
      <c r="C688" s="141"/>
      <c r="D688" s="89"/>
      <c r="E688" s="89"/>
      <c r="F688" s="89"/>
      <c r="G688" s="89"/>
      <c r="H688" s="77"/>
    </row>
    <row r="689" spans="1:8" x14ac:dyDescent="0.2">
      <c r="A689" s="89"/>
      <c r="B689" s="89"/>
      <c r="C689" s="141"/>
      <c r="D689" s="89"/>
      <c r="E689" s="89"/>
      <c r="F689" s="89"/>
      <c r="G689" s="89"/>
      <c r="H689" s="77"/>
    </row>
    <row r="690" spans="1:8" x14ac:dyDescent="0.2">
      <c r="A690" s="89"/>
      <c r="B690" s="89"/>
      <c r="C690" s="141"/>
      <c r="D690" s="89"/>
      <c r="E690" s="89"/>
      <c r="F690" s="89"/>
      <c r="G690" s="89"/>
      <c r="H690" s="77"/>
    </row>
    <row r="691" spans="1:8" x14ac:dyDescent="0.2">
      <c r="A691" s="89"/>
      <c r="B691" s="89"/>
      <c r="C691" s="141"/>
      <c r="H691" s="77"/>
    </row>
  </sheetData>
  <mergeCells count="64">
    <mergeCell ref="A395:G395"/>
    <mergeCell ref="A396:G396"/>
    <mergeCell ref="A397:G397"/>
    <mergeCell ref="A399:A401"/>
    <mergeCell ref="B399:G399"/>
    <mergeCell ref="B400:B401"/>
    <mergeCell ref="C400:C401"/>
    <mergeCell ref="D400:G400"/>
    <mergeCell ref="A340:G340"/>
    <mergeCell ref="A341:G341"/>
    <mergeCell ref="A342:G342"/>
    <mergeCell ref="A344:A346"/>
    <mergeCell ref="B344:G344"/>
    <mergeCell ref="B345:B346"/>
    <mergeCell ref="C345:C346"/>
    <mergeCell ref="D345:G345"/>
    <mergeCell ref="A283:G283"/>
    <mergeCell ref="A284:G284"/>
    <mergeCell ref="A285:G285"/>
    <mergeCell ref="A287:A289"/>
    <mergeCell ref="B287:G287"/>
    <mergeCell ref="B288:B289"/>
    <mergeCell ref="C288:C289"/>
    <mergeCell ref="D288:G288"/>
    <mergeCell ref="A222:G222"/>
    <mergeCell ref="A223:G223"/>
    <mergeCell ref="A224:G224"/>
    <mergeCell ref="A226:A228"/>
    <mergeCell ref="B226:G226"/>
    <mergeCell ref="B227:B228"/>
    <mergeCell ref="C227:C228"/>
    <mergeCell ref="D227:G227"/>
    <mergeCell ref="A167:G167"/>
    <mergeCell ref="A168:G168"/>
    <mergeCell ref="A169:G169"/>
    <mergeCell ref="A171:A173"/>
    <mergeCell ref="B171:G171"/>
    <mergeCell ref="B172:B173"/>
    <mergeCell ref="C172:C173"/>
    <mergeCell ref="D172:G172"/>
    <mergeCell ref="A113:G113"/>
    <mergeCell ref="A114:G114"/>
    <mergeCell ref="A115:G115"/>
    <mergeCell ref="A117:A119"/>
    <mergeCell ref="B117:G117"/>
    <mergeCell ref="B118:B119"/>
    <mergeCell ref="C118:C119"/>
    <mergeCell ref="D118:G118"/>
    <mergeCell ref="A59:G59"/>
    <mergeCell ref="A60:G60"/>
    <mergeCell ref="A61:G61"/>
    <mergeCell ref="A63:A65"/>
    <mergeCell ref="B63:G63"/>
    <mergeCell ref="B64:B65"/>
    <mergeCell ref="C64:C65"/>
    <mergeCell ref="D64:G64"/>
    <mergeCell ref="A1:G1"/>
    <mergeCell ref="A2:G2"/>
    <mergeCell ref="A3:G3"/>
    <mergeCell ref="A5:A7"/>
    <mergeCell ref="B5:G5"/>
    <mergeCell ref="B6:B7"/>
    <mergeCell ref="C6:C7"/>
    <mergeCell ref="D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221-11</vt:lpstr>
      <vt:lpstr>221-16 con form</vt:lpstr>
      <vt:lpstr>Tabla</vt:lpstr>
      <vt:lpstr>221-16 (R)</vt:lpstr>
      <vt:lpstr>'221-11'!Área_de_impresión</vt:lpstr>
      <vt:lpstr>'221-16 con form'!Área_de_impresión</vt:lpstr>
      <vt:lpstr>'221-11'!Títulos_a_imprimir</vt:lpstr>
    </vt:vector>
  </TitlesOfParts>
  <Company>CGR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JOSELRODRIGUEZ@contraloria.gob.pa</dc:creator>
  <cp:lastModifiedBy>RUBIELA COSME</cp:lastModifiedBy>
  <cp:lastPrinted>2017-09-08T21:23:55Z</cp:lastPrinted>
  <dcterms:created xsi:type="dcterms:W3CDTF">2006-07-03T16:33:51Z</dcterms:created>
  <dcterms:modified xsi:type="dcterms:W3CDTF">2017-09-08T21:23:59Z</dcterms:modified>
</cp:coreProperties>
</file>