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65" yWindow="5985" windowWidth="17400" windowHeight="6060" tabRatio="969"/>
  </bookViews>
  <sheets>
    <sheet name="431-22" sheetId="55" r:id="rId1"/>
  </sheets>
  <calcPr calcId="145621"/>
</workbook>
</file>

<file path=xl/calcChain.xml><?xml version="1.0" encoding="utf-8"?>
<calcChain xmlns="http://schemas.openxmlformats.org/spreadsheetml/2006/main">
  <c r="H94" i="55" l="1"/>
  <c r="F40" i="55" l="1"/>
  <c r="F96" i="55"/>
  <c r="F98" i="55"/>
  <c r="F38" i="55" l="1"/>
  <c r="B80" i="55" l="1"/>
  <c r="B82" i="55"/>
  <c r="B104" i="55"/>
  <c r="B102" i="55"/>
  <c r="B100" i="55"/>
  <c r="B94" i="55"/>
  <c r="B92" i="55"/>
  <c r="B90" i="55"/>
  <c r="B88" i="55"/>
  <c r="B86" i="55"/>
  <c r="B84" i="55"/>
  <c r="B78" i="55"/>
  <c r="B76" i="55"/>
  <c r="B64" i="55"/>
  <c r="B62" i="55"/>
  <c r="B60" i="55"/>
  <c r="B58" i="55"/>
  <c r="B54" i="55"/>
  <c r="B52" i="55"/>
  <c r="B50" i="55"/>
  <c r="B48" i="55"/>
  <c r="B46" i="55"/>
  <c r="B44" i="55"/>
  <c r="B42" i="55"/>
  <c r="B34" i="55"/>
  <c r="B32" i="55"/>
  <c r="B30" i="55"/>
  <c r="B28" i="55"/>
  <c r="B26" i="55"/>
  <c r="B24" i="55"/>
  <c r="B22" i="55"/>
  <c r="B20" i="55"/>
  <c r="B18" i="55"/>
  <c r="B16" i="55"/>
  <c r="B14" i="55"/>
  <c r="E12" i="55"/>
  <c r="D12" i="55"/>
  <c r="B12" i="55" l="1"/>
  <c r="C42" i="55" l="1"/>
  <c r="C94" i="55"/>
  <c r="C80" i="55"/>
  <c r="C82" i="55"/>
  <c r="C20" i="55"/>
  <c r="C60" i="55"/>
  <c r="C86" i="55"/>
  <c r="C12" i="55"/>
  <c r="C28" i="55"/>
  <c r="C50" i="55"/>
  <c r="C78" i="55"/>
  <c r="C104" i="55"/>
  <c r="C16" i="55"/>
  <c r="C24" i="55"/>
  <c r="C32" i="55"/>
  <c r="C46" i="55"/>
  <c r="C54" i="55"/>
  <c r="C64" i="55"/>
  <c r="C90" i="55"/>
  <c r="C102" i="55"/>
  <c r="C14" i="55"/>
  <c r="C18" i="55"/>
  <c r="C22" i="55"/>
  <c r="C26" i="55"/>
  <c r="C30" i="55"/>
  <c r="C34" i="55"/>
  <c r="C44" i="55"/>
  <c r="C48" i="55"/>
  <c r="C52" i="55"/>
  <c r="C58" i="55"/>
  <c r="C62" i="55"/>
  <c r="C76" i="55"/>
  <c r="C84" i="55"/>
  <c r="C88" i="55"/>
  <c r="C92" i="55"/>
  <c r="C100" i="55"/>
  <c r="F56" i="55" l="1"/>
  <c r="F30" i="55"/>
  <c r="F42" i="55"/>
  <c r="F78" i="55"/>
  <c r="F44" i="55"/>
  <c r="F90" i="55"/>
  <c r="F80" i="55"/>
  <c r="F18" i="55" l="1"/>
  <c r="F60" i="55" l="1"/>
  <c r="I34" i="55" l="1"/>
  <c r="I12" i="55" s="1"/>
  <c r="H34" i="55" l="1"/>
  <c r="F34" i="55" s="1"/>
  <c r="F36" i="55"/>
  <c r="F28" i="55"/>
  <c r="F24" i="55"/>
  <c r="F86" i="55"/>
  <c r="F84" i="55"/>
  <c r="F22" i="55"/>
  <c r="F76" i="55"/>
  <c r="F94" i="55"/>
  <c r="F20" i="55"/>
  <c r="F62" i="55"/>
  <c r="F48" i="55"/>
  <c r="F52" i="55"/>
  <c r="F58" i="55"/>
  <c r="F54" i="55"/>
  <c r="F16" i="55"/>
  <c r="F88" i="55"/>
  <c r="F100" i="55"/>
  <c r="F64" i="55"/>
  <c r="F46" i="55"/>
  <c r="F50" i="55"/>
  <c r="F26" i="55"/>
  <c r="F102" i="55"/>
  <c r="F32" i="55"/>
  <c r="F14" i="55"/>
  <c r="F92" i="55"/>
  <c r="H12" i="55" l="1"/>
  <c r="F104" i="55"/>
  <c r="F82" i="55"/>
  <c r="F12" i="55" l="1"/>
  <c r="G40" i="55" l="1"/>
  <c r="G98" i="55"/>
  <c r="G96" i="55"/>
  <c r="G38" i="55"/>
  <c r="G82" i="55"/>
  <c r="G36" i="55"/>
  <c r="G62" i="55"/>
  <c r="G58" i="55"/>
  <c r="G102" i="55"/>
  <c r="G50" i="55"/>
  <c r="G24" i="55"/>
  <c r="G32" i="55"/>
  <c r="G54" i="55"/>
  <c r="G76" i="55"/>
  <c r="G100" i="55"/>
  <c r="G94" i="55"/>
  <c r="G60" i="55"/>
  <c r="G14" i="55"/>
  <c r="G92" i="55"/>
  <c r="G52" i="55"/>
  <c r="G20" i="55"/>
  <c r="G84" i="55"/>
  <c r="G64" i="55"/>
  <c r="G16" i="55"/>
  <c r="G48" i="55"/>
  <c r="G26" i="55"/>
  <c r="G22" i="55"/>
  <c r="G18" i="55"/>
  <c r="G78" i="55"/>
  <c r="G34" i="55"/>
  <c r="G28" i="55"/>
  <c r="G46" i="55"/>
  <c r="G88" i="55"/>
  <c r="G86" i="55"/>
  <c r="G90" i="55"/>
  <c r="G80" i="55"/>
  <c r="G56" i="55"/>
  <c r="G44" i="55"/>
  <c r="G12" i="55"/>
  <c r="G42" i="55"/>
  <c r="G30" i="55"/>
  <c r="G104" i="55"/>
</calcChain>
</file>

<file path=xl/sharedStrings.xml><?xml version="1.0" encoding="utf-8"?>
<sst xmlns="http://schemas.openxmlformats.org/spreadsheetml/2006/main" count="104" uniqueCount="60">
  <si>
    <t>Sexo</t>
  </si>
  <si>
    <t xml:space="preserve"> -</t>
  </si>
  <si>
    <t>Servicio</t>
  </si>
  <si>
    <t>Consulta externa (1)</t>
  </si>
  <si>
    <t>Total</t>
  </si>
  <si>
    <t xml:space="preserve"> Hombres</t>
  </si>
  <si>
    <t>(1)  Un paciente es incluido tantas veces como asista al consultorio.</t>
  </si>
  <si>
    <t>(2)  Incluye Audiometría, Impedanciometría, Test de Burian, etc.</t>
  </si>
  <si>
    <t xml:space="preserve">(3)  Se refiere a los servicios de Clínica de Quemados, Oncología, Nutrología y otros. </t>
  </si>
  <si>
    <t xml:space="preserve">    Número</t>
  </si>
  <si>
    <t xml:space="preserve">   Mujeres</t>
  </si>
  <si>
    <t xml:space="preserve">           Porcentaje </t>
  </si>
  <si>
    <t>Alergología</t>
  </si>
  <si>
    <t>Anestesiología</t>
  </si>
  <si>
    <t>Audiología (2)</t>
  </si>
  <si>
    <t>Cardiología</t>
  </si>
  <si>
    <t>Cardiovascular</t>
  </si>
  <si>
    <t>Cirugía</t>
  </si>
  <si>
    <t>Cirugía Máxilo Facial</t>
  </si>
  <si>
    <t>Cirugía Plástica</t>
  </si>
  <si>
    <t>Clínica de Coagelopatia</t>
  </si>
  <si>
    <t>Dermatología</t>
  </si>
  <si>
    <t>Endocrinología General</t>
  </si>
  <si>
    <t xml:space="preserve">     Endocrinología</t>
  </si>
  <si>
    <t xml:space="preserve">     Clínica de Diabetes</t>
  </si>
  <si>
    <t>Endodoncia</t>
  </si>
  <si>
    <t>Fisioterapia</t>
  </si>
  <si>
    <t>Foniatría</t>
  </si>
  <si>
    <t>Gastroenterología</t>
  </si>
  <si>
    <t>Genética</t>
  </si>
  <si>
    <t xml:space="preserve">Ginecología </t>
  </si>
  <si>
    <t>Hematología</t>
  </si>
  <si>
    <t>Infectología</t>
  </si>
  <si>
    <t>Nefrología</t>
  </si>
  <si>
    <t>Neonatología</t>
  </si>
  <si>
    <t>Neumología</t>
  </si>
  <si>
    <t>Neurocirugía</t>
  </si>
  <si>
    <t>Neurología</t>
  </si>
  <si>
    <t>Odontología</t>
  </si>
  <si>
    <t>Nutrición</t>
  </si>
  <si>
    <t>Psicología</t>
  </si>
  <si>
    <t>Ortopedia</t>
  </si>
  <si>
    <t>Oftalmología</t>
  </si>
  <si>
    <t>Otorrinolaringología</t>
  </si>
  <si>
    <t>Reumatología</t>
  </si>
  <si>
    <t>Pediatría General</t>
  </si>
  <si>
    <t>Salud Mental General</t>
  </si>
  <si>
    <t xml:space="preserve">     Salud Mental</t>
  </si>
  <si>
    <t xml:space="preserve">Urgencia Especializada </t>
  </si>
  <si>
    <t>Urología</t>
  </si>
  <si>
    <t>Otros (3)</t>
  </si>
  <si>
    <t xml:space="preserve">  -   Cantidad nula o cero.</t>
  </si>
  <si>
    <t>Mujeres</t>
  </si>
  <si>
    <t xml:space="preserve">Porcentaje </t>
  </si>
  <si>
    <t xml:space="preserve">  Cuadro 431-22.  CONSULTA EXTERNA EN EL HOSPITAL DEL NIÑO, POR SEXO, </t>
  </si>
  <si>
    <t>Número</t>
  </si>
  <si>
    <t xml:space="preserve">                 TOTAL</t>
  </si>
  <si>
    <t>SEGÚN SERVICIO: AÑO 2016</t>
  </si>
  <si>
    <t>Medicina Física y Rehabilitación</t>
  </si>
  <si>
    <t>0.0 Cuando la cantidad es menor a la mitad de la unidad o fracción decimal adoptada para la expresión de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</si>
</sst>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8" xfId="0" applyFont="1" applyFill="1" applyBorder="1"/>
    <xf numFmtId="0" fontId="2" fillId="0" borderId="11" xfId="0" applyFont="1" applyFill="1" applyBorder="1"/>
    <xf numFmtId="3" fontId="2" fillId="0" borderId="9" xfId="0" applyNumberFormat="1" applyFont="1" applyFill="1" applyBorder="1" applyAlignment="1" applyProtection="1">
      <alignment horizontal="right" vertical="justify"/>
    </xf>
    <xf numFmtId="164" fontId="2" fillId="0" borderId="9" xfId="0" applyNumberFormat="1" applyFont="1" applyFill="1" applyBorder="1" applyAlignment="1" applyProtection="1">
      <alignment horizontal="right" vertical="justify"/>
    </xf>
    <xf numFmtId="0" fontId="1" fillId="0" borderId="0" xfId="0" applyFont="1" applyAlignment="1" applyProtection="1">
      <alignment horizontal="left"/>
    </xf>
    <xf numFmtId="3" fontId="2" fillId="0" borderId="9" xfId="0" applyNumberFormat="1" applyFont="1" applyFill="1" applyBorder="1" applyAlignment="1">
      <alignment horizontal="right" vertical="justify"/>
    </xf>
    <xf numFmtId="164" fontId="2" fillId="0" borderId="9" xfId="0" applyNumberFormat="1" applyFont="1" applyFill="1" applyBorder="1" applyAlignment="1">
      <alignment horizontal="right" vertical="justify"/>
    </xf>
    <xf numFmtId="37" fontId="2" fillId="0" borderId="9" xfId="0" applyNumberFormat="1" applyFont="1" applyFill="1" applyBorder="1" applyProtection="1"/>
    <xf numFmtId="164" fontId="2" fillId="0" borderId="9" xfId="0" applyNumberFormat="1" applyFont="1" applyFill="1" applyBorder="1" applyProtection="1"/>
    <xf numFmtId="0" fontId="2" fillId="0" borderId="9" xfId="0" applyFont="1" applyFill="1" applyBorder="1"/>
    <xf numFmtId="164" fontId="2" fillId="0" borderId="9" xfId="0" applyNumberFormat="1" applyFont="1" applyFill="1" applyBorder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vertical="justify"/>
    </xf>
    <xf numFmtId="164" fontId="5" fillId="0" borderId="9" xfId="0" applyNumberFormat="1" applyFont="1" applyFill="1" applyBorder="1" applyAlignment="1" applyProtection="1">
      <alignment horizontal="right" vertical="justify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30.140625" customWidth="1"/>
    <col min="2" max="2" width="10.28515625" hidden="1" customWidth="1"/>
    <col min="3" max="3" width="13.42578125" hidden="1" customWidth="1"/>
    <col min="4" max="4" width="11.140625" hidden="1" customWidth="1"/>
    <col min="5" max="5" width="9.85546875" hidden="1" customWidth="1"/>
    <col min="6" max="6" width="14.7109375" customWidth="1"/>
    <col min="7" max="7" width="16" customWidth="1"/>
    <col min="8" max="8" width="15.7109375" customWidth="1"/>
    <col min="9" max="9" width="15.5703125" customWidth="1"/>
  </cols>
  <sheetData>
    <row r="1" spans="1:12" ht="16.5" x14ac:dyDescent="0.25">
      <c r="A1" s="35" t="s">
        <v>54</v>
      </c>
      <c r="B1" s="35"/>
      <c r="C1" s="35"/>
      <c r="D1" s="35"/>
      <c r="E1" s="35"/>
      <c r="F1" s="35"/>
      <c r="G1" s="35"/>
      <c r="H1" s="35"/>
      <c r="I1" s="35"/>
    </row>
    <row r="2" spans="1:12" ht="16.5" customHeight="1" x14ac:dyDescent="0.25">
      <c r="A2" s="35" t="s">
        <v>57</v>
      </c>
      <c r="B2" s="35"/>
      <c r="C2" s="35"/>
      <c r="D2" s="35"/>
      <c r="E2" s="35"/>
      <c r="F2" s="35"/>
      <c r="G2" s="35"/>
      <c r="H2" s="35"/>
      <c r="I2" s="35"/>
    </row>
    <row r="3" spans="1:12" ht="12.7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2" ht="14.25" customHeight="1" x14ac:dyDescent="0.2">
      <c r="A4" s="32" t="s">
        <v>2</v>
      </c>
      <c r="B4" s="20" t="s">
        <v>3</v>
      </c>
      <c r="C4" s="26"/>
      <c r="D4" s="26"/>
      <c r="E4" s="26"/>
      <c r="F4" s="26"/>
      <c r="G4" s="26"/>
      <c r="H4" s="26"/>
      <c r="I4" s="26"/>
    </row>
    <row r="5" spans="1:12" ht="10.5" customHeight="1" x14ac:dyDescent="0.2">
      <c r="A5" s="33"/>
      <c r="B5" s="22"/>
      <c r="C5" s="27"/>
      <c r="D5" s="27"/>
      <c r="E5" s="27"/>
      <c r="F5" s="27"/>
      <c r="G5" s="27"/>
      <c r="H5" s="27"/>
      <c r="I5" s="27"/>
    </row>
    <row r="6" spans="1:12" x14ac:dyDescent="0.2">
      <c r="A6" s="34"/>
      <c r="B6" s="24" t="s">
        <v>4</v>
      </c>
      <c r="C6" s="25"/>
      <c r="D6" s="20" t="s">
        <v>0</v>
      </c>
      <c r="E6" s="21"/>
      <c r="F6" s="24" t="s">
        <v>4</v>
      </c>
      <c r="G6" s="25"/>
      <c r="H6" s="20" t="s">
        <v>0</v>
      </c>
      <c r="I6" s="26"/>
    </row>
    <row r="7" spans="1:12" ht="6" customHeight="1" x14ac:dyDescent="0.2">
      <c r="A7" s="34"/>
      <c r="B7" s="22"/>
      <c r="C7" s="23"/>
      <c r="D7" s="22"/>
      <c r="E7" s="23"/>
      <c r="F7" s="22"/>
      <c r="G7" s="23"/>
      <c r="H7" s="22"/>
      <c r="I7" s="27"/>
    </row>
    <row r="8" spans="1:12" ht="3" hidden="1" customHeight="1" x14ac:dyDescent="0.2">
      <c r="A8" s="34"/>
      <c r="B8" s="28" t="s">
        <v>9</v>
      </c>
      <c r="C8" s="28" t="s">
        <v>11</v>
      </c>
      <c r="D8" s="28" t="s">
        <v>5</v>
      </c>
      <c r="E8" s="28" t="s">
        <v>10</v>
      </c>
      <c r="F8" s="28" t="s">
        <v>55</v>
      </c>
      <c r="G8" s="28" t="s">
        <v>53</v>
      </c>
      <c r="H8" s="28" t="s">
        <v>5</v>
      </c>
      <c r="I8" s="24" t="s">
        <v>52</v>
      </c>
    </row>
    <row r="9" spans="1:12" ht="6.75" customHeight="1" x14ac:dyDescent="0.2">
      <c r="A9" s="34"/>
      <c r="B9" s="29"/>
      <c r="C9" s="29"/>
      <c r="D9" s="29"/>
      <c r="E9" s="29"/>
      <c r="F9" s="29"/>
      <c r="G9" s="29"/>
      <c r="H9" s="29"/>
      <c r="I9" s="31"/>
    </row>
    <row r="10" spans="1:12" ht="24.75" customHeight="1" x14ac:dyDescent="0.2">
      <c r="A10" s="23"/>
      <c r="B10" s="30"/>
      <c r="C10" s="30"/>
      <c r="D10" s="30"/>
      <c r="E10" s="30"/>
      <c r="F10" s="30"/>
      <c r="G10" s="30"/>
      <c r="H10" s="30"/>
      <c r="I10" s="22"/>
    </row>
    <row r="11" spans="1:12" x14ac:dyDescent="0.2">
      <c r="A11" s="3"/>
      <c r="B11" s="4"/>
      <c r="C11" s="4"/>
      <c r="D11" s="4"/>
      <c r="E11" s="4"/>
      <c r="F11" s="4"/>
      <c r="G11" s="4"/>
      <c r="H11" s="4"/>
      <c r="I11" s="4"/>
      <c r="L11" s="1"/>
    </row>
    <row r="12" spans="1:12" ht="15.75" x14ac:dyDescent="0.25">
      <c r="A12" s="17" t="s">
        <v>56</v>
      </c>
      <c r="B12" s="18">
        <f>SUM(D12,E12)</f>
        <v>200897</v>
      </c>
      <c r="C12" s="19">
        <f>SUM(B12/B$12*100)</f>
        <v>100</v>
      </c>
      <c r="D12" s="18">
        <f>SUM(D14:D104)</f>
        <v>110007</v>
      </c>
      <c r="E12" s="18">
        <f>SUM(E14:E104)</f>
        <v>90890</v>
      </c>
      <c r="F12" s="18">
        <f>SUM(H12,I12)</f>
        <v>207406</v>
      </c>
      <c r="G12" s="19">
        <f>SUM(F12/F$12*100)</f>
        <v>100</v>
      </c>
      <c r="H12" s="18">
        <f>SUM(H14:H34,H40:H94,H100,H102,H104)</f>
        <v>112122</v>
      </c>
      <c r="I12" s="18">
        <f>SUM(I14:I34,I40:I94,I100,I102,I104)</f>
        <v>95284</v>
      </c>
      <c r="L12" s="1"/>
    </row>
    <row r="13" spans="1:12" x14ac:dyDescent="0.2">
      <c r="A13" s="2"/>
      <c r="B13" s="5"/>
      <c r="C13" s="6"/>
      <c r="D13" s="5"/>
      <c r="E13" s="5"/>
      <c r="F13" s="5"/>
      <c r="G13" s="6"/>
      <c r="H13" s="5"/>
      <c r="I13" s="5"/>
      <c r="L13" s="1"/>
    </row>
    <row r="14" spans="1:12" x14ac:dyDescent="0.2">
      <c r="A14" s="7" t="s">
        <v>12</v>
      </c>
      <c r="B14" s="5">
        <f>SUM(D14,E14)</f>
        <v>2983</v>
      </c>
      <c r="C14" s="6">
        <f>SUM(B14/B$12*100)</f>
        <v>1.4848404904005534</v>
      </c>
      <c r="D14" s="5">
        <v>1805</v>
      </c>
      <c r="E14" s="5">
        <v>1178</v>
      </c>
      <c r="F14" s="5">
        <f>SUM(H14,I14)</f>
        <v>3284</v>
      </c>
      <c r="G14" s="6">
        <f>SUM(F14/F$12*100)</f>
        <v>1.583367887139234</v>
      </c>
      <c r="H14" s="5">
        <v>1926</v>
      </c>
      <c r="I14" s="5">
        <v>1358</v>
      </c>
      <c r="L14" s="1"/>
    </row>
    <row r="15" spans="1:12" x14ac:dyDescent="0.2">
      <c r="A15" s="2"/>
      <c r="B15" s="5"/>
      <c r="C15" s="6"/>
      <c r="D15" s="5"/>
      <c r="E15" s="5"/>
      <c r="F15" s="5"/>
      <c r="G15" s="6"/>
      <c r="H15" s="5"/>
      <c r="I15" s="5"/>
    </row>
    <row r="16" spans="1:12" x14ac:dyDescent="0.2">
      <c r="A16" s="7" t="s">
        <v>13</v>
      </c>
      <c r="B16" s="5">
        <f>SUM(D16,E16)</f>
        <v>2980</v>
      </c>
      <c r="C16" s="6">
        <f>SUM(B16/B$12*100)</f>
        <v>1.4833471878624371</v>
      </c>
      <c r="D16" s="5">
        <v>1673</v>
      </c>
      <c r="E16" s="5">
        <v>1307</v>
      </c>
      <c r="F16" s="5">
        <f>SUM(H16,I16)</f>
        <v>2991</v>
      </c>
      <c r="G16" s="6">
        <f>SUM(F16/F$12*100)</f>
        <v>1.4420990713865558</v>
      </c>
      <c r="H16" s="5">
        <v>1749</v>
      </c>
      <c r="I16" s="5">
        <v>1242</v>
      </c>
    </row>
    <row r="17" spans="1:9" x14ac:dyDescent="0.2">
      <c r="A17" s="2"/>
      <c r="B17" s="5"/>
      <c r="C17" s="6"/>
      <c r="D17" s="5"/>
      <c r="E17" s="5"/>
      <c r="F17" s="5"/>
      <c r="G17" s="6"/>
      <c r="H17" s="5"/>
      <c r="I17" s="5"/>
    </row>
    <row r="18" spans="1:9" x14ac:dyDescent="0.2">
      <c r="A18" s="7" t="s">
        <v>14</v>
      </c>
      <c r="B18" s="5">
        <f>SUM(D18,E18)</f>
        <v>4982</v>
      </c>
      <c r="C18" s="6">
        <f>SUM(B18/B$12*100)</f>
        <v>2.4798777482988794</v>
      </c>
      <c r="D18" s="5">
        <v>3040</v>
      </c>
      <c r="E18" s="5">
        <v>1942</v>
      </c>
      <c r="F18" s="5">
        <f>SUM(H18,I18)</f>
        <v>5605</v>
      </c>
      <c r="G18" s="6">
        <f>SUM(F18/F$12*100)</f>
        <v>2.7024290521971399</v>
      </c>
      <c r="H18" s="5">
        <v>3254</v>
      </c>
      <c r="I18" s="5">
        <v>2351</v>
      </c>
    </row>
    <row r="19" spans="1:9" x14ac:dyDescent="0.2">
      <c r="A19" s="2"/>
      <c r="B19" s="5"/>
      <c r="C19" s="6"/>
      <c r="D19" s="5"/>
      <c r="E19" s="5"/>
      <c r="F19" s="5"/>
      <c r="G19" s="6"/>
      <c r="H19" s="5"/>
      <c r="I19" s="5"/>
    </row>
    <row r="20" spans="1:9" x14ac:dyDescent="0.2">
      <c r="A20" s="7" t="s">
        <v>15</v>
      </c>
      <c r="B20" s="5">
        <f>SUM(D20,E20)</f>
        <v>4201</v>
      </c>
      <c r="C20" s="6">
        <f>SUM(B20/B$12*100)</f>
        <v>2.0911213208758719</v>
      </c>
      <c r="D20" s="5">
        <v>2229</v>
      </c>
      <c r="E20" s="5">
        <v>1972</v>
      </c>
      <c r="F20" s="5">
        <f>SUM(H20,I20)</f>
        <v>4508</v>
      </c>
      <c r="G20" s="6">
        <f>SUM(F20/F$12*100)</f>
        <v>2.1735147488500814</v>
      </c>
      <c r="H20" s="5">
        <v>2351</v>
      </c>
      <c r="I20" s="5">
        <v>2157</v>
      </c>
    </row>
    <row r="21" spans="1:9" x14ac:dyDescent="0.2">
      <c r="A21" s="7"/>
      <c r="B21" s="5"/>
      <c r="C21" s="6"/>
      <c r="D21" s="5"/>
      <c r="E21" s="5"/>
      <c r="F21" s="5"/>
      <c r="G21" s="6"/>
      <c r="H21" s="5"/>
      <c r="I21" s="5"/>
    </row>
    <row r="22" spans="1:9" x14ac:dyDescent="0.2">
      <c r="A22" s="7" t="s">
        <v>16</v>
      </c>
      <c r="B22" s="5">
        <f>SUM(D22,E22)</f>
        <v>607</v>
      </c>
      <c r="C22" s="6">
        <f>SUM(B22/B$12*100)</f>
        <v>0.30214488021224806</v>
      </c>
      <c r="D22" s="5">
        <v>298</v>
      </c>
      <c r="E22" s="5">
        <v>309</v>
      </c>
      <c r="F22" s="5">
        <f>SUM(H22,I22)</f>
        <v>526</v>
      </c>
      <c r="G22" s="6">
        <f>SUM(F22/F$12*100)</f>
        <v>0.25360886377443276</v>
      </c>
      <c r="H22" s="5">
        <v>258</v>
      </c>
      <c r="I22" s="5">
        <v>268</v>
      </c>
    </row>
    <row r="23" spans="1:9" x14ac:dyDescent="0.2">
      <c r="A23" s="2"/>
      <c r="B23" s="5"/>
      <c r="C23" s="6"/>
      <c r="D23" s="5"/>
      <c r="E23" s="5"/>
      <c r="F23" s="5"/>
      <c r="G23" s="6"/>
      <c r="H23" s="5"/>
      <c r="I23" s="5"/>
    </row>
    <row r="24" spans="1:9" x14ac:dyDescent="0.2">
      <c r="A24" s="7" t="s">
        <v>17</v>
      </c>
      <c r="B24" s="5">
        <f>SUM(D24,E24)</f>
        <v>4168</v>
      </c>
      <c r="C24" s="6">
        <f>SUM(B24/B$12*100)</f>
        <v>2.0746949929565899</v>
      </c>
      <c r="D24" s="5">
        <v>2551</v>
      </c>
      <c r="E24" s="5">
        <v>1617</v>
      </c>
      <c r="F24" s="5">
        <f>SUM(H24,I24)</f>
        <v>3697</v>
      </c>
      <c r="G24" s="6">
        <f>SUM(F24/F$12*100)</f>
        <v>1.7824942383537601</v>
      </c>
      <c r="H24" s="5">
        <v>2289</v>
      </c>
      <c r="I24" s="5">
        <v>1408</v>
      </c>
    </row>
    <row r="25" spans="1:9" x14ac:dyDescent="0.2">
      <c r="A25" s="7"/>
      <c r="B25" s="5"/>
      <c r="C25" s="6"/>
      <c r="D25" s="5"/>
      <c r="E25" s="5"/>
      <c r="F25" s="5"/>
      <c r="G25" s="6"/>
      <c r="H25" s="5"/>
      <c r="I25" s="5"/>
    </row>
    <row r="26" spans="1:9" x14ac:dyDescent="0.2">
      <c r="A26" s="7" t="s">
        <v>18</v>
      </c>
      <c r="B26" s="5">
        <f>SUM(D26,E26)</f>
        <v>1343</v>
      </c>
      <c r="C26" s="6">
        <f>SUM(B26/B$12*100)</f>
        <v>0.66850176956350771</v>
      </c>
      <c r="D26" s="5">
        <v>717</v>
      </c>
      <c r="E26" s="5">
        <v>626</v>
      </c>
      <c r="F26" s="5">
        <f>SUM(H26,I26)</f>
        <v>1755</v>
      </c>
      <c r="G26" s="6">
        <f>SUM(F26/F$12*100)</f>
        <v>0.84616645612952368</v>
      </c>
      <c r="H26" s="5">
        <v>971</v>
      </c>
      <c r="I26" s="5">
        <v>784</v>
      </c>
    </row>
    <row r="27" spans="1:9" x14ac:dyDescent="0.2">
      <c r="A27" s="7"/>
      <c r="B27" s="5"/>
      <c r="C27" s="6"/>
      <c r="D27" s="5"/>
      <c r="E27" s="5"/>
      <c r="F27" s="5"/>
      <c r="G27" s="6"/>
      <c r="H27" s="5"/>
      <c r="I27" s="5"/>
    </row>
    <row r="28" spans="1:9" x14ac:dyDescent="0.2">
      <c r="A28" s="7" t="s">
        <v>19</v>
      </c>
      <c r="B28" s="5">
        <f>SUM(D28,E28)</f>
        <v>2238</v>
      </c>
      <c r="C28" s="6">
        <f>SUM(B28/B$12*100)</f>
        <v>1.1140036934349442</v>
      </c>
      <c r="D28" s="5">
        <v>1101</v>
      </c>
      <c r="E28" s="5">
        <v>1137</v>
      </c>
      <c r="F28" s="5">
        <f>SUM(H28,I28)</f>
        <v>2064</v>
      </c>
      <c r="G28" s="6">
        <f>SUM(F28/F$12*100)</f>
        <v>0.99514960994378177</v>
      </c>
      <c r="H28" s="5">
        <v>1036</v>
      </c>
      <c r="I28" s="5">
        <v>1028</v>
      </c>
    </row>
    <row r="29" spans="1:9" x14ac:dyDescent="0.2">
      <c r="A29" s="7"/>
      <c r="B29" s="5"/>
      <c r="C29" s="6"/>
      <c r="D29" s="5"/>
      <c r="E29" s="5"/>
      <c r="F29" s="5"/>
      <c r="G29" s="6"/>
      <c r="H29" s="5"/>
      <c r="I29" s="5"/>
    </row>
    <row r="30" spans="1:9" x14ac:dyDescent="0.2">
      <c r="A30" s="7" t="s">
        <v>20</v>
      </c>
      <c r="B30" s="5">
        <f>SUM(D30,E30)</f>
        <v>1171</v>
      </c>
      <c r="C30" s="6">
        <f>SUM(B30/B$12*100)</f>
        <v>0.58288575737815895</v>
      </c>
      <c r="D30" s="5">
        <v>737</v>
      </c>
      <c r="E30" s="5">
        <v>434</v>
      </c>
      <c r="F30" s="5">
        <f>SUM(H30,I30)</f>
        <v>965</v>
      </c>
      <c r="G30" s="6">
        <f>SUM(F30/F$12*100)</f>
        <v>0.4652710143390259</v>
      </c>
      <c r="H30" s="5">
        <v>623</v>
      </c>
      <c r="I30" s="5">
        <v>342</v>
      </c>
    </row>
    <row r="31" spans="1:9" x14ac:dyDescent="0.2">
      <c r="A31" s="7"/>
      <c r="B31" s="5"/>
      <c r="C31" s="6"/>
      <c r="D31" s="5"/>
      <c r="E31" s="5"/>
      <c r="F31" s="5"/>
      <c r="G31" s="6"/>
      <c r="H31" s="5"/>
      <c r="I31" s="5"/>
    </row>
    <row r="32" spans="1:9" x14ac:dyDescent="0.2">
      <c r="A32" s="7" t="s">
        <v>21</v>
      </c>
      <c r="B32" s="5">
        <f>SUM(D32,E32)</f>
        <v>2867</v>
      </c>
      <c r="C32" s="6">
        <f>SUM(B32/B$12*100)</f>
        <v>1.4270994589267136</v>
      </c>
      <c r="D32" s="5">
        <v>1371</v>
      </c>
      <c r="E32" s="5">
        <v>1496</v>
      </c>
      <c r="F32" s="5">
        <f>SUM(H32,I32)</f>
        <v>2254</v>
      </c>
      <c r="G32" s="6">
        <f>SUM(F32/F$12*100)</f>
        <v>1.0867573744250407</v>
      </c>
      <c r="H32" s="5">
        <v>1073</v>
      </c>
      <c r="I32" s="5">
        <v>1181</v>
      </c>
    </row>
    <row r="33" spans="1:9" x14ac:dyDescent="0.2">
      <c r="A33" s="2"/>
      <c r="B33" s="5"/>
      <c r="C33" s="6"/>
      <c r="D33" s="5"/>
      <c r="E33" s="5"/>
      <c r="F33" s="5"/>
      <c r="G33" s="6"/>
      <c r="H33" s="5"/>
      <c r="I33" s="5"/>
    </row>
    <row r="34" spans="1:9" x14ac:dyDescent="0.2">
      <c r="A34" s="7" t="s">
        <v>22</v>
      </c>
      <c r="B34" s="5">
        <f>SUM(D34,E34)</f>
        <v>2767</v>
      </c>
      <c r="C34" s="6">
        <f>SUM(B34/B$12*100)</f>
        <v>1.377322707656162</v>
      </c>
      <c r="D34" s="5">
        <v>1023</v>
      </c>
      <c r="E34" s="5">
        <v>1744</v>
      </c>
      <c r="F34" s="5">
        <f>SUM(H34,I34)</f>
        <v>2922</v>
      </c>
      <c r="G34" s="6">
        <f>SUM(F34/F$12*100)</f>
        <v>1.4088309884959933</v>
      </c>
      <c r="H34" s="5">
        <f>SUM(H36,H38)</f>
        <v>1108</v>
      </c>
      <c r="I34" s="5">
        <f>SUM(I36,I38)</f>
        <v>1814</v>
      </c>
    </row>
    <row r="35" spans="1:9" x14ac:dyDescent="0.2">
      <c r="A35" s="7"/>
      <c r="B35" s="5"/>
      <c r="C35" s="6"/>
      <c r="D35" s="5"/>
      <c r="E35" s="5"/>
      <c r="F35" s="5"/>
      <c r="G35" s="6"/>
      <c r="H35" s="5"/>
      <c r="I35" s="5"/>
    </row>
    <row r="36" spans="1:9" x14ac:dyDescent="0.2">
      <c r="A36" s="7" t="s">
        <v>23</v>
      </c>
      <c r="B36" s="5" t="s">
        <v>1</v>
      </c>
      <c r="C36" s="5" t="s">
        <v>1</v>
      </c>
      <c r="D36" s="5" t="s">
        <v>1</v>
      </c>
      <c r="E36" s="5" t="s">
        <v>1</v>
      </c>
      <c r="F36" s="5">
        <f>SUM(H36,I36)</f>
        <v>2808</v>
      </c>
      <c r="G36" s="6">
        <f>SUM(F36/F$12*100)</f>
        <v>1.353866329807238</v>
      </c>
      <c r="H36" s="5">
        <v>1059</v>
      </c>
      <c r="I36" s="5">
        <v>1749</v>
      </c>
    </row>
    <row r="37" spans="1:9" x14ac:dyDescent="0.2">
      <c r="A37" s="7"/>
      <c r="B37" s="5"/>
      <c r="C37" s="6"/>
      <c r="D37" s="5"/>
      <c r="E37" s="5"/>
      <c r="F37" s="5"/>
      <c r="G37" s="6"/>
      <c r="H37" s="5"/>
      <c r="I37" s="5"/>
    </row>
    <row r="38" spans="1:9" x14ac:dyDescent="0.2">
      <c r="A38" s="7" t="s">
        <v>24</v>
      </c>
      <c r="B38" s="5" t="s">
        <v>1</v>
      </c>
      <c r="C38" s="5" t="s">
        <v>1</v>
      </c>
      <c r="D38" s="5" t="s">
        <v>1</v>
      </c>
      <c r="E38" s="5" t="s">
        <v>1</v>
      </c>
      <c r="F38" s="5">
        <f>SUM(H38,I38)</f>
        <v>114</v>
      </c>
      <c r="G38" s="6">
        <f>SUM(F38/F$12*100)</f>
        <v>5.4964658688755386E-2</v>
      </c>
      <c r="H38" s="5">
        <v>49</v>
      </c>
      <c r="I38" s="5">
        <v>65</v>
      </c>
    </row>
    <row r="39" spans="1:9" x14ac:dyDescent="0.2">
      <c r="A39" s="7"/>
      <c r="B39" s="5"/>
      <c r="C39" s="5"/>
      <c r="D39" s="5"/>
      <c r="E39" s="5"/>
      <c r="F39" s="5"/>
      <c r="G39" s="6"/>
      <c r="H39" s="5"/>
      <c r="I39" s="5"/>
    </row>
    <row r="40" spans="1:9" x14ac:dyDescent="0.2">
      <c r="A40" s="7" t="s">
        <v>25</v>
      </c>
      <c r="B40" s="5" t="s">
        <v>1</v>
      </c>
      <c r="C40" s="5" t="s">
        <v>1</v>
      </c>
      <c r="D40" s="5" t="s">
        <v>1</v>
      </c>
      <c r="E40" s="5" t="s">
        <v>1</v>
      </c>
      <c r="F40" s="5">
        <f>SUM(H40,I40)</f>
        <v>33</v>
      </c>
      <c r="G40" s="6">
        <f>SUM(F40/F$12*100)</f>
        <v>1.5910822252008138E-2</v>
      </c>
      <c r="H40" s="5">
        <v>23</v>
      </c>
      <c r="I40" s="5">
        <v>10</v>
      </c>
    </row>
    <row r="41" spans="1:9" x14ac:dyDescent="0.2">
      <c r="A41" s="2"/>
      <c r="B41" s="5"/>
      <c r="C41" s="6"/>
      <c r="D41" s="5"/>
      <c r="E41" s="5"/>
      <c r="F41" s="5"/>
      <c r="G41" s="6"/>
      <c r="H41" s="5"/>
      <c r="I41" s="5"/>
    </row>
    <row r="42" spans="1:9" x14ac:dyDescent="0.2">
      <c r="A42" s="7" t="s">
        <v>26</v>
      </c>
      <c r="B42" s="5">
        <f>SUM(D42,E42)</f>
        <v>8325</v>
      </c>
      <c r="C42" s="6">
        <f>SUM(B42/B$12*100)</f>
        <v>4.1439145432734188</v>
      </c>
      <c r="D42" s="5">
        <v>3990</v>
      </c>
      <c r="E42" s="5">
        <v>4335</v>
      </c>
      <c r="F42" s="5">
        <f>SUM(H42,I42)</f>
        <v>12441</v>
      </c>
      <c r="G42" s="6">
        <f>SUM(F42/F$12*100)</f>
        <v>5.9983799890070681</v>
      </c>
      <c r="H42" s="5">
        <v>5951</v>
      </c>
      <c r="I42" s="5">
        <v>6490</v>
      </c>
    </row>
    <row r="43" spans="1:9" x14ac:dyDescent="0.2">
      <c r="A43" s="2"/>
      <c r="B43" s="5"/>
      <c r="C43" s="6"/>
      <c r="D43" s="5"/>
      <c r="E43" s="5"/>
      <c r="F43" s="5"/>
      <c r="G43" s="6"/>
      <c r="H43" s="5"/>
      <c r="I43" s="5"/>
    </row>
    <row r="44" spans="1:9" x14ac:dyDescent="0.2">
      <c r="A44" s="7" t="s">
        <v>27</v>
      </c>
      <c r="B44" s="5">
        <f>SUM(D44,E44)</f>
        <v>1232</v>
      </c>
      <c r="C44" s="6">
        <f>SUM(B44/B$12*100)</f>
        <v>0.61324957565319538</v>
      </c>
      <c r="D44" s="5">
        <v>915</v>
      </c>
      <c r="E44" s="5">
        <v>317</v>
      </c>
      <c r="F44" s="5">
        <f>SUM(H44,I44)</f>
        <v>1080</v>
      </c>
      <c r="G44" s="6">
        <f>SUM(F44/F$12*100)</f>
        <v>0.52071781915662996</v>
      </c>
      <c r="H44" s="5">
        <v>669</v>
      </c>
      <c r="I44" s="5">
        <v>411</v>
      </c>
    </row>
    <row r="45" spans="1:9" x14ac:dyDescent="0.2">
      <c r="A45" s="2"/>
      <c r="B45" s="5"/>
      <c r="C45" s="6"/>
      <c r="D45" s="5"/>
      <c r="E45" s="5"/>
      <c r="F45" s="5"/>
      <c r="G45" s="6"/>
      <c r="H45" s="5"/>
      <c r="I45" s="5"/>
    </row>
    <row r="46" spans="1:9" x14ac:dyDescent="0.2">
      <c r="A46" s="7" t="s">
        <v>28</v>
      </c>
      <c r="B46" s="5">
        <f>SUM(D46,E46)</f>
        <v>2362</v>
      </c>
      <c r="C46" s="6">
        <f>SUM(B46/B$12*100)</f>
        <v>1.1757268650104282</v>
      </c>
      <c r="D46" s="5">
        <v>1272</v>
      </c>
      <c r="E46" s="5">
        <v>1090</v>
      </c>
      <c r="F46" s="5">
        <f>SUM(H46,I46)</f>
        <v>2043</v>
      </c>
      <c r="G46" s="6">
        <f>SUM(F46/F$12*100)</f>
        <v>0.98502454123795846</v>
      </c>
      <c r="H46" s="5">
        <v>1036</v>
      </c>
      <c r="I46" s="5">
        <v>1007</v>
      </c>
    </row>
    <row r="47" spans="1:9" x14ac:dyDescent="0.2">
      <c r="A47" s="2"/>
      <c r="B47" s="8"/>
      <c r="C47" s="9"/>
      <c r="D47" s="8"/>
      <c r="E47" s="8"/>
      <c r="F47" s="8"/>
      <c r="G47" s="9"/>
      <c r="H47" s="8"/>
      <c r="I47" s="8"/>
    </row>
    <row r="48" spans="1:9" ht="12.95" customHeight="1" x14ac:dyDescent="0.2">
      <c r="A48" s="7" t="s">
        <v>29</v>
      </c>
      <c r="B48" s="5">
        <f>SUM(D48,E48)</f>
        <v>1272</v>
      </c>
      <c r="C48" s="6">
        <f>SUM(B48/B$12*100)</f>
        <v>0.63316027616141601</v>
      </c>
      <c r="D48" s="5">
        <v>704</v>
      </c>
      <c r="E48" s="5">
        <v>568</v>
      </c>
      <c r="F48" s="5">
        <f>SUM(H48,I48)</f>
        <v>1681</v>
      </c>
      <c r="G48" s="6">
        <f>SUM(F48/F$12*100)</f>
        <v>0.81048764259471751</v>
      </c>
      <c r="H48" s="5">
        <v>877</v>
      </c>
      <c r="I48" s="5">
        <v>804</v>
      </c>
    </row>
    <row r="49" spans="1:9" ht="12.95" customHeight="1" x14ac:dyDescent="0.2">
      <c r="A49" s="7"/>
      <c r="B49" s="5"/>
      <c r="C49" s="6"/>
      <c r="D49" s="5"/>
      <c r="E49" s="5"/>
      <c r="F49" s="5"/>
      <c r="G49" s="6"/>
      <c r="H49" s="5"/>
      <c r="I49" s="5"/>
    </row>
    <row r="50" spans="1:9" ht="12.95" customHeight="1" x14ac:dyDescent="0.2">
      <c r="A50" s="7" t="s">
        <v>30</v>
      </c>
      <c r="B50" s="5">
        <f>SUM(D50,E50)</f>
        <v>1632</v>
      </c>
      <c r="C50" s="6">
        <f>SUM(B50/B$12*100)</f>
        <v>0.81235658073540185</v>
      </c>
      <c r="D50" s="5">
        <v>3</v>
      </c>
      <c r="E50" s="5">
        <v>1629</v>
      </c>
      <c r="F50" s="5">
        <f>SUM(H50,I50)</f>
        <v>1744</v>
      </c>
      <c r="G50" s="6">
        <f>SUM(F50/F$12*100)</f>
        <v>0.84086284871218775</v>
      </c>
      <c r="H50" s="5" t="s">
        <v>1</v>
      </c>
      <c r="I50" s="5">
        <v>1744</v>
      </c>
    </row>
    <row r="51" spans="1:9" ht="12.95" customHeight="1" x14ac:dyDescent="0.2">
      <c r="A51" s="2"/>
      <c r="B51" s="5"/>
      <c r="C51" s="6"/>
      <c r="D51" s="5"/>
      <c r="E51" s="5"/>
      <c r="F51" s="5"/>
      <c r="G51" s="6"/>
      <c r="H51" s="5"/>
      <c r="I51" s="5"/>
    </row>
    <row r="52" spans="1:9" ht="12.95" customHeight="1" x14ac:dyDescent="0.2">
      <c r="A52" s="7" t="s">
        <v>31</v>
      </c>
      <c r="B52" s="5">
        <f>SUM(D52,E52)</f>
        <v>2954</v>
      </c>
      <c r="C52" s="6">
        <f>SUM(B52/B$12*100)</f>
        <v>1.4704052325320935</v>
      </c>
      <c r="D52" s="5">
        <v>1591</v>
      </c>
      <c r="E52" s="5">
        <v>1363</v>
      </c>
      <c r="F52" s="5">
        <f>SUM(H52,I52)</f>
        <v>3176</v>
      </c>
      <c r="G52" s="6">
        <f>SUM(F52/F$12*100)</f>
        <v>1.5312961052235712</v>
      </c>
      <c r="H52" s="5">
        <v>1735</v>
      </c>
      <c r="I52" s="5">
        <v>1441</v>
      </c>
    </row>
    <row r="53" spans="1:9" ht="12.95" customHeight="1" x14ac:dyDescent="0.2">
      <c r="A53" s="2"/>
      <c r="B53" s="5"/>
      <c r="C53" s="6"/>
      <c r="D53" s="5"/>
      <c r="E53" s="5"/>
      <c r="F53" s="5"/>
      <c r="G53" s="6"/>
      <c r="H53" s="5"/>
      <c r="I53" s="5"/>
    </row>
    <row r="54" spans="1:9" ht="12.95" customHeight="1" x14ac:dyDescent="0.2">
      <c r="A54" s="2" t="s">
        <v>32</v>
      </c>
      <c r="B54" s="5">
        <f>SUM(D54,E54)</f>
        <v>1256</v>
      </c>
      <c r="C54" s="6">
        <f>SUM(B54/B$12*100)</f>
        <v>0.6251959959581278</v>
      </c>
      <c r="D54" s="5">
        <v>631</v>
      </c>
      <c r="E54" s="5">
        <v>625</v>
      </c>
      <c r="F54" s="5">
        <f>SUM(H54,I54)</f>
        <v>1238</v>
      </c>
      <c r="G54" s="6">
        <f>SUM(F54/F$12*100)</f>
        <v>0.59689690751472957</v>
      </c>
      <c r="H54" s="5">
        <v>613</v>
      </c>
      <c r="I54" s="5">
        <v>625</v>
      </c>
    </row>
    <row r="55" spans="1:9" ht="12.95" customHeight="1" x14ac:dyDescent="0.2">
      <c r="A55" s="2"/>
      <c r="B55" s="5"/>
      <c r="C55" s="5"/>
      <c r="D55" s="5"/>
      <c r="E55" s="5"/>
      <c r="F55" s="5"/>
      <c r="G55" s="6"/>
      <c r="H55" s="5"/>
      <c r="I55" s="5"/>
    </row>
    <row r="56" spans="1:9" ht="12.95" customHeight="1" x14ac:dyDescent="0.2">
      <c r="A56" s="2" t="s">
        <v>58</v>
      </c>
      <c r="B56" s="5" t="s">
        <v>1</v>
      </c>
      <c r="C56" s="5" t="s">
        <v>1</v>
      </c>
      <c r="D56" s="5" t="s">
        <v>1</v>
      </c>
      <c r="E56" s="5" t="s">
        <v>1</v>
      </c>
      <c r="F56" s="5">
        <f>SUM(H56,I56)</f>
        <v>1279</v>
      </c>
      <c r="G56" s="6">
        <f>SUM(F56/F$12*100)</f>
        <v>0.61666489879752762</v>
      </c>
      <c r="H56" s="5">
        <v>673</v>
      </c>
      <c r="I56" s="5">
        <v>606</v>
      </c>
    </row>
    <row r="57" spans="1:9" ht="12.95" customHeight="1" x14ac:dyDescent="0.2">
      <c r="A57" s="2"/>
      <c r="B57" s="5"/>
      <c r="C57" s="6"/>
      <c r="D57" s="5"/>
      <c r="E57" s="5"/>
      <c r="F57" s="5"/>
      <c r="G57" s="6"/>
      <c r="H57" s="5"/>
      <c r="I57" s="5"/>
    </row>
    <row r="58" spans="1:9" ht="12.95" customHeight="1" x14ac:dyDescent="0.2">
      <c r="A58" s="7" t="s">
        <v>33</v>
      </c>
      <c r="B58" s="5">
        <f>SUM(D58,E58)</f>
        <v>1547</v>
      </c>
      <c r="C58" s="6">
        <f>SUM(B58/B$12*100)</f>
        <v>0.77004634215543288</v>
      </c>
      <c r="D58" s="5">
        <v>842</v>
      </c>
      <c r="E58" s="5">
        <v>705</v>
      </c>
      <c r="F58" s="5">
        <f>SUM(H58,I58)</f>
        <v>1618</v>
      </c>
      <c r="G58" s="6">
        <f>SUM(F58/F$12*100)</f>
        <v>0.78011243647724759</v>
      </c>
      <c r="H58" s="5">
        <v>826</v>
      </c>
      <c r="I58" s="5">
        <v>792</v>
      </c>
    </row>
    <row r="59" spans="1:9" ht="12.95" customHeight="1" x14ac:dyDescent="0.2">
      <c r="A59" s="2"/>
      <c r="B59" s="5"/>
      <c r="C59" s="6"/>
      <c r="D59" s="5"/>
      <c r="E59" s="5"/>
      <c r="F59" s="5"/>
      <c r="G59" s="6"/>
      <c r="H59" s="5"/>
      <c r="I59" s="5"/>
    </row>
    <row r="60" spans="1:9" ht="12.95" customHeight="1" x14ac:dyDescent="0.2">
      <c r="A60" s="7" t="s">
        <v>34</v>
      </c>
      <c r="B60" s="5">
        <f>SUM(D60,E60)</f>
        <v>2226</v>
      </c>
      <c r="C60" s="6">
        <f>SUM(B60/B$12*100)</f>
        <v>1.1080304832824781</v>
      </c>
      <c r="D60" s="5">
        <v>1223</v>
      </c>
      <c r="E60" s="5">
        <v>1003</v>
      </c>
      <c r="F60" s="5">
        <f>SUM(H60,I60)</f>
        <v>2194</v>
      </c>
      <c r="G60" s="6">
        <f>SUM(F60/F$12*100)</f>
        <v>1.0578286066941169</v>
      </c>
      <c r="H60" s="5">
        <v>1207</v>
      </c>
      <c r="I60" s="5">
        <v>987</v>
      </c>
    </row>
    <row r="61" spans="1:9" ht="12.95" customHeight="1" x14ac:dyDescent="0.2">
      <c r="A61" s="2"/>
      <c r="B61" s="5"/>
      <c r="C61" s="6"/>
      <c r="D61" s="5"/>
      <c r="E61" s="5"/>
      <c r="F61" s="5"/>
      <c r="G61" s="6"/>
      <c r="H61" s="5"/>
      <c r="I61" s="5"/>
    </row>
    <row r="62" spans="1:9" ht="12.95" customHeight="1" x14ac:dyDescent="0.2">
      <c r="A62" s="7" t="s">
        <v>35</v>
      </c>
      <c r="B62" s="5">
        <f>SUM(D62,E62)</f>
        <v>1063</v>
      </c>
      <c r="C62" s="6">
        <f>SUM(B62/B$12*100)</f>
        <v>0.52912686600596326</v>
      </c>
      <c r="D62" s="5">
        <v>658</v>
      </c>
      <c r="E62" s="5">
        <v>405</v>
      </c>
      <c r="F62" s="5">
        <f>SUM(H62,I62)</f>
        <v>845</v>
      </c>
      <c r="G62" s="6">
        <f>SUM(F62/F$12*100)</f>
        <v>0.40741347887717805</v>
      </c>
      <c r="H62" s="5">
        <v>508</v>
      </c>
      <c r="I62" s="5">
        <v>337</v>
      </c>
    </row>
    <row r="63" spans="1:9" ht="12.95" customHeight="1" x14ac:dyDescent="0.2">
      <c r="A63" s="2"/>
      <c r="B63" s="5"/>
      <c r="C63" s="6"/>
      <c r="D63" s="5"/>
      <c r="E63" s="5"/>
      <c r="F63" s="5"/>
      <c r="G63" s="6"/>
      <c r="H63" s="5"/>
      <c r="I63" s="5"/>
    </row>
    <row r="64" spans="1:9" ht="12.95" customHeight="1" x14ac:dyDescent="0.2">
      <c r="A64" s="7" t="s">
        <v>36</v>
      </c>
      <c r="B64" s="5">
        <f>SUM(D64,E64)</f>
        <v>2009</v>
      </c>
      <c r="C64" s="6">
        <f>SUM(B64/B$12*100)</f>
        <v>1.0000149330253811</v>
      </c>
      <c r="D64" s="5">
        <v>1112</v>
      </c>
      <c r="E64" s="5">
        <v>897</v>
      </c>
      <c r="F64" s="5">
        <f>SUM(H64,I64)</f>
        <v>2047</v>
      </c>
      <c r="G64" s="6">
        <f>SUM(F64/F$12*100)</f>
        <v>0.98695312575335337</v>
      </c>
      <c r="H64" s="5">
        <v>992</v>
      </c>
      <c r="I64" s="5">
        <v>1055</v>
      </c>
    </row>
    <row r="65" spans="1:9" ht="16.5" x14ac:dyDescent="0.25">
      <c r="A65" s="35" t="s">
        <v>54</v>
      </c>
      <c r="B65" s="35"/>
      <c r="C65" s="35"/>
      <c r="D65" s="35"/>
      <c r="E65" s="35"/>
      <c r="F65" s="35"/>
      <c r="G65" s="35"/>
      <c r="H65" s="35"/>
      <c r="I65" s="35"/>
    </row>
    <row r="66" spans="1:9" ht="16.5" x14ac:dyDescent="0.25">
      <c r="A66" s="35" t="s">
        <v>57</v>
      </c>
      <c r="B66" s="35"/>
      <c r="C66" s="35"/>
      <c r="D66" s="35"/>
      <c r="E66" s="35"/>
      <c r="F66" s="35"/>
      <c r="G66" s="35"/>
      <c r="H66" s="35"/>
      <c r="I66" s="35"/>
    </row>
    <row r="67" spans="1:9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ht="11.25" customHeight="1" x14ac:dyDescent="0.2">
      <c r="A68" s="32" t="s">
        <v>2</v>
      </c>
      <c r="B68" s="20" t="s">
        <v>3</v>
      </c>
      <c r="C68" s="26"/>
      <c r="D68" s="26"/>
      <c r="E68" s="26"/>
      <c r="F68" s="26"/>
      <c r="G68" s="26"/>
      <c r="H68" s="26"/>
      <c r="I68" s="26"/>
    </row>
    <row r="69" spans="1:9" ht="10.5" customHeight="1" x14ac:dyDescent="0.2">
      <c r="A69" s="33"/>
      <c r="B69" s="22"/>
      <c r="C69" s="27"/>
      <c r="D69" s="27"/>
      <c r="E69" s="27"/>
      <c r="F69" s="27"/>
      <c r="G69" s="27"/>
      <c r="H69" s="27"/>
      <c r="I69" s="27"/>
    </row>
    <row r="70" spans="1:9" ht="6" customHeight="1" x14ac:dyDescent="0.2">
      <c r="A70" s="34"/>
      <c r="B70" s="24" t="s">
        <v>4</v>
      </c>
      <c r="C70" s="25"/>
      <c r="D70" s="20" t="s">
        <v>0</v>
      </c>
      <c r="E70" s="21"/>
      <c r="F70" s="24" t="s">
        <v>4</v>
      </c>
      <c r="G70" s="25"/>
      <c r="H70" s="20" t="s">
        <v>0</v>
      </c>
      <c r="I70" s="26"/>
    </row>
    <row r="71" spans="1:9" ht="11.25" customHeight="1" x14ac:dyDescent="0.2">
      <c r="A71" s="34"/>
      <c r="B71" s="22"/>
      <c r="C71" s="23"/>
      <c r="D71" s="22"/>
      <c r="E71" s="23"/>
      <c r="F71" s="22"/>
      <c r="G71" s="23"/>
      <c r="H71" s="22"/>
      <c r="I71" s="27"/>
    </row>
    <row r="72" spans="1:9" ht="6" customHeight="1" x14ac:dyDescent="0.2">
      <c r="A72" s="34"/>
      <c r="B72" s="28" t="s">
        <v>9</v>
      </c>
      <c r="C72" s="28" t="s">
        <v>11</v>
      </c>
      <c r="D72" s="28" t="s">
        <v>5</v>
      </c>
      <c r="E72" s="28" t="s">
        <v>10</v>
      </c>
      <c r="F72" s="28" t="s">
        <v>55</v>
      </c>
      <c r="G72" s="28" t="s">
        <v>53</v>
      </c>
      <c r="H72" s="28" t="s">
        <v>5</v>
      </c>
      <c r="I72" s="24" t="s">
        <v>52</v>
      </c>
    </row>
    <row r="73" spans="1:9" ht="12.75" customHeight="1" x14ac:dyDescent="0.2">
      <c r="A73" s="34"/>
      <c r="B73" s="29"/>
      <c r="C73" s="29"/>
      <c r="D73" s="29"/>
      <c r="E73" s="29"/>
      <c r="F73" s="29"/>
      <c r="G73" s="29"/>
      <c r="H73" s="29"/>
      <c r="I73" s="31"/>
    </row>
    <row r="74" spans="1:9" ht="12.75" customHeight="1" x14ac:dyDescent="0.2">
      <c r="A74" s="23"/>
      <c r="B74" s="30"/>
      <c r="C74" s="30"/>
      <c r="D74" s="30"/>
      <c r="E74" s="30"/>
      <c r="F74" s="30"/>
      <c r="G74" s="30"/>
      <c r="H74" s="30"/>
      <c r="I74" s="22"/>
    </row>
    <row r="75" spans="1:9" x14ac:dyDescent="0.2">
      <c r="A75" s="15"/>
      <c r="B75" s="16"/>
      <c r="C75" s="16"/>
      <c r="D75" s="16"/>
      <c r="E75" s="16"/>
      <c r="F75" s="16"/>
      <c r="G75" s="16"/>
      <c r="H75" s="16"/>
      <c r="I75" s="16"/>
    </row>
    <row r="76" spans="1:9" x14ac:dyDescent="0.2">
      <c r="A76" s="7" t="s">
        <v>37</v>
      </c>
      <c r="B76" s="5">
        <f>SUM(D76,E76)</f>
        <v>6535</v>
      </c>
      <c r="C76" s="6">
        <f>SUM(B76/B$12*100)</f>
        <v>3.2529106955305456</v>
      </c>
      <c r="D76" s="5">
        <v>3920</v>
      </c>
      <c r="E76" s="5">
        <v>2615</v>
      </c>
      <c r="F76" s="5">
        <f>SUM(H76,I76)</f>
        <v>8022</v>
      </c>
      <c r="G76" s="6">
        <f>SUM(F76/F$12*100)</f>
        <v>3.8677762456245239</v>
      </c>
      <c r="H76" s="5">
        <v>4799</v>
      </c>
      <c r="I76" s="5">
        <v>3223</v>
      </c>
    </row>
    <row r="77" spans="1:9" x14ac:dyDescent="0.2">
      <c r="A77" s="15"/>
      <c r="B77" s="16"/>
      <c r="C77" s="16"/>
      <c r="D77" s="16"/>
      <c r="E77" s="16"/>
      <c r="F77" s="16"/>
      <c r="G77" s="16"/>
      <c r="H77" s="16"/>
      <c r="I77" s="16"/>
    </row>
    <row r="78" spans="1:9" x14ac:dyDescent="0.2">
      <c r="A78" s="7" t="s">
        <v>39</v>
      </c>
      <c r="B78" s="5">
        <f>SUM(D78,E78)</f>
        <v>884</v>
      </c>
      <c r="C78" s="6">
        <f>SUM(B78/B$12*100)</f>
        <v>0.44002648123167593</v>
      </c>
      <c r="D78" s="5">
        <v>405</v>
      </c>
      <c r="E78" s="5">
        <v>479</v>
      </c>
      <c r="F78" s="5">
        <f>SUM(H78,I78)</f>
        <v>937</v>
      </c>
      <c r="G78" s="6">
        <f>SUM(F78/F$12*100)</f>
        <v>0.4517709227312614</v>
      </c>
      <c r="H78" s="5">
        <v>431</v>
      </c>
      <c r="I78" s="5">
        <v>506</v>
      </c>
    </row>
    <row r="79" spans="1:9" x14ac:dyDescent="0.2">
      <c r="A79" s="15"/>
      <c r="B79" s="16"/>
      <c r="C79" s="16"/>
      <c r="D79" s="16"/>
      <c r="E79" s="16"/>
      <c r="F79" s="16"/>
      <c r="G79" s="16"/>
      <c r="H79" s="16"/>
      <c r="I79" s="16"/>
    </row>
    <row r="80" spans="1:9" x14ac:dyDescent="0.2">
      <c r="A80" s="7" t="s">
        <v>38</v>
      </c>
      <c r="B80" s="5">
        <f>SUM(D80,E80)</f>
        <v>2656</v>
      </c>
      <c r="C80" s="6">
        <f>SUM(B80/B$12*100)</f>
        <v>1.3220705137458499</v>
      </c>
      <c r="D80" s="5">
        <v>1420</v>
      </c>
      <c r="E80" s="5">
        <v>1236</v>
      </c>
      <c r="F80" s="5">
        <f>SUM(H80,I80)</f>
        <v>3103</v>
      </c>
      <c r="G80" s="6">
        <f>SUM(F80/F$12*100)</f>
        <v>1.4960994378176138</v>
      </c>
      <c r="H80" s="5">
        <v>1669</v>
      </c>
      <c r="I80" s="5">
        <v>1434</v>
      </c>
    </row>
    <row r="81" spans="1:12" x14ac:dyDescent="0.2">
      <c r="A81" s="15"/>
      <c r="B81" s="16"/>
      <c r="C81" s="16"/>
      <c r="D81" s="16"/>
      <c r="E81" s="16"/>
      <c r="F81" s="16"/>
      <c r="G81" s="16"/>
      <c r="H81" s="16"/>
      <c r="I81" s="16"/>
    </row>
    <row r="82" spans="1:12" x14ac:dyDescent="0.2">
      <c r="A82" s="7" t="s">
        <v>42</v>
      </c>
      <c r="B82" s="5">
        <f>SUM(D82,E82)</f>
        <v>6900</v>
      </c>
      <c r="C82" s="6">
        <f>SUM(B82/B$12*100)</f>
        <v>3.4345958376680583</v>
      </c>
      <c r="D82" s="5">
        <v>3641</v>
      </c>
      <c r="E82" s="5">
        <v>3259</v>
      </c>
      <c r="F82" s="5">
        <f>SUM(H82,I82)</f>
        <v>6868</v>
      </c>
      <c r="G82" s="6">
        <f>SUM(F82/F$12*100)</f>
        <v>3.3113796129330879</v>
      </c>
      <c r="H82" s="5">
        <v>3540</v>
      </c>
      <c r="I82" s="5">
        <v>3328</v>
      </c>
    </row>
    <row r="83" spans="1:12" x14ac:dyDescent="0.2">
      <c r="A83" s="2"/>
      <c r="B83" s="5"/>
      <c r="C83" s="6"/>
      <c r="D83" s="5"/>
      <c r="E83" s="5"/>
      <c r="F83" s="5"/>
      <c r="G83" s="6"/>
      <c r="H83" s="5"/>
      <c r="I83" s="5"/>
    </row>
    <row r="84" spans="1:12" x14ac:dyDescent="0.2">
      <c r="A84" s="7" t="s">
        <v>41</v>
      </c>
      <c r="B84" s="5">
        <f>SUM(D84,E84)</f>
        <v>11987</v>
      </c>
      <c r="C84" s="6">
        <f>SUM(B84/B$12*100)</f>
        <v>5.9667391748010177</v>
      </c>
      <c r="D84" s="5">
        <v>6638</v>
      </c>
      <c r="E84" s="5">
        <v>5349</v>
      </c>
      <c r="F84" s="5">
        <f>SUM(H84,I84)</f>
        <v>11870</v>
      </c>
      <c r="G84" s="6">
        <f>SUM(F84/F$12*100)</f>
        <v>5.7230745494344424</v>
      </c>
      <c r="H84" s="5">
        <v>6647</v>
      </c>
      <c r="I84" s="5">
        <v>5223</v>
      </c>
    </row>
    <row r="85" spans="1:12" x14ac:dyDescent="0.2">
      <c r="A85" s="2"/>
      <c r="B85" s="5"/>
      <c r="C85" s="6"/>
      <c r="D85" s="5"/>
      <c r="E85" s="5"/>
      <c r="F85" s="5"/>
      <c r="G85" s="6"/>
      <c r="H85" s="5"/>
      <c r="I85" s="5"/>
    </row>
    <row r="86" spans="1:12" x14ac:dyDescent="0.2">
      <c r="A86" s="7" t="s">
        <v>43</v>
      </c>
      <c r="B86" s="5">
        <f>SUM(D86,E86)</f>
        <v>7506</v>
      </c>
      <c r="C86" s="6">
        <f>SUM(B86/B$12*100)</f>
        <v>3.7362429503676013</v>
      </c>
      <c r="D86" s="5">
        <v>4276</v>
      </c>
      <c r="E86" s="5">
        <v>3230</v>
      </c>
      <c r="F86" s="5">
        <f>SUM(H86,I86)</f>
        <v>7498</v>
      </c>
      <c r="G86" s="6">
        <f>SUM(F86/F$12*100)</f>
        <v>3.615131674107789</v>
      </c>
      <c r="H86" s="5">
        <v>4211</v>
      </c>
      <c r="I86" s="5">
        <v>3287</v>
      </c>
    </row>
    <row r="87" spans="1:12" x14ac:dyDescent="0.2">
      <c r="A87" s="2"/>
      <c r="B87" s="5"/>
      <c r="C87" s="6"/>
      <c r="D87" s="5"/>
      <c r="E87" s="5"/>
      <c r="F87" s="5"/>
      <c r="G87" s="6"/>
      <c r="H87" s="5"/>
      <c r="I87" s="5"/>
      <c r="L87" s="1"/>
    </row>
    <row r="88" spans="1:12" x14ac:dyDescent="0.2">
      <c r="A88" s="7" t="s">
        <v>45</v>
      </c>
      <c r="B88" s="5">
        <f>SUM(D88,E88)</f>
        <v>83432</v>
      </c>
      <c r="C88" s="6">
        <f>SUM(B88/B$12*100)</f>
        <v>41.529739120046592</v>
      </c>
      <c r="D88" s="5">
        <v>45737</v>
      </c>
      <c r="E88" s="5">
        <v>37695</v>
      </c>
      <c r="F88" s="5">
        <f>SUM(H88,I88)</f>
        <v>79653</v>
      </c>
      <c r="G88" s="6">
        <f>SUM(F88/F$12*100)</f>
        <v>38.404385601188004</v>
      </c>
      <c r="H88" s="5">
        <v>42881</v>
      </c>
      <c r="I88" s="5">
        <v>36772</v>
      </c>
    </row>
    <row r="89" spans="1:12" x14ac:dyDescent="0.2">
      <c r="A89" s="7"/>
      <c r="B89" s="5"/>
      <c r="C89" s="6"/>
      <c r="D89" s="5"/>
      <c r="E89" s="5"/>
      <c r="F89" s="5"/>
      <c r="G89" s="6"/>
      <c r="H89" s="5"/>
      <c r="I89" s="5"/>
      <c r="L89" s="1"/>
    </row>
    <row r="90" spans="1:12" x14ac:dyDescent="0.2">
      <c r="A90" s="7" t="s">
        <v>40</v>
      </c>
      <c r="B90" s="5">
        <f>SUM(D90,E90)</f>
        <v>1053</v>
      </c>
      <c r="C90" s="6">
        <f>SUM(B90/B$12*100)</f>
        <v>0.5241491908789081</v>
      </c>
      <c r="D90" s="5">
        <v>719</v>
      </c>
      <c r="E90" s="5">
        <v>334</v>
      </c>
      <c r="F90" s="5">
        <f>SUM(H90,I90)</f>
        <v>1704</v>
      </c>
      <c r="G90" s="6">
        <f>SUM(F90/F$12*100)</f>
        <v>0.82157700355823848</v>
      </c>
      <c r="H90" s="5">
        <v>1095</v>
      </c>
      <c r="I90" s="5">
        <v>609</v>
      </c>
    </row>
    <row r="91" spans="1:12" x14ac:dyDescent="0.2">
      <c r="A91" s="7"/>
      <c r="B91" s="5"/>
      <c r="C91" s="6"/>
      <c r="D91" s="5"/>
      <c r="E91" s="5"/>
      <c r="F91" s="5"/>
      <c r="G91" s="6"/>
      <c r="H91" s="5"/>
      <c r="I91" s="5"/>
      <c r="L91" s="1"/>
    </row>
    <row r="92" spans="1:12" x14ac:dyDescent="0.2">
      <c r="A92" s="7" t="s">
        <v>44</v>
      </c>
      <c r="B92" s="5">
        <f>SUM(D92,E92)</f>
        <v>600</v>
      </c>
      <c r="C92" s="6">
        <f>SUM(B92/B$12*100)</f>
        <v>0.29866050762330948</v>
      </c>
      <c r="D92" s="5">
        <v>194</v>
      </c>
      <c r="E92" s="5">
        <v>406</v>
      </c>
      <c r="F92" s="5">
        <f>SUM(H92,I92)</f>
        <v>560</v>
      </c>
      <c r="G92" s="6">
        <f>SUM(F92/F$12*100)</f>
        <v>0.27000183215528961</v>
      </c>
      <c r="H92" s="5">
        <v>196</v>
      </c>
      <c r="I92" s="5">
        <v>364</v>
      </c>
    </row>
    <row r="93" spans="1:12" x14ac:dyDescent="0.2">
      <c r="A93" s="2"/>
      <c r="B93" s="5"/>
      <c r="C93" s="6"/>
      <c r="D93" s="5"/>
      <c r="E93" s="5"/>
      <c r="F93" s="5"/>
      <c r="G93" s="6"/>
      <c r="H93" s="5"/>
      <c r="I93" s="5"/>
    </row>
    <row r="94" spans="1:12" x14ac:dyDescent="0.2">
      <c r="A94" s="7" t="s">
        <v>46</v>
      </c>
      <c r="B94" s="5">
        <f>SUM(D94,E94)</f>
        <v>1473</v>
      </c>
      <c r="C94" s="6">
        <f>SUM(B94/B$12*100)</f>
        <v>0.73321154621522466</v>
      </c>
      <c r="D94" s="5">
        <v>825</v>
      </c>
      <c r="E94" s="5">
        <v>648</v>
      </c>
      <c r="F94" s="5">
        <f>SUM(H94,I94)</f>
        <v>1618</v>
      </c>
      <c r="G94" s="6">
        <f>SUM(F94/F$12*100)</f>
        <v>0.78011243647724759</v>
      </c>
      <c r="H94" s="5">
        <f>SUM(H96,H98)</f>
        <v>1007</v>
      </c>
      <c r="I94" s="5">
        <v>611</v>
      </c>
    </row>
    <row r="95" spans="1:12" x14ac:dyDescent="0.2">
      <c r="A95" s="7"/>
      <c r="B95" s="5"/>
      <c r="C95" s="6"/>
      <c r="D95" s="5"/>
      <c r="E95" s="5"/>
      <c r="F95" s="5"/>
      <c r="G95" s="6"/>
      <c r="H95" s="5"/>
      <c r="I95" s="5"/>
    </row>
    <row r="96" spans="1:12" x14ac:dyDescent="0.2">
      <c r="A96" s="7" t="s">
        <v>47</v>
      </c>
      <c r="B96" s="5" t="s">
        <v>1</v>
      </c>
      <c r="C96" s="5" t="s">
        <v>1</v>
      </c>
      <c r="D96" s="5" t="s">
        <v>1</v>
      </c>
      <c r="E96" s="5" t="s">
        <v>1</v>
      </c>
      <c r="F96" s="5">
        <f>SUM(H96,I96)</f>
        <v>1553</v>
      </c>
      <c r="G96" s="6">
        <f>SUM(F96/F$12*100)</f>
        <v>0.7487729381020799</v>
      </c>
      <c r="H96" s="5">
        <v>982</v>
      </c>
      <c r="I96" s="5">
        <v>571</v>
      </c>
    </row>
    <row r="97" spans="1:9" x14ac:dyDescent="0.2">
      <c r="A97" s="7"/>
      <c r="B97" s="5"/>
      <c r="C97" s="6"/>
      <c r="D97" s="5"/>
      <c r="E97" s="5"/>
      <c r="F97" s="5"/>
      <c r="G97" s="6"/>
      <c r="H97" s="5"/>
      <c r="I97" s="5"/>
    </row>
    <row r="98" spans="1:9" x14ac:dyDescent="0.2">
      <c r="A98" s="7" t="s">
        <v>24</v>
      </c>
      <c r="B98" s="5" t="s">
        <v>1</v>
      </c>
      <c r="C98" s="5" t="s">
        <v>1</v>
      </c>
      <c r="D98" s="5" t="s">
        <v>1</v>
      </c>
      <c r="E98" s="5" t="s">
        <v>1</v>
      </c>
      <c r="F98" s="5">
        <f>SUM(H98,I98)</f>
        <v>65</v>
      </c>
      <c r="G98" s="6">
        <f>SUM(F98/F$12*100)</f>
        <v>3.1339498375167543E-2</v>
      </c>
      <c r="H98" s="5">
        <v>25</v>
      </c>
      <c r="I98" s="5">
        <v>40</v>
      </c>
    </row>
    <row r="99" spans="1:9" x14ac:dyDescent="0.2">
      <c r="A99" s="7"/>
      <c r="B99" s="5"/>
      <c r="C99" s="5"/>
      <c r="D99" s="5"/>
      <c r="E99" s="5"/>
      <c r="F99" s="5"/>
      <c r="G99" s="6"/>
      <c r="H99" s="5"/>
      <c r="I99" s="5"/>
    </row>
    <row r="100" spans="1:9" x14ac:dyDescent="0.2">
      <c r="A100" s="7" t="s">
        <v>48</v>
      </c>
      <c r="B100" s="5">
        <f>SUM(D100,E100)</f>
        <v>16918</v>
      </c>
      <c r="C100" s="6">
        <f>SUM(B100/B$12*100)</f>
        <v>8.4212307799519159</v>
      </c>
      <c r="D100" s="5">
        <v>9642</v>
      </c>
      <c r="E100" s="5">
        <v>7276</v>
      </c>
      <c r="F100" s="5">
        <f>SUM(H100,I100)</f>
        <v>19235</v>
      </c>
      <c r="G100" s="6">
        <f>SUM(F100/F$12*100)</f>
        <v>9.2740807884053513</v>
      </c>
      <c r="H100" s="5">
        <v>10961</v>
      </c>
      <c r="I100" s="5">
        <v>8274</v>
      </c>
    </row>
    <row r="101" spans="1:9" x14ac:dyDescent="0.2">
      <c r="A101" s="2"/>
      <c r="B101" s="5"/>
      <c r="C101" s="6"/>
      <c r="D101" s="5"/>
      <c r="E101" s="5"/>
      <c r="F101" s="5"/>
      <c r="G101" s="6"/>
      <c r="H101" s="5"/>
      <c r="I101" s="5"/>
    </row>
    <row r="102" spans="1:9" x14ac:dyDescent="0.2">
      <c r="A102" s="7" t="s">
        <v>49</v>
      </c>
      <c r="B102" s="5">
        <f>SUM(D102,E102)</f>
        <v>2553</v>
      </c>
      <c r="C102" s="6">
        <f>SUM(B102/B$12*100)</f>
        <v>1.2708004599371818</v>
      </c>
      <c r="D102" s="5">
        <v>1959</v>
      </c>
      <c r="E102" s="5">
        <v>594</v>
      </c>
      <c r="F102" s="5">
        <f>SUM(H102,I102)</f>
        <v>2484</v>
      </c>
      <c r="G102" s="6">
        <f>SUM(F102/F$12*100)</f>
        <v>1.1976509840602489</v>
      </c>
      <c r="H102" s="5">
        <v>1891</v>
      </c>
      <c r="I102" s="5">
        <v>593</v>
      </c>
    </row>
    <row r="103" spans="1:9" x14ac:dyDescent="0.2">
      <c r="A103" s="2"/>
      <c r="B103" s="5"/>
      <c r="C103" s="6"/>
      <c r="D103" s="5"/>
      <c r="E103" s="5"/>
      <c r="F103" s="5"/>
      <c r="G103" s="6"/>
      <c r="H103" s="5"/>
      <c r="I103" s="5"/>
    </row>
    <row r="104" spans="1:9" x14ac:dyDescent="0.2">
      <c r="A104" s="7" t="s">
        <v>50</v>
      </c>
      <c r="B104" s="5">
        <f>SUM(D104,E104)</f>
        <v>2215</v>
      </c>
      <c r="C104" s="6">
        <f>SUM(B104/B$12*100)</f>
        <v>1.1025550406427174</v>
      </c>
      <c r="D104" s="5">
        <v>1145</v>
      </c>
      <c r="E104" s="5">
        <v>1070</v>
      </c>
      <c r="F104" s="5">
        <f>SUM(H104,I104)</f>
        <v>1864</v>
      </c>
      <c r="G104" s="6">
        <f>SUM(F104/F$12*100)</f>
        <v>0.89872038417403555</v>
      </c>
      <c r="H104" s="5">
        <v>1046</v>
      </c>
      <c r="I104" s="5">
        <v>818</v>
      </c>
    </row>
    <row r="105" spans="1:9" x14ac:dyDescent="0.2">
      <c r="A105" s="2"/>
      <c r="B105" s="10"/>
      <c r="C105" s="11"/>
      <c r="D105" s="10"/>
      <c r="E105" s="10"/>
      <c r="F105" s="12"/>
      <c r="G105" s="13"/>
      <c r="H105" s="12"/>
      <c r="I105" s="12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7" t="s">
        <v>6</v>
      </c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7" t="s">
        <v>7</v>
      </c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7" t="s">
        <v>8</v>
      </c>
      <c r="B109" s="14"/>
      <c r="C109" s="14"/>
      <c r="D109" s="14"/>
      <c r="E109" s="2"/>
      <c r="F109" s="2"/>
      <c r="G109" s="2"/>
      <c r="H109" s="2"/>
      <c r="I109" s="2"/>
    </row>
    <row r="110" spans="1:9" x14ac:dyDescent="0.2">
      <c r="A110" t="s">
        <v>51</v>
      </c>
    </row>
    <row r="111" spans="1:9" x14ac:dyDescent="0.2">
      <c r="A111" t="s">
        <v>59</v>
      </c>
    </row>
  </sheetData>
  <mergeCells count="32">
    <mergeCell ref="E8:E10"/>
    <mergeCell ref="H8:H10"/>
    <mergeCell ref="F8:F10"/>
    <mergeCell ref="G8:G10"/>
    <mergeCell ref="A66:I66"/>
    <mergeCell ref="A68:A74"/>
    <mergeCell ref="B68:I69"/>
    <mergeCell ref="A65:I65"/>
    <mergeCell ref="A1:I1"/>
    <mergeCell ref="A4:A10"/>
    <mergeCell ref="B4:I5"/>
    <mergeCell ref="B6:C7"/>
    <mergeCell ref="D6:E7"/>
    <mergeCell ref="F6:G7"/>
    <mergeCell ref="H6:I7"/>
    <mergeCell ref="B8:B10"/>
    <mergeCell ref="I8:I10"/>
    <mergeCell ref="C8:C10"/>
    <mergeCell ref="A2:I2"/>
    <mergeCell ref="D8:D10"/>
    <mergeCell ref="B70:C71"/>
    <mergeCell ref="D70:E71"/>
    <mergeCell ref="F70:G71"/>
    <mergeCell ref="H70:I71"/>
    <mergeCell ref="B72:B74"/>
    <mergeCell ref="C72:C74"/>
    <mergeCell ref="D72:D74"/>
    <mergeCell ref="E72:E74"/>
    <mergeCell ref="F72:F74"/>
    <mergeCell ref="G72:G74"/>
    <mergeCell ref="H72:H74"/>
    <mergeCell ref="I72:I74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431-22</vt:lpstr>
    </vt:vector>
  </TitlesOfParts>
  <Company>HOSPITAL DEL NIÑO - PMÁ.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emuñoz</dc:creator>
  <cp:lastModifiedBy>LUIS JIMENEZ</cp:lastModifiedBy>
  <cp:lastPrinted>2017-08-24T20:20:22Z</cp:lastPrinted>
  <dcterms:created xsi:type="dcterms:W3CDTF">2004-02-07T16:48:54Z</dcterms:created>
  <dcterms:modified xsi:type="dcterms:W3CDTF">2017-08-24T20:21:38Z</dcterms:modified>
</cp:coreProperties>
</file>