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4410" windowWidth="17400" windowHeight="4245"/>
  </bookViews>
  <sheets>
    <sheet name="431-42" sheetId="1" r:id="rId1"/>
  </sheets>
  <calcPr calcId="145621"/>
</workbook>
</file>

<file path=xl/calcChain.xml><?xml version="1.0" encoding="utf-8"?>
<calcChain xmlns="http://schemas.openxmlformats.org/spreadsheetml/2006/main">
  <c r="H91" i="1" l="1"/>
  <c r="I91" i="1" l="1"/>
  <c r="C91" i="1"/>
  <c r="B91" i="1"/>
  <c r="E91" i="1" l="1"/>
  <c r="F106" i="1"/>
  <c r="J106" i="1" s="1"/>
  <c r="E106" i="1"/>
  <c r="I47" i="1" l="1"/>
  <c r="H47" i="1"/>
  <c r="C47" i="1"/>
  <c r="B47" i="1"/>
  <c r="F87" i="1"/>
  <c r="F60" i="1"/>
  <c r="J60" i="1" s="1"/>
  <c r="E60" i="1"/>
  <c r="I27" i="1"/>
  <c r="H27" i="1"/>
  <c r="G27" i="1"/>
  <c r="D27" i="1"/>
  <c r="C27" i="1"/>
  <c r="B27" i="1"/>
  <c r="I29" i="1"/>
  <c r="H29" i="1"/>
  <c r="G29" i="1"/>
  <c r="D29" i="1"/>
  <c r="C29" i="1"/>
  <c r="B29" i="1"/>
  <c r="I28" i="1"/>
  <c r="H28" i="1"/>
  <c r="G28" i="1"/>
  <c r="D28" i="1"/>
  <c r="C28" i="1"/>
  <c r="B28" i="1"/>
  <c r="F66" i="1"/>
  <c r="E66" i="1"/>
  <c r="F65" i="1"/>
  <c r="E65" i="1"/>
  <c r="F64" i="1"/>
  <c r="E64" i="1"/>
  <c r="F63" i="1"/>
  <c r="E63" i="1"/>
  <c r="F62" i="1"/>
  <c r="E62" i="1"/>
  <c r="F61" i="1"/>
  <c r="E61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J49" i="1" s="1"/>
  <c r="E49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I36" i="1"/>
  <c r="H36" i="1"/>
  <c r="D36" i="1"/>
  <c r="C36" i="1"/>
  <c r="B36" i="1"/>
  <c r="H35" i="1"/>
  <c r="G35" i="1"/>
  <c r="D35" i="1"/>
  <c r="C35" i="1"/>
  <c r="B35" i="1"/>
  <c r="H34" i="1"/>
  <c r="G34" i="1"/>
  <c r="D34" i="1"/>
  <c r="C34" i="1"/>
  <c r="B34" i="1"/>
  <c r="I33" i="1"/>
  <c r="H33" i="1"/>
  <c r="G33" i="1"/>
  <c r="D33" i="1"/>
  <c r="C33" i="1"/>
  <c r="B33" i="1"/>
  <c r="H32" i="1"/>
  <c r="G32" i="1"/>
  <c r="D32" i="1"/>
  <c r="C32" i="1"/>
  <c r="B32" i="1"/>
  <c r="H31" i="1"/>
  <c r="G31" i="1"/>
  <c r="D31" i="1"/>
  <c r="C31" i="1"/>
  <c r="B31" i="1"/>
  <c r="I30" i="1"/>
  <c r="H30" i="1"/>
  <c r="G30" i="1"/>
  <c r="I26" i="1"/>
  <c r="H26" i="1"/>
  <c r="G26" i="1"/>
  <c r="D30" i="1"/>
  <c r="C30" i="1"/>
  <c r="B30" i="1"/>
  <c r="D26" i="1"/>
  <c r="C26" i="1"/>
  <c r="B26" i="1"/>
  <c r="I25" i="1"/>
  <c r="H25" i="1"/>
  <c r="G25" i="1"/>
  <c r="D25" i="1"/>
  <c r="C25" i="1"/>
  <c r="B25" i="1"/>
  <c r="I24" i="1"/>
  <c r="H24" i="1"/>
  <c r="G24" i="1"/>
  <c r="D24" i="1"/>
  <c r="C24" i="1"/>
  <c r="B24" i="1"/>
  <c r="H23" i="1"/>
  <c r="G23" i="1"/>
  <c r="D23" i="1"/>
  <c r="C23" i="1"/>
  <c r="I22" i="1"/>
  <c r="H22" i="1"/>
  <c r="G22" i="1"/>
  <c r="D22" i="1"/>
  <c r="C22" i="1"/>
  <c r="B22" i="1"/>
  <c r="I21" i="1"/>
  <c r="H21" i="1"/>
  <c r="G21" i="1"/>
  <c r="D21" i="1"/>
  <c r="C21" i="1"/>
  <c r="B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G15" i="1"/>
  <c r="I14" i="1"/>
  <c r="H14" i="1"/>
  <c r="G14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F124" i="1"/>
  <c r="E124" i="1"/>
  <c r="F123" i="1"/>
  <c r="J123" i="1" s="1"/>
  <c r="E123" i="1"/>
  <c r="F89" i="1"/>
  <c r="J89" i="1" s="1"/>
  <c r="E89" i="1"/>
  <c r="F88" i="1"/>
  <c r="J88" i="1" s="1"/>
  <c r="E88" i="1"/>
  <c r="E87" i="1"/>
  <c r="F86" i="1"/>
  <c r="J86" i="1" s="1"/>
  <c r="E86" i="1"/>
  <c r="F85" i="1"/>
  <c r="J85" i="1" s="1"/>
  <c r="E85" i="1"/>
  <c r="F71" i="1"/>
  <c r="E71" i="1"/>
  <c r="F70" i="1"/>
  <c r="E70" i="1"/>
  <c r="E47" i="1" l="1"/>
  <c r="H12" i="1"/>
  <c r="B12" i="1"/>
  <c r="F27" i="1"/>
  <c r="J27" i="1" s="1"/>
  <c r="C12" i="1"/>
  <c r="I12" i="1"/>
  <c r="E27" i="1"/>
  <c r="F34" i="1"/>
  <c r="F36" i="1"/>
  <c r="F37" i="1"/>
  <c r="F38" i="1"/>
  <c r="F39" i="1"/>
  <c r="F40" i="1"/>
  <c r="F41" i="1"/>
  <c r="F42" i="1"/>
  <c r="F43" i="1"/>
  <c r="F44" i="1"/>
  <c r="F45" i="1"/>
  <c r="J45" i="1" s="1"/>
  <c r="F91" i="1"/>
  <c r="J91" i="1" s="1"/>
  <c r="F14" i="1"/>
  <c r="F16" i="1"/>
  <c r="F18" i="1"/>
  <c r="F20" i="1"/>
  <c r="F21" i="1"/>
  <c r="F22" i="1"/>
  <c r="F23" i="1"/>
  <c r="F24" i="1"/>
  <c r="F29" i="1"/>
  <c r="F30" i="1"/>
  <c r="F33" i="1"/>
  <c r="F25" i="1"/>
  <c r="F32" i="1"/>
  <c r="F31" i="1"/>
  <c r="E14" i="1"/>
  <c r="E16" i="1"/>
  <c r="E18" i="1"/>
  <c r="E20" i="1"/>
  <c r="E21" i="1"/>
  <c r="E24" i="1"/>
  <c r="E25" i="1"/>
  <c r="E26" i="1"/>
  <c r="E28" i="1"/>
  <c r="E31" i="1"/>
  <c r="E34" i="1"/>
  <c r="E35" i="1"/>
  <c r="E38" i="1"/>
  <c r="E40" i="1"/>
  <c r="E42" i="1"/>
  <c r="E43" i="1"/>
  <c r="E44" i="1"/>
  <c r="E45" i="1"/>
  <c r="E37" i="1"/>
  <c r="E39" i="1"/>
  <c r="E41" i="1"/>
  <c r="F26" i="1"/>
  <c r="F28" i="1"/>
  <c r="F15" i="1"/>
  <c r="F17" i="1"/>
  <c r="F19" i="1"/>
  <c r="E36" i="1"/>
  <c r="E15" i="1"/>
  <c r="E17" i="1"/>
  <c r="E19" i="1"/>
  <c r="E29" i="1"/>
  <c r="E30" i="1"/>
  <c r="E22" i="1"/>
  <c r="E23" i="1"/>
  <c r="E32" i="1"/>
  <c r="E33" i="1"/>
  <c r="F35" i="1"/>
  <c r="F12" i="1" l="1"/>
  <c r="F122" i="1"/>
  <c r="J122" i="1" s="1"/>
  <c r="E122" i="1"/>
  <c r="F121" i="1"/>
  <c r="J121" i="1" s="1"/>
  <c r="E121" i="1"/>
  <c r="F120" i="1"/>
  <c r="J120" i="1" s="1"/>
  <c r="E120" i="1"/>
  <c r="F119" i="1"/>
  <c r="J119" i="1" s="1"/>
  <c r="E119" i="1"/>
  <c r="F118" i="1"/>
  <c r="J118" i="1" s="1"/>
  <c r="E118" i="1"/>
  <c r="F117" i="1"/>
  <c r="J117" i="1" s="1"/>
  <c r="E117" i="1"/>
  <c r="F116" i="1"/>
  <c r="J116" i="1" s="1"/>
  <c r="E116" i="1"/>
  <c r="F115" i="1"/>
  <c r="J115" i="1" s="1"/>
  <c r="E115" i="1"/>
  <c r="F114" i="1"/>
  <c r="E114" i="1"/>
  <c r="F113" i="1"/>
  <c r="E113" i="1"/>
  <c r="F112" i="1"/>
  <c r="J112" i="1" s="1"/>
  <c r="E112" i="1"/>
  <c r="F111" i="1"/>
  <c r="E111" i="1"/>
  <c r="F110" i="1"/>
  <c r="E110" i="1"/>
  <c r="F109" i="1"/>
  <c r="J109" i="1" s="1"/>
  <c r="E109" i="1"/>
  <c r="F108" i="1"/>
  <c r="J108" i="1" s="1"/>
  <c r="E108" i="1"/>
  <c r="F107" i="1"/>
  <c r="J107" i="1" s="1"/>
  <c r="E107" i="1"/>
  <c r="F105" i="1"/>
  <c r="J105" i="1" s="1"/>
  <c r="E105" i="1"/>
  <c r="F104" i="1"/>
  <c r="J104" i="1" s="1"/>
  <c r="E104" i="1"/>
  <c r="F103" i="1"/>
  <c r="J103" i="1" s="1"/>
  <c r="E103" i="1"/>
  <c r="F102" i="1"/>
  <c r="E102" i="1"/>
  <c r="F101" i="1"/>
  <c r="J101" i="1" s="1"/>
  <c r="E101" i="1"/>
  <c r="F100" i="1"/>
  <c r="J100" i="1" s="1"/>
  <c r="E100" i="1"/>
  <c r="F99" i="1"/>
  <c r="J99" i="1" s="1"/>
  <c r="E99" i="1"/>
  <c r="F98" i="1"/>
  <c r="J98" i="1" s="1"/>
  <c r="E98" i="1"/>
  <c r="F97" i="1"/>
  <c r="J97" i="1" s="1"/>
  <c r="E97" i="1"/>
  <c r="F96" i="1"/>
  <c r="J96" i="1" s="1"/>
  <c r="E96" i="1"/>
  <c r="F95" i="1"/>
  <c r="J95" i="1" s="1"/>
  <c r="E95" i="1"/>
  <c r="F94" i="1"/>
  <c r="J94" i="1" s="1"/>
  <c r="E94" i="1"/>
  <c r="F93" i="1"/>
  <c r="J93" i="1" s="1"/>
  <c r="E93" i="1"/>
  <c r="J71" i="1"/>
  <c r="J70" i="1"/>
  <c r="F68" i="1"/>
  <c r="J68" i="1" s="1"/>
  <c r="E68" i="1"/>
  <c r="F67" i="1"/>
  <c r="J67" i="1" s="1"/>
  <c r="E67" i="1"/>
  <c r="J65" i="1"/>
  <c r="J63" i="1"/>
  <c r="J62" i="1"/>
  <c r="J61" i="1"/>
  <c r="J59" i="1"/>
  <c r="J58" i="1"/>
  <c r="J56" i="1"/>
  <c r="J55" i="1"/>
  <c r="J54" i="1"/>
  <c r="J53" i="1"/>
  <c r="J52" i="1"/>
  <c r="J51" i="1"/>
  <c r="J50" i="1"/>
  <c r="J29" i="1" l="1"/>
  <c r="J30" i="1"/>
  <c r="J25" i="1"/>
  <c r="J43" i="1"/>
  <c r="J40" i="1"/>
  <c r="J22" i="1"/>
  <c r="J14" i="1"/>
  <c r="J38" i="1"/>
  <c r="J26" i="1"/>
  <c r="J39" i="1"/>
  <c r="J16" i="1"/>
  <c r="J42" i="1"/>
  <c r="J44" i="1"/>
  <c r="J24" i="1"/>
  <c r="J37" i="1"/>
  <c r="J87" i="1"/>
  <c r="J15" i="1"/>
  <c r="J17" i="1"/>
  <c r="J41" i="1"/>
  <c r="J20" i="1"/>
  <c r="J18" i="1"/>
  <c r="J21" i="1"/>
  <c r="J36" i="1"/>
  <c r="F47" i="1"/>
  <c r="J47" i="1" s="1"/>
  <c r="J28" i="1"/>
  <c r="J19" i="1"/>
  <c r="J33" i="1"/>
  <c r="E12" i="1" l="1"/>
  <c r="J12" i="1"/>
</calcChain>
</file>

<file path=xl/sharedStrings.xml><?xml version="1.0" encoding="utf-8"?>
<sst xmlns="http://schemas.openxmlformats.org/spreadsheetml/2006/main" count="196" uniqueCount="58">
  <si>
    <t xml:space="preserve"> Cuadro 431-42.  MOVIMIENTO DE PACIENTES EN EL COMPLEJO HOSPITALARIO METROPOLITANO </t>
  </si>
  <si>
    <t xml:space="preserve"> </t>
  </si>
  <si>
    <t>Sexo y servicio</t>
  </si>
  <si>
    <t>Movimiento de pacientes</t>
  </si>
  <si>
    <t>Vienen del año y mes anterior</t>
  </si>
  <si>
    <t>Transfe-ridos de otro servicio</t>
  </si>
  <si>
    <t>Egresados</t>
  </si>
  <si>
    <t>Total</t>
  </si>
  <si>
    <t>Transfe-ridos a otro servicio</t>
  </si>
  <si>
    <t>Dados de alta</t>
  </si>
  <si>
    <t>Muertos</t>
  </si>
  <si>
    <t>Número</t>
  </si>
  <si>
    <t>..</t>
  </si>
  <si>
    <t xml:space="preserve"> -</t>
  </si>
  <si>
    <t>-</t>
  </si>
  <si>
    <t>(1)  Se refiere al Servicio de Semiintensivos de Ginecología y Obstetricia.</t>
  </si>
  <si>
    <t>DOCTOR ARNULFO ARIAS MADRID, SEGÚN SEXO Y SERVICIO:  AÑO 2016</t>
  </si>
  <si>
    <t xml:space="preserve"> ..   Dato no aplicable al grupo o categoria.</t>
  </si>
  <si>
    <t xml:space="preserve"> -    Cantidad nula o cero.</t>
  </si>
  <si>
    <t>Admi-tidos</t>
  </si>
  <si>
    <t xml:space="preserve">                           TOTAL</t>
  </si>
  <si>
    <t>Cirugía (VII)</t>
  </si>
  <si>
    <t>Cuidados Intensivos de Cardiovascular</t>
  </si>
  <si>
    <t>Cuidados Intensivos de Cirugía</t>
  </si>
  <si>
    <t>Cuidados Intensivos de Coronaria</t>
  </si>
  <si>
    <t>Cuidados Int. Medicina Clínico</t>
  </si>
  <si>
    <t>Cuidados Intensivos de Medicina (Quirurgica)</t>
  </si>
  <si>
    <t>Cuidados Intensivos de Neurocirugía</t>
  </si>
  <si>
    <t>C.E.G.O. (1)</t>
  </si>
  <si>
    <t>Especialidades (VI)</t>
  </si>
  <si>
    <t>Gastro Anexo</t>
  </si>
  <si>
    <t>Ginecología</t>
  </si>
  <si>
    <t>Hematología (III)</t>
  </si>
  <si>
    <t>Infectología (SIDA)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</si>
  <si>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</t>
    </r>
  </si>
  <si>
    <t>Medicina (IV) Geriatría</t>
  </si>
  <si>
    <t>Medicina (V)</t>
  </si>
  <si>
    <t>Neurocirugía</t>
  </si>
  <si>
    <t>Obstetricia (VIII)</t>
  </si>
  <si>
    <t>Paidosiquiatría</t>
  </si>
  <si>
    <t>Pie Diabético</t>
  </si>
  <si>
    <t>Postparto (VII)</t>
  </si>
  <si>
    <t>Psiquiatría</t>
  </si>
  <si>
    <t>Recién Nacido Enfermo</t>
  </si>
  <si>
    <t>Sala de Cardiología</t>
  </si>
  <si>
    <t>Sala de Gastro</t>
  </si>
  <si>
    <t>Semiintensivos de Cardio</t>
  </si>
  <si>
    <t>Semiintensivos de Cardiovascular</t>
  </si>
  <si>
    <t>Semiintensivos de Cirugía</t>
  </si>
  <si>
    <t>Semiintensivos de Neurocirugía</t>
  </si>
  <si>
    <t>Trancisión</t>
  </si>
  <si>
    <t>Unidad Transplante Renal</t>
  </si>
  <si>
    <t>Recién Nacido Sano</t>
  </si>
  <si>
    <t xml:space="preserve">                       Hombres</t>
  </si>
  <si>
    <t xml:space="preserve">                       Mujeres</t>
  </si>
  <si>
    <t xml:space="preserve">                Hombres: (Continuación)</t>
  </si>
  <si>
    <t>Tratados</t>
  </si>
  <si>
    <t xml:space="preserve">Tasa de mortalidad hospitalaria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</si>
</sst>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13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3" fontId="3" fillId="0" borderId="8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Protection="1"/>
    <xf numFmtId="0" fontId="4" fillId="0" borderId="0" xfId="0" applyFont="1" applyFill="1" applyBorder="1" applyAlignment="1" applyProtection="1"/>
    <xf numFmtId="3" fontId="4" fillId="0" borderId="8" xfId="0" applyNumberFormat="1" applyFont="1" applyFill="1" applyBorder="1" applyProtection="1"/>
    <xf numFmtId="3" fontId="3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3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3" fillId="0" borderId="4" xfId="0" applyNumberFormat="1" applyFont="1" applyFill="1" applyBorder="1" applyProtection="1"/>
    <xf numFmtId="164" fontId="3" fillId="0" borderId="1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6" fillId="0" borderId="8" xfId="0" applyFont="1" applyBorder="1"/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8" xfId="0" applyFont="1" applyFill="1" applyBorder="1"/>
    <xf numFmtId="0" fontId="7" fillId="0" borderId="8" xfId="0" applyFont="1" applyBorder="1"/>
    <xf numFmtId="0" fontId="7" fillId="0" borderId="12" xfId="0" applyFont="1" applyBorder="1"/>
    <xf numFmtId="0" fontId="6" fillId="0" borderId="0" xfId="0" applyFont="1" applyBorder="1"/>
    <xf numFmtId="3" fontId="3" fillId="0" borderId="1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3" fontId="9" fillId="0" borderId="8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Protection="1"/>
    <xf numFmtId="0" fontId="9" fillId="0" borderId="0" xfId="0" applyFont="1" applyFill="1" applyBorder="1" applyAlignment="1" applyProtection="1"/>
    <xf numFmtId="3" fontId="9" fillId="0" borderId="8" xfId="0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8" xfId="0" applyNumberFormat="1" applyFont="1" applyFill="1" applyBorder="1" applyAlignment="1" applyProtection="1">
      <alignment horizontal="right"/>
    </xf>
    <xf numFmtId="0" fontId="10" fillId="0" borderId="0" xfId="0" applyFont="1"/>
    <xf numFmtId="0" fontId="7" fillId="0" borderId="0" xfId="0" applyFont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zoomScaleNormal="100" workbookViewId="0">
      <selection sqref="A1:J1"/>
    </sheetView>
  </sheetViews>
  <sheetFormatPr baseColWidth="10" defaultRowHeight="14.25" x14ac:dyDescent="0.2"/>
  <cols>
    <col min="1" max="1" width="38.85546875" style="22" customWidth="1"/>
    <col min="2" max="2" width="9.5703125" style="22" customWidth="1"/>
    <col min="3" max="3" width="8" style="22" customWidth="1"/>
    <col min="4" max="4" width="9.7109375" style="22" customWidth="1"/>
    <col min="5" max="5" width="8.42578125" style="22" customWidth="1"/>
    <col min="6" max="6" width="8.5703125" style="22" customWidth="1"/>
    <col min="7" max="7" width="10.7109375" style="22" customWidth="1"/>
    <col min="8" max="8" width="10.140625" style="22" customWidth="1"/>
    <col min="9" max="9" width="9.85546875" style="22" customWidth="1"/>
    <col min="10" max="10" width="11.7109375" style="22" customWidth="1"/>
    <col min="11" max="16384" width="11.42578125" style="22"/>
  </cols>
  <sheetData>
    <row r="1" spans="1:10" ht="18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customHeight="1" x14ac:dyDescent="0.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3.5" customHeight="1" x14ac:dyDescent="0.2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41" customFormat="1" ht="17.25" customHeight="1" x14ac:dyDescent="0.2">
      <c r="A4" s="45" t="s">
        <v>2</v>
      </c>
      <c r="B4" s="48" t="s">
        <v>3</v>
      </c>
      <c r="C4" s="49"/>
      <c r="D4" s="49"/>
      <c r="E4" s="49"/>
      <c r="F4" s="49"/>
      <c r="G4" s="49"/>
      <c r="H4" s="49"/>
      <c r="I4" s="49"/>
      <c r="J4" s="49"/>
    </row>
    <row r="5" spans="1:10" s="41" customFormat="1" ht="15.75" customHeight="1" x14ac:dyDescent="0.2">
      <c r="A5" s="46"/>
      <c r="B5" s="50" t="s">
        <v>4</v>
      </c>
      <c r="C5" s="50" t="s">
        <v>19</v>
      </c>
      <c r="D5" s="50" t="s">
        <v>5</v>
      </c>
      <c r="E5" s="50" t="s">
        <v>56</v>
      </c>
      <c r="F5" s="53" t="s">
        <v>6</v>
      </c>
      <c r="G5" s="54"/>
      <c r="H5" s="54"/>
      <c r="I5" s="54"/>
      <c r="J5" s="54"/>
    </row>
    <row r="6" spans="1:10" s="41" customFormat="1" ht="19.5" customHeight="1" x14ac:dyDescent="0.2">
      <c r="A6" s="46"/>
      <c r="B6" s="51"/>
      <c r="C6" s="51"/>
      <c r="D6" s="51"/>
      <c r="E6" s="51"/>
      <c r="F6" s="50" t="s">
        <v>7</v>
      </c>
      <c r="G6" s="50" t="s">
        <v>8</v>
      </c>
      <c r="H6" s="50" t="s">
        <v>9</v>
      </c>
      <c r="I6" s="55" t="s">
        <v>10</v>
      </c>
      <c r="J6" s="56"/>
    </row>
    <row r="7" spans="1:10" s="41" customFormat="1" ht="16.5" customHeight="1" x14ac:dyDescent="0.2">
      <c r="A7" s="46"/>
      <c r="B7" s="51"/>
      <c r="C7" s="51"/>
      <c r="D7" s="51"/>
      <c r="E7" s="51"/>
      <c r="F7" s="51"/>
      <c r="G7" s="51"/>
      <c r="H7" s="51"/>
      <c r="I7" s="50" t="s">
        <v>11</v>
      </c>
      <c r="J7" s="57" t="s">
        <v>57</v>
      </c>
    </row>
    <row r="8" spans="1:10" s="41" customFormat="1" ht="13.5" customHeight="1" x14ac:dyDescent="0.2">
      <c r="A8" s="46"/>
      <c r="B8" s="51"/>
      <c r="C8" s="51"/>
      <c r="D8" s="51"/>
      <c r="E8" s="51"/>
      <c r="F8" s="51"/>
      <c r="G8" s="51"/>
      <c r="H8" s="51"/>
      <c r="I8" s="51"/>
      <c r="J8" s="58"/>
    </row>
    <row r="9" spans="1:10" s="41" customFormat="1" ht="16.5" customHeight="1" x14ac:dyDescent="0.2">
      <c r="A9" s="46"/>
      <c r="B9" s="51"/>
      <c r="C9" s="51"/>
      <c r="D9" s="51"/>
      <c r="E9" s="51"/>
      <c r="F9" s="51"/>
      <c r="G9" s="51"/>
      <c r="H9" s="51"/>
      <c r="I9" s="51"/>
      <c r="J9" s="58"/>
    </row>
    <row r="10" spans="1:10" s="41" customFormat="1" ht="18.75" customHeight="1" x14ac:dyDescent="0.2">
      <c r="A10" s="47"/>
      <c r="B10" s="52"/>
      <c r="C10" s="52"/>
      <c r="D10" s="52"/>
      <c r="E10" s="52"/>
      <c r="F10" s="52"/>
      <c r="G10" s="52"/>
      <c r="H10" s="52"/>
      <c r="I10" s="52"/>
      <c r="J10" s="48"/>
    </row>
    <row r="11" spans="1:10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3"/>
    </row>
    <row r="12" spans="1:10" s="40" customFormat="1" ht="15.75" customHeight="1" x14ac:dyDescent="0.25">
      <c r="A12" s="33" t="s">
        <v>20</v>
      </c>
      <c r="B12" s="34">
        <f>SUM(B14:B45)</f>
        <v>663</v>
      </c>
      <c r="C12" s="34">
        <f>SUM(C14:C45)</f>
        <v>29703</v>
      </c>
      <c r="D12" s="34" t="s">
        <v>12</v>
      </c>
      <c r="E12" s="34">
        <f>SUM(B12:C12)</f>
        <v>30366</v>
      </c>
      <c r="F12" s="34">
        <f>SUM(H12:I12)</f>
        <v>29218</v>
      </c>
      <c r="G12" s="34" t="s">
        <v>12</v>
      </c>
      <c r="H12" s="34">
        <f>SUM(H14:H45)</f>
        <v>27663</v>
      </c>
      <c r="I12" s="34">
        <f>SUM(I14:I45)</f>
        <v>1555</v>
      </c>
      <c r="J12" s="35">
        <f>SUM(I12/F12)*100</f>
        <v>5.3220617427613117</v>
      </c>
    </row>
    <row r="13" spans="1:10" ht="12.75" customHeight="1" x14ac:dyDescent="0.2">
      <c r="A13" s="6"/>
      <c r="B13" s="7" t="s">
        <v>1</v>
      </c>
      <c r="C13" s="7"/>
      <c r="D13" s="7"/>
      <c r="E13" s="8"/>
      <c r="F13" s="8"/>
      <c r="G13" s="8"/>
      <c r="H13" s="7"/>
      <c r="I13" s="7"/>
      <c r="J13" s="5"/>
    </row>
    <row r="14" spans="1:10" ht="12.75" customHeight="1" x14ac:dyDescent="0.2">
      <c r="A14" s="9" t="s">
        <v>21</v>
      </c>
      <c r="B14" s="4">
        <f t="shared" ref="B14:D20" si="0">SUM(B49,B93)</f>
        <v>82</v>
      </c>
      <c r="C14" s="4">
        <f t="shared" si="0"/>
        <v>4912</v>
      </c>
      <c r="D14" s="4">
        <f t="shared" si="0"/>
        <v>752</v>
      </c>
      <c r="E14" s="4">
        <f t="shared" ref="E14:E45" si="1">SUM(B14:D14)</f>
        <v>5746</v>
      </c>
      <c r="F14" s="4">
        <f t="shared" ref="F14:F45" si="2">SUM(G14:I14)</f>
        <v>5657</v>
      </c>
      <c r="G14" s="4">
        <f>SUM(G49,G93)</f>
        <v>656</v>
      </c>
      <c r="H14" s="4">
        <f>SUM(H49,H93)</f>
        <v>4936</v>
      </c>
      <c r="I14" s="4">
        <f>SUM(I49,I93)</f>
        <v>65</v>
      </c>
      <c r="J14" s="5">
        <f t="shared" ref="J14:J27" si="3">SUM(I14/F14)*100</f>
        <v>1.1490189146190561</v>
      </c>
    </row>
    <row r="15" spans="1:10" ht="12.75" customHeight="1" x14ac:dyDescent="0.2">
      <c r="A15" s="9" t="s">
        <v>22</v>
      </c>
      <c r="B15" s="4">
        <f t="shared" si="0"/>
        <v>6</v>
      </c>
      <c r="C15" s="4">
        <f t="shared" si="0"/>
        <v>29</v>
      </c>
      <c r="D15" s="4">
        <f t="shared" si="0"/>
        <v>215</v>
      </c>
      <c r="E15" s="4">
        <f t="shared" si="1"/>
        <v>250</v>
      </c>
      <c r="F15" s="4">
        <f t="shared" si="2"/>
        <v>246</v>
      </c>
      <c r="G15" s="4">
        <f t="shared" ref="G15:G20" si="4">SUM(G50,G94)</f>
        <v>221</v>
      </c>
      <c r="H15" s="4" t="s">
        <v>13</v>
      </c>
      <c r="I15" s="4">
        <f t="shared" ref="I15:I20" si="5">SUM(I50,I94)</f>
        <v>25</v>
      </c>
      <c r="J15" s="5">
        <f t="shared" si="3"/>
        <v>10.16260162601626</v>
      </c>
    </row>
    <row r="16" spans="1:10" ht="12.75" customHeight="1" x14ac:dyDescent="0.2">
      <c r="A16" s="9" t="s">
        <v>23</v>
      </c>
      <c r="B16" s="4">
        <f t="shared" si="0"/>
        <v>10</v>
      </c>
      <c r="C16" s="4">
        <f t="shared" si="0"/>
        <v>138</v>
      </c>
      <c r="D16" s="4">
        <f t="shared" si="0"/>
        <v>241</v>
      </c>
      <c r="E16" s="4">
        <f t="shared" si="1"/>
        <v>389</v>
      </c>
      <c r="F16" s="4">
        <f t="shared" si="2"/>
        <v>378</v>
      </c>
      <c r="G16" s="4">
        <f t="shared" si="4"/>
        <v>291</v>
      </c>
      <c r="H16" s="4">
        <f>SUM(H51,H95)</f>
        <v>6</v>
      </c>
      <c r="I16" s="4">
        <f t="shared" si="5"/>
        <v>81</v>
      </c>
      <c r="J16" s="5">
        <f t="shared" si="3"/>
        <v>21.428571428571427</v>
      </c>
    </row>
    <row r="17" spans="1:10" ht="12.75" customHeight="1" x14ac:dyDescent="0.2">
      <c r="A17" s="9" t="s">
        <v>24</v>
      </c>
      <c r="B17" s="4">
        <f t="shared" si="0"/>
        <v>4</v>
      </c>
      <c r="C17" s="4">
        <f t="shared" si="0"/>
        <v>49</v>
      </c>
      <c r="D17" s="4">
        <f t="shared" si="0"/>
        <v>47</v>
      </c>
      <c r="E17" s="4">
        <f t="shared" si="1"/>
        <v>100</v>
      </c>
      <c r="F17" s="4">
        <f t="shared" si="2"/>
        <v>97</v>
      </c>
      <c r="G17" s="4">
        <f t="shared" si="4"/>
        <v>46</v>
      </c>
      <c r="H17" s="4">
        <f>SUM(H52,H96)</f>
        <v>21</v>
      </c>
      <c r="I17" s="4">
        <f t="shared" si="5"/>
        <v>30</v>
      </c>
      <c r="J17" s="5">
        <f t="shared" si="3"/>
        <v>30.927835051546392</v>
      </c>
    </row>
    <row r="18" spans="1:10" ht="12.75" customHeight="1" x14ac:dyDescent="0.2">
      <c r="A18" s="9" t="s">
        <v>25</v>
      </c>
      <c r="B18" s="4">
        <f t="shared" si="0"/>
        <v>3</v>
      </c>
      <c r="C18" s="4">
        <f t="shared" si="0"/>
        <v>6</v>
      </c>
      <c r="D18" s="4">
        <f t="shared" si="0"/>
        <v>22</v>
      </c>
      <c r="E18" s="4">
        <f t="shared" si="1"/>
        <v>31</v>
      </c>
      <c r="F18" s="4">
        <f t="shared" si="2"/>
        <v>28</v>
      </c>
      <c r="G18" s="4">
        <f t="shared" si="4"/>
        <v>17</v>
      </c>
      <c r="H18" s="4">
        <f>SUM(H53,H97)</f>
        <v>4</v>
      </c>
      <c r="I18" s="4">
        <f t="shared" si="5"/>
        <v>7</v>
      </c>
      <c r="J18" s="5">
        <f t="shared" si="3"/>
        <v>25</v>
      </c>
    </row>
    <row r="19" spans="1:10" ht="12.75" customHeight="1" x14ac:dyDescent="0.2">
      <c r="A19" s="9" t="s">
        <v>26</v>
      </c>
      <c r="B19" s="4">
        <f t="shared" si="0"/>
        <v>9</v>
      </c>
      <c r="C19" s="4">
        <f t="shared" si="0"/>
        <v>109</v>
      </c>
      <c r="D19" s="4">
        <f t="shared" si="0"/>
        <v>97</v>
      </c>
      <c r="E19" s="4">
        <f t="shared" si="1"/>
        <v>215</v>
      </c>
      <c r="F19" s="4">
        <f t="shared" si="2"/>
        <v>205</v>
      </c>
      <c r="G19" s="4">
        <f t="shared" si="4"/>
        <v>142</v>
      </c>
      <c r="H19" s="4">
        <f>SUM(H54,H98)</f>
        <v>5</v>
      </c>
      <c r="I19" s="4">
        <f t="shared" si="5"/>
        <v>58</v>
      </c>
      <c r="J19" s="5">
        <f t="shared" si="3"/>
        <v>28.292682926829265</v>
      </c>
    </row>
    <row r="20" spans="1:10" ht="12.75" customHeight="1" x14ac:dyDescent="0.2">
      <c r="A20" s="9" t="s">
        <v>27</v>
      </c>
      <c r="B20" s="4">
        <f t="shared" si="0"/>
        <v>8</v>
      </c>
      <c r="C20" s="4">
        <f t="shared" si="0"/>
        <v>52</v>
      </c>
      <c r="D20" s="4">
        <f t="shared" si="0"/>
        <v>125</v>
      </c>
      <c r="E20" s="4">
        <f t="shared" si="1"/>
        <v>185</v>
      </c>
      <c r="F20" s="4">
        <f t="shared" si="2"/>
        <v>177</v>
      </c>
      <c r="G20" s="4">
        <f t="shared" si="4"/>
        <v>138</v>
      </c>
      <c r="H20" s="4">
        <f>SUM(H55,H99)</f>
        <v>1</v>
      </c>
      <c r="I20" s="4">
        <f t="shared" si="5"/>
        <v>38</v>
      </c>
      <c r="J20" s="5">
        <f t="shared" si="3"/>
        <v>21.468926553672315</v>
      </c>
    </row>
    <row r="21" spans="1:10" ht="12.75" customHeight="1" x14ac:dyDescent="0.2">
      <c r="A21" s="9" t="s">
        <v>28</v>
      </c>
      <c r="B21" s="4">
        <f>SUM(B100)</f>
        <v>7</v>
      </c>
      <c r="C21" s="4">
        <f t="shared" ref="C21:D21" si="6">SUM(C100)</f>
        <v>488</v>
      </c>
      <c r="D21" s="4">
        <f t="shared" si="6"/>
        <v>271</v>
      </c>
      <c r="E21" s="4">
        <f t="shared" si="1"/>
        <v>766</v>
      </c>
      <c r="F21" s="4">
        <f t="shared" si="2"/>
        <v>758</v>
      </c>
      <c r="G21" s="4">
        <f t="shared" ref="G21:I21" si="7">SUM(G100)</f>
        <v>729</v>
      </c>
      <c r="H21" s="4">
        <f t="shared" si="7"/>
        <v>27</v>
      </c>
      <c r="I21" s="4">
        <f t="shared" si="7"/>
        <v>2</v>
      </c>
      <c r="J21" s="5">
        <f t="shared" si="3"/>
        <v>0.26385224274406333</v>
      </c>
    </row>
    <row r="22" spans="1:10" ht="12.75" customHeight="1" x14ac:dyDescent="0.2">
      <c r="A22" s="9" t="s">
        <v>29</v>
      </c>
      <c r="B22" s="4">
        <f>SUM(B56,B101)</f>
        <v>89</v>
      </c>
      <c r="C22" s="4">
        <f>SUM(C56,C101)</f>
        <v>2730</v>
      </c>
      <c r="D22" s="4">
        <f>SUM(D56,D101)</f>
        <v>469</v>
      </c>
      <c r="E22" s="4">
        <f t="shared" si="1"/>
        <v>3288</v>
      </c>
      <c r="F22" s="4">
        <f t="shared" si="2"/>
        <v>3187</v>
      </c>
      <c r="G22" s="4">
        <f>SUM(G56,G101)</f>
        <v>347</v>
      </c>
      <c r="H22" s="4">
        <f>SUM(H56,H101)</f>
        <v>2772</v>
      </c>
      <c r="I22" s="4">
        <f>SUM(I56,I101)</f>
        <v>68</v>
      </c>
      <c r="J22" s="5">
        <f t="shared" si="3"/>
        <v>2.1336680263570758</v>
      </c>
    </row>
    <row r="23" spans="1:10" ht="12.75" customHeight="1" x14ac:dyDescent="0.2">
      <c r="A23" s="9" t="s">
        <v>30</v>
      </c>
      <c r="B23" s="4" t="s">
        <v>13</v>
      </c>
      <c r="C23" s="4">
        <f>SUM(C57,C102)</f>
        <v>19</v>
      </c>
      <c r="D23" s="4">
        <f>SUM(D57,D102)</f>
        <v>1</v>
      </c>
      <c r="E23" s="4">
        <f t="shared" si="1"/>
        <v>20</v>
      </c>
      <c r="F23" s="4">
        <f t="shared" si="2"/>
        <v>20</v>
      </c>
      <c r="G23" s="4">
        <f>SUM(G57,G102)</f>
        <v>12</v>
      </c>
      <c r="H23" s="4">
        <f>SUM(H57,H102)</f>
        <v>8</v>
      </c>
      <c r="I23" s="4" t="s">
        <v>13</v>
      </c>
      <c r="J23" s="10" t="s">
        <v>14</v>
      </c>
    </row>
    <row r="24" spans="1:10" ht="12.75" customHeight="1" x14ac:dyDescent="0.2">
      <c r="A24" s="9" t="s">
        <v>31</v>
      </c>
      <c r="B24" s="4">
        <f>SUM(B103)</f>
        <v>9</v>
      </c>
      <c r="C24" s="4">
        <f t="shared" ref="C24:D24" si="8">SUM(C103)</f>
        <v>1753</v>
      </c>
      <c r="D24" s="4">
        <f t="shared" si="8"/>
        <v>392</v>
      </c>
      <c r="E24" s="4">
        <f t="shared" si="1"/>
        <v>2154</v>
      </c>
      <c r="F24" s="4">
        <f t="shared" si="2"/>
        <v>2147</v>
      </c>
      <c r="G24" s="4">
        <f t="shared" ref="G24:I24" si="9">SUM(G103)</f>
        <v>293</v>
      </c>
      <c r="H24" s="4">
        <f t="shared" si="9"/>
        <v>1845</v>
      </c>
      <c r="I24" s="4">
        <f t="shared" si="9"/>
        <v>9</v>
      </c>
      <c r="J24" s="5">
        <f t="shared" si="3"/>
        <v>0.41918956683744757</v>
      </c>
    </row>
    <row r="25" spans="1:10" ht="12.75" customHeight="1" x14ac:dyDescent="0.2">
      <c r="A25" s="9" t="s">
        <v>32</v>
      </c>
      <c r="B25" s="4">
        <f t="shared" ref="B25:D30" si="10">SUM(B58,B104)</f>
        <v>26</v>
      </c>
      <c r="C25" s="4">
        <f t="shared" si="10"/>
        <v>927</v>
      </c>
      <c r="D25" s="4">
        <f t="shared" si="10"/>
        <v>79</v>
      </c>
      <c r="E25" s="4">
        <f t="shared" si="1"/>
        <v>1032</v>
      </c>
      <c r="F25" s="4">
        <f t="shared" si="2"/>
        <v>1012</v>
      </c>
      <c r="G25" s="4">
        <f t="shared" ref="G25:I30" si="11">SUM(G58,G104)</f>
        <v>30</v>
      </c>
      <c r="H25" s="4">
        <f t="shared" si="11"/>
        <v>893</v>
      </c>
      <c r="I25" s="4">
        <f t="shared" si="11"/>
        <v>89</v>
      </c>
      <c r="J25" s="5">
        <f t="shared" si="3"/>
        <v>8.7944664031620565</v>
      </c>
    </row>
    <row r="26" spans="1:10" ht="12.75" customHeight="1" x14ac:dyDescent="0.2">
      <c r="A26" s="9" t="s">
        <v>33</v>
      </c>
      <c r="B26" s="4">
        <f t="shared" si="10"/>
        <v>18</v>
      </c>
      <c r="C26" s="4">
        <f t="shared" si="10"/>
        <v>343</v>
      </c>
      <c r="D26" s="4">
        <f t="shared" si="10"/>
        <v>41</v>
      </c>
      <c r="E26" s="4">
        <f t="shared" si="1"/>
        <v>402</v>
      </c>
      <c r="F26" s="4">
        <f t="shared" si="2"/>
        <v>385</v>
      </c>
      <c r="G26" s="4">
        <f t="shared" si="11"/>
        <v>21</v>
      </c>
      <c r="H26" s="4">
        <f t="shared" si="11"/>
        <v>314</v>
      </c>
      <c r="I26" s="4">
        <f t="shared" si="11"/>
        <v>50</v>
      </c>
      <c r="J26" s="5">
        <f t="shared" si="3"/>
        <v>12.987012987012985</v>
      </c>
    </row>
    <row r="27" spans="1:10" ht="13.5" customHeight="1" x14ac:dyDescent="0.2">
      <c r="A27" s="16" t="s">
        <v>34</v>
      </c>
      <c r="B27" s="4">
        <f t="shared" si="10"/>
        <v>4</v>
      </c>
      <c r="C27" s="4">
        <f t="shared" si="10"/>
        <v>24</v>
      </c>
      <c r="D27" s="4">
        <f t="shared" si="10"/>
        <v>69</v>
      </c>
      <c r="E27" s="4">
        <f t="shared" ref="E27" si="12">SUM(B27:D27)</f>
        <v>97</v>
      </c>
      <c r="F27" s="4">
        <f t="shared" ref="F27" si="13">SUM(G27:I27)</f>
        <v>94</v>
      </c>
      <c r="G27" s="4">
        <f t="shared" si="11"/>
        <v>15</v>
      </c>
      <c r="H27" s="4">
        <f t="shared" si="11"/>
        <v>65</v>
      </c>
      <c r="I27" s="4">
        <f t="shared" si="11"/>
        <v>14</v>
      </c>
      <c r="J27" s="5">
        <f t="shared" si="3"/>
        <v>14.893617021276595</v>
      </c>
    </row>
    <row r="28" spans="1:10" ht="12.75" customHeight="1" x14ac:dyDescent="0.2">
      <c r="A28" s="9" t="s">
        <v>35</v>
      </c>
      <c r="B28" s="4">
        <f t="shared" si="10"/>
        <v>47</v>
      </c>
      <c r="C28" s="4">
        <f t="shared" si="10"/>
        <v>1145</v>
      </c>
      <c r="D28" s="4">
        <f t="shared" si="10"/>
        <v>89</v>
      </c>
      <c r="E28" s="4">
        <f>SUM(B28:D28)</f>
        <v>1281</v>
      </c>
      <c r="F28" s="4">
        <f>SUM(G28:I28)</f>
        <v>1235</v>
      </c>
      <c r="G28" s="4">
        <f t="shared" si="11"/>
        <v>72</v>
      </c>
      <c r="H28" s="4">
        <f t="shared" si="11"/>
        <v>734</v>
      </c>
      <c r="I28" s="4">
        <f t="shared" si="11"/>
        <v>429</v>
      </c>
      <c r="J28" s="5">
        <f>SUM(I28/F28)*100</f>
        <v>34.736842105263158</v>
      </c>
    </row>
    <row r="29" spans="1:10" ht="12.75" customHeight="1" x14ac:dyDescent="0.2">
      <c r="A29" s="9" t="s">
        <v>36</v>
      </c>
      <c r="B29" s="4">
        <f t="shared" si="10"/>
        <v>42</v>
      </c>
      <c r="C29" s="4">
        <f t="shared" si="10"/>
        <v>1533</v>
      </c>
      <c r="D29" s="4">
        <f t="shared" si="10"/>
        <v>183</v>
      </c>
      <c r="E29" s="4">
        <f t="shared" si="1"/>
        <v>1758</v>
      </c>
      <c r="F29" s="4">
        <f t="shared" si="2"/>
        <v>1711</v>
      </c>
      <c r="G29" s="4">
        <f t="shared" si="11"/>
        <v>223</v>
      </c>
      <c r="H29" s="4">
        <f t="shared" si="11"/>
        <v>1362</v>
      </c>
      <c r="I29" s="4">
        <f t="shared" si="11"/>
        <v>126</v>
      </c>
      <c r="J29" s="5">
        <f>SUM(I29/F29)*100</f>
        <v>7.364114552893045</v>
      </c>
    </row>
    <row r="30" spans="1:10" ht="12.75" customHeight="1" x14ac:dyDescent="0.2">
      <c r="A30" s="9" t="s">
        <v>37</v>
      </c>
      <c r="B30" s="4">
        <f t="shared" si="10"/>
        <v>37</v>
      </c>
      <c r="C30" s="4">
        <f t="shared" si="10"/>
        <v>809</v>
      </c>
      <c r="D30" s="4">
        <f t="shared" si="10"/>
        <v>437</v>
      </c>
      <c r="E30" s="4">
        <f t="shared" si="1"/>
        <v>1283</v>
      </c>
      <c r="F30" s="4">
        <f t="shared" si="2"/>
        <v>1245</v>
      </c>
      <c r="G30" s="4">
        <f t="shared" si="11"/>
        <v>346</v>
      </c>
      <c r="H30" s="4">
        <f t="shared" si="11"/>
        <v>839</v>
      </c>
      <c r="I30" s="4">
        <f t="shared" si="11"/>
        <v>60</v>
      </c>
      <c r="J30" s="5">
        <f>SUM(I30/F30)*100</f>
        <v>4.8192771084337354</v>
      </c>
    </row>
    <row r="31" spans="1:10" ht="12.75" customHeight="1" x14ac:dyDescent="0.2">
      <c r="A31" s="9" t="s">
        <v>38</v>
      </c>
      <c r="B31" s="4">
        <f>SUM(B110)</f>
        <v>23</v>
      </c>
      <c r="C31" s="4">
        <f t="shared" ref="C31:D31" si="14">SUM(C110)</f>
        <v>3543</v>
      </c>
      <c r="D31" s="4">
        <f t="shared" si="14"/>
        <v>847</v>
      </c>
      <c r="E31" s="4">
        <f t="shared" si="1"/>
        <v>4413</v>
      </c>
      <c r="F31" s="4">
        <f t="shared" si="2"/>
        <v>4382</v>
      </c>
      <c r="G31" s="4">
        <f t="shared" ref="G31:H31" si="15">SUM(G110)</f>
        <v>2702</v>
      </c>
      <c r="H31" s="4">
        <f t="shared" si="15"/>
        <v>1680</v>
      </c>
      <c r="I31" s="4" t="s">
        <v>13</v>
      </c>
      <c r="J31" s="10" t="s">
        <v>14</v>
      </c>
    </row>
    <row r="32" spans="1:10" ht="12.75" customHeight="1" x14ac:dyDescent="0.2">
      <c r="A32" s="9" t="s">
        <v>39</v>
      </c>
      <c r="B32" s="4">
        <f t="shared" ref="B32:D33" si="16">SUM(B64,B111)</f>
        <v>2</v>
      </c>
      <c r="C32" s="4">
        <f t="shared" si="16"/>
        <v>91</v>
      </c>
      <c r="D32" s="4">
        <f t="shared" si="16"/>
        <v>1</v>
      </c>
      <c r="E32" s="4">
        <f t="shared" si="1"/>
        <v>94</v>
      </c>
      <c r="F32" s="4">
        <f t="shared" si="2"/>
        <v>91</v>
      </c>
      <c r="G32" s="4">
        <f>SUM(G64,G111)</f>
        <v>1</v>
      </c>
      <c r="H32" s="4">
        <f>SUM(H64,H111)</f>
        <v>90</v>
      </c>
      <c r="I32" s="4" t="s">
        <v>13</v>
      </c>
      <c r="J32" s="10" t="s">
        <v>14</v>
      </c>
    </row>
    <row r="33" spans="1:10" ht="12.75" customHeight="1" x14ac:dyDescent="0.2">
      <c r="A33" s="9" t="s">
        <v>40</v>
      </c>
      <c r="B33" s="4">
        <f t="shared" si="16"/>
        <v>14</v>
      </c>
      <c r="C33" s="4">
        <f t="shared" si="16"/>
        <v>352</v>
      </c>
      <c r="D33" s="4">
        <f t="shared" si="16"/>
        <v>27</v>
      </c>
      <c r="E33" s="4">
        <f t="shared" si="1"/>
        <v>393</v>
      </c>
      <c r="F33" s="4">
        <f t="shared" si="2"/>
        <v>376</v>
      </c>
      <c r="G33" s="4">
        <f>SUM(G65,G112)</f>
        <v>22</v>
      </c>
      <c r="H33" s="4">
        <f>SUM(H65,H112)</f>
        <v>332</v>
      </c>
      <c r="I33" s="4">
        <f>SUM(I65,I112)</f>
        <v>22</v>
      </c>
      <c r="J33" s="5">
        <f>SUM(I33/F33)*100</f>
        <v>5.8510638297872344</v>
      </c>
    </row>
    <row r="34" spans="1:10" ht="12.75" customHeight="1" x14ac:dyDescent="0.2">
      <c r="A34" s="9" t="s">
        <v>41</v>
      </c>
      <c r="B34" s="4">
        <f>SUM(B113)</f>
        <v>33</v>
      </c>
      <c r="C34" s="4">
        <f t="shared" ref="C34:D34" si="17">SUM(C113)</f>
        <v>2506</v>
      </c>
      <c r="D34" s="4">
        <f t="shared" si="17"/>
        <v>2351</v>
      </c>
      <c r="E34" s="4">
        <f t="shared" si="1"/>
        <v>4890</v>
      </c>
      <c r="F34" s="4">
        <f t="shared" si="2"/>
        <v>4865</v>
      </c>
      <c r="G34" s="4">
        <f t="shared" ref="G34:H34" si="18">SUM(G113)</f>
        <v>194</v>
      </c>
      <c r="H34" s="4">
        <f t="shared" si="18"/>
        <v>4671</v>
      </c>
      <c r="I34" s="4" t="s">
        <v>13</v>
      </c>
      <c r="J34" s="10" t="s">
        <v>14</v>
      </c>
    </row>
    <row r="35" spans="1:10" ht="12.75" customHeight="1" x14ac:dyDescent="0.2">
      <c r="A35" s="9" t="s">
        <v>42</v>
      </c>
      <c r="B35" s="4">
        <f t="shared" ref="B35:D40" si="19">SUM(B66,B114)</f>
        <v>7</v>
      </c>
      <c r="C35" s="4">
        <f t="shared" si="19"/>
        <v>339</v>
      </c>
      <c r="D35" s="4">
        <f t="shared" si="19"/>
        <v>8</v>
      </c>
      <c r="E35" s="4">
        <f t="shared" si="1"/>
        <v>354</v>
      </c>
      <c r="F35" s="4">
        <f t="shared" si="2"/>
        <v>338</v>
      </c>
      <c r="G35" s="4">
        <f t="shared" ref="G35:H40" si="20">SUM(G66,G114)</f>
        <v>10</v>
      </c>
      <c r="H35" s="4">
        <f t="shared" si="20"/>
        <v>328</v>
      </c>
      <c r="I35" s="4" t="s">
        <v>13</v>
      </c>
      <c r="J35" s="10" t="s">
        <v>14</v>
      </c>
    </row>
    <row r="36" spans="1:10" ht="12.75" customHeight="1" x14ac:dyDescent="0.2">
      <c r="A36" s="9" t="s">
        <v>43</v>
      </c>
      <c r="B36" s="4">
        <f t="shared" si="19"/>
        <v>46</v>
      </c>
      <c r="C36" s="4">
        <f t="shared" si="19"/>
        <v>1371</v>
      </c>
      <c r="D36" s="4">
        <f t="shared" si="19"/>
        <v>2</v>
      </c>
      <c r="E36" s="4">
        <f t="shared" si="1"/>
        <v>1419</v>
      </c>
      <c r="F36" s="4">
        <f t="shared" si="2"/>
        <v>1374</v>
      </c>
      <c r="G36" s="4" t="s">
        <v>14</v>
      </c>
      <c r="H36" s="4">
        <f t="shared" si="20"/>
        <v>1282</v>
      </c>
      <c r="I36" s="4">
        <f>SUM(I67,I115)</f>
        <v>92</v>
      </c>
      <c r="J36" s="5">
        <f t="shared" ref="J36:J43" si="21">SUM(I36/F36)*100</f>
        <v>6.6957787481804951</v>
      </c>
    </row>
    <row r="37" spans="1:10" ht="12.75" customHeight="1" x14ac:dyDescent="0.2">
      <c r="A37" s="9" t="s">
        <v>44</v>
      </c>
      <c r="B37" s="4">
        <f t="shared" si="19"/>
        <v>32</v>
      </c>
      <c r="C37" s="4">
        <f t="shared" si="19"/>
        <v>222</v>
      </c>
      <c r="D37" s="4">
        <f t="shared" si="19"/>
        <v>156</v>
      </c>
      <c r="E37" s="4">
        <f t="shared" si="1"/>
        <v>410</v>
      </c>
      <c r="F37" s="4">
        <f t="shared" si="2"/>
        <v>376</v>
      </c>
      <c r="G37" s="4">
        <f t="shared" si="20"/>
        <v>87</v>
      </c>
      <c r="H37" s="4">
        <f t="shared" si="20"/>
        <v>275</v>
      </c>
      <c r="I37" s="4">
        <f>SUM(I68,I116)</f>
        <v>14</v>
      </c>
      <c r="J37" s="5">
        <f t="shared" si="21"/>
        <v>3.7234042553191489</v>
      </c>
    </row>
    <row r="38" spans="1:10" ht="12.75" customHeight="1" x14ac:dyDescent="0.2">
      <c r="A38" s="9" t="s">
        <v>45</v>
      </c>
      <c r="B38" s="4">
        <f t="shared" si="19"/>
        <v>19</v>
      </c>
      <c r="C38" s="4">
        <f t="shared" si="19"/>
        <v>568</v>
      </c>
      <c r="D38" s="4">
        <f t="shared" si="19"/>
        <v>111</v>
      </c>
      <c r="E38" s="4">
        <f t="shared" si="1"/>
        <v>698</v>
      </c>
      <c r="F38" s="4">
        <f t="shared" si="2"/>
        <v>678</v>
      </c>
      <c r="G38" s="4">
        <f t="shared" si="20"/>
        <v>204</v>
      </c>
      <c r="H38" s="4">
        <f t="shared" si="20"/>
        <v>434</v>
      </c>
      <c r="I38" s="4">
        <f>SUM(I69,I117)</f>
        <v>40</v>
      </c>
      <c r="J38" s="5">
        <f t="shared" si="21"/>
        <v>5.8997050147492622</v>
      </c>
    </row>
    <row r="39" spans="1:10" ht="12.75" customHeight="1" x14ac:dyDescent="0.2">
      <c r="A39" s="9" t="s">
        <v>46</v>
      </c>
      <c r="B39" s="4">
        <f t="shared" si="19"/>
        <v>5</v>
      </c>
      <c r="C39" s="4">
        <f t="shared" si="19"/>
        <v>166</v>
      </c>
      <c r="D39" s="4">
        <f t="shared" si="19"/>
        <v>67</v>
      </c>
      <c r="E39" s="4">
        <f t="shared" si="1"/>
        <v>238</v>
      </c>
      <c r="F39" s="4">
        <f t="shared" si="2"/>
        <v>233</v>
      </c>
      <c r="G39" s="4">
        <f t="shared" si="20"/>
        <v>122</v>
      </c>
      <c r="H39" s="4">
        <f t="shared" si="20"/>
        <v>100</v>
      </c>
      <c r="I39" s="4">
        <f>SUM(I70,I118)</f>
        <v>11</v>
      </c>
      <c r="J39" s="5">
        <f t="shared" si="21"/>
        <v>4.7210300429184553</v>
      </c>
    </row>
    <row r="40" spans="1:10" ht="12.75" customHeight="1" x14ac:dyDescent="0.2">
      <c r="A40" s="9" t="s">
        <v>47</v>
      </c>
      <c r="B40" s="4">
        <f t="shared" si="19"/>
        <v>5</v>
      </c>
      <c r="C40" s="4">
        <f t="shared" si="19"/>
        <v>49</v>
      </c>
      <c r="D40" s="4">
        <f t="shared" si="19"/>
        <v>235</v>
      </c>
      <c r="E40" s="4">
        <f t="shared" si="1"/>
        <v>289</v>
      </c>
      <c r="F40" s="4">
        <f t="shared" si="2"/>
        <v>284</v>
      </c>
      <c r="G40" s="4">
        <f t="shared" si="20"/>
        <v>219</v>
      </c>
      <c r="H40" s="4">
        <f t="shared" si="20"/>
        <v>41</v>
      </c>
      <c r="I40" s="4">
        <f>SUM(I71,I119)</f>
        <v>24</v>
      </c>
      <c r="J40" s="5">
        <f t="shared" si="21"/>
        <v>8.4507042253521121</v>
      </c>
    </row>
    <row r="41" spans="1:10" ht="12.75" customHeight="1" x14ac:dyDescent="0.2">
      <c r="A41" s="9" t="s">
        <v>48</v>
      </c>
      <c r="B41" s="4">
        <f>SUM(B85,B120)</f>
        <v>8</v>
      </c>
      <c r="C41" s="4">
        <f>SUM(C85,C120)</f>
        <v>157</v>
      </c>
      <c r="D41" s="4">
        <f>SUM(D85,D120)</f>
        <v>436</v>
      </c>
      <c r="E41" s="4">
        <f t="shared" si="1"/>
        <v>601</v>
      </c>
      <c r="F41" s="4">
        <f t="shared" si="2"/>
        <v>593</v>
      </c>
      <c r="G41" s="4">
        <f>SUM(G85,G120)</f>
        <v>465</v>
      </c>
      <c r="H41" s="4">
        <f>SUM(H85,H120)</f>
        <v>11</v>
      </c>
      <c r="I41" s="4">
        <f>SUM(I85,I120)</f>
        <v>117</v>
      </c>
      <c r="J41" s="5">
        <f t="shared" si="21"/>
        <v>19.73018549747049</v>
      </c>
    </row>
    <row r="42" spans="1:10" ht="12.75" customHeight="1" x14ac:dyDescent="0.2">
      <c r="A42" s="9" t="s">
        <v>49</v>
      </c>
      <c r="B42" s="4">
        <f t="shared" ref="B42:D44" si="22">SUM(B86,B121)</f>
        <v>5</v>
      </c>
      <c r="C42" s="4">
        <f t="shared" si="22"/>
        <v>103</v>
      </c>
      <c r="D42" s="4">
        <f t="shared" si="22"/>
        <v>236</v>
      </c>
      <c r="E42" s="4">
        <f t="shared" si="1"/>
        <v>344</v>
      </c>
      <c r="F42" s="4">
        <f t="shared" si="2"/>
        <v>340</v>
      </c>
      <c r="G42" s="4">
        <f t="shared" ref="G42:I44" si="23">SUM(G86,G121)</f>
        <v>311</v>
      </c>
      <c r="H42" s="4">
        <f t="shared" si="23"/>
        <v>3</v>
      </c>
      <c r="I42" s="4">
        <f t="shared" si="23"/>
        <v>26</v>
      </c>
      <c r="J42" s="5">
        <f t="shared" si="21"/>
        <v>7.6470588235294121</v>
      </c>
    </row>
    <row r="43" spans="1:10" ht="12.75" customHeight="1" x14ac:dyDescent="0.2">
      <c r="A43" s="9" t="s">
        <v>50</v>
      </c>
      <c r="B43" s="4">
        <f t="shared" si="22"/>
        <v>28</v>
      </c>
      <c r="C43" s="4">
        <f t="shared" si="22"/>
        <v>761</v>
      </c>
      <c r="D43" s="4">
        <f t="shared" si="22"/>
        <v>85</v>
      </c>
      <c r="E43" s="4">
        <f t="shared" si="1"/>
        <v>874</v>
      </c>
      <c r="F43" s="4">
        <f t="shared" si="2"/>
        <v>848</v>
      </c>
      <c r="G43" s="4">
        <f t="shared" si="23"/>
        <v>166</v>
      </c>
      <c r="H43" s="4">
        <f t="shared" si="23"/>
        <v>633</v>
      </c>
      <c r="I43" s="4">
        <f t="shared" si="23"/>
        <v>49</v>
      </c>
      <c r="J43" s="5">
        <f t="shared" si="21"/>
        <v>5.7783018867924527</v>
      </c>
    </row>
    <row r="44" spans="1:10" ht="12.75" customHeight="1" x14ac:dyDescent="0.2">
      <c r="A44" s="9" t="s">
        <v>51</v>
      </c>
      <c r="B44" s="4">
        <f t="shared" si="22"/>
        <v>3</v>
      </c>
      <c r="C44" s="4">
        <f t="shared" si="22"/>
        <v>296</v>
      </c>
      <c r="D44" s="4">
        <f t="shared" si="22"/>
        <v>27</v>
      </c>
      <c r="E44" s="4">
        <f t="shared" si="1"/>
        <v>326</v>
      </c>
      <c r="F44" s="4">
        <f t="shared" si="2"/>
        <v>321</v>
      </c>
      <c r="G44" s="4">
        <f t="shared" si="23"/>
        <v>39</v>
      </c>
      <c r="H44" s="4">
        <f t="shared" si="23"/>
        <v>276</v>
      </c>
      <c r="I44" s="4">
        <f t="shared" si="23"/>
        <v>6</v>
      </c>
      <c r="J44" s="5">
        <f t="shared" ref="J44:J45" si="24">SUM(I44/F44)*100</f>
        <v>1.8691588785046727</v>
      </c>
    </row>
    <row r="45" spans="1:10" ht="12.75" customHeight="1" x14ac:dyDescent="0.2">
      <c r="A45" s="11" t="s">
        <v>52</v>
      </c>
      <c r="B45" s="4">
        <f>SUM(B89,B124)</f>
        <v>32</v>
      </c>
      <c r="C45" s="4">
        <f>SUM(C89,C124)</f>
        <v>4113</v>
      </c>
      <c r="D45" s="4" t="s">
        <v>13</v>
      </c>
      <c r="E45" s="4">
        <f t="shared" si="1"/>
        <v>4145</v>
      </c>
      <c r="F45" s="4">
        <f t="shared" si="2"/>
        <v>4121</v>
      </c>
      <c r="G45" s="4">
        <f>SUM(G89,G124)</f>
        <v>443</v>
      </c>
      <c r="H45" s="4">
        <f>SUM(H89,H124)</f>
        <v>3675</v>
      </c>
      <c r="I45" s="4">
        <f>SUM(I89,I124)</f>
        <v>3</v>
      </c>
      <c r="J45" s="5">
        <f t="shared" si="24"/>
        <v>7.2797864595971859E-2</v>
      </c>
    </row>
    <row r="46" spans="1:10" ht="12.75" customHeight="1" x14ac:dyDescent="0.2">
      <c r="A46" s="9"/>
      <c r="B46" s="7"/>
      <c r="C46" s="7"/>
      <c r="D46" s="7"/>
      <c r="E46" s="8"/>
      <c r="F46" s="8"/>
      <c r="G46" s="8"/>
      <c r="H46" s="7"/>
      <c r="I46" s="7"/>
      <c r="J46" s="5"/>
    </row>
    <row r="47" spans="1:10" ht="16.5" customHeight="1" x14ac:dyDescent="0.25">
      <c r="A47" s="36" t="s">
        <v>53</v>
      </c>
      <c r="B47" s="37">
        <f>SUM(B49:B89)</f>
        <v>328</v>
      </c>
      <c r="C47" s="37">
        <f>SUM(C49:C89)</f>
        <v>11267</v>
      </c>
      <c r="D47" s="34" t="s">
        <v>12</v>
      </c>
      <c r="E47" s="37">
        <f>SUM(B47:C47)</f>
        <v>11595</v>
      </c>
      <c r="F47" s="38">
        <f>SUM(H47:I47)</f>
        <v>11051</v>
      </c>
      <c r="G47" s="39" t="s">
        <v>12</v>
      </c>
      <c r="H47" s="37">
        <f>SUM(H49:H89)</f>
        <v>10266</v>
      </c>
      <c r="I47" s="37">
        <f>SUM(I49:I89)</f>
        <v>785</v>
      </c>
      <c r="J47" s="35">
        <f>SUM(I47/F47)*100</f>
        <v>7.1034295538865253</v>
      </c>
    </row>
    <row r="48" spans="1:10" ht="12.75" customHeight="1" x14ac:dyDescent="0.2">
      <c r="A48" s="9"/>
      <c r="B48" s="7"/>
      <c r="C48" s="7"/>
      <c r="D48" s="7"/>
      <c r="E48" s="8"/>
      <c r="F48" s="8"/>
      <c r="G48" s="8"/>
      <c r="H48" s="7"/>
      <c r="I48" s="7"/>
      <c r="J48" s="5"/>
    </row>
    <row r="49" spans="1:10" ht="12.75" customHeight="1" x14ac:dyDescent="0.2">
      <c r="A49" s="9" t="s">
        <v>21</v>
      </c>
      <c r="B49" s="4">
        <v>44</v>
      </c>
      <c r="C49" s="4">
        <v>2272</v>
      </c>
      <c r="D49" s="4">
        <v>338</v>
      </c>
      <c r="E49" s="4">
        <f t="shared" ref="E49:E64" si="25">SUM(B49:D49)</f>
        <v>2654</v>
      </c>
      <c r="F49" s="4">
        <f t="shared" ref="F49:F64" si="26">SUM(G49:I49)</f>
        <v>2611</v>
      </c>
      <c r="G49" s="8">
        <v>321</v>
      </c>
      <c r="H49" s="8">
        <v>2250</v>
      </c>
      <c r="I49" s="4">
        <v>40</v>
      </c>
      <c r="J49" s="5">
        <f t="shared" ref="J49:J63" si="27">SUM(I49/F49)*100</f>
        <v>1.5319800842589046</v>
      </c>
    </row>
    <row r="50" spans="1:10" ht="12.75" customHeight="1" x14ac:dyDescent="0.2">
      <c r="A50" s="9" t="s">
        <v>22</v>
      </c>
      <c r="B50" s="4">
        <v>3</v>
      </c>
      <c r="C50" s="4">
        <v>14</v>
      </c>
      <c r="D50" s="4">
        <v>143</v>
      </c>
      <c r="E50" s="4">
        <f t="shared" si="25"/>
        <v>160</v>
      </c>
      <c r="F50" s="4">
        <f t="shared" si="26"/>
        <v>158</v>
      </c>
      <c r="G50" s="8">
        <v>146</v>
      </c>
      <c r="H50" s="4" t="s">
        <v>13</v>
      </c>
      <c r="I50" s="8">
        <v>12</v>
      </c>
      <c r="J50" s="5">
        <f t="shared" si="27"/>
        <v>7.59493670886076</v>
      </c>
    </row>
    <row r="51" spans="1:10" ht="12.75" customHeight="1" x14ac:dyDescent="0.2">
      <c r="A51" s="9" t="s">
        <v>23</v>
      </c>
      <c r="B51" s="4">
        <v>6</v>
      </c>
      <c r="C51" s="4">
        <v>79</v>
      </c>
      <c r="D51" s="4">
        <v>122</v>
      </c>
      <c r="E51" s="4">
        <f t="shared" si="25"/>
        <v>207</v>
      </c>
      <c r="F51" s="4">
        <f t="shared" si="26"/>
        <v>202</v>
      </c>
      <c r="G51" s="8">
        <v>155</v>
      </c>
      <c r="H51" s="8">
        <v>4</v>
      </c>
      <c r="I51" s="8">
        <v>43</v>
      </c>
      <c r="J51" s="5">
        <f t="shared" si="27"/>
        <v>21.287128712871286</v>
      </c>
    </row>
    <row r="52" spans="1:10" ht="12.75" customHeight="1" x14ac:dyDescent="0.2">
      <c r="A52" s="9" t="s">
        <v>24</v>
      </c>
      <c r="B52" s="4">
        <v>3</v>
      </c>
      <c r="C52" s="4">
        <v>26</v>
      </c>
      <c r="D52" s="4">
        <v>34</v>
      </c>
      <c r="E52" s="4">
        <f t="shared" si="25"/>
        <v>63</v>
      </c>
      <c r="F52" s="4">
        <f t="shared" si="26"/>
        <v>61</v>
      </c>
      <c r="G52" s="8">
        <v>37</v>
      </c>
      <c r="H52" s="8">
        <v>9</v>
      </c>
      <c r="I52" s="8">
        <v>15</v>
      </c>
      <c r="J52" s="5">
        <f t="shared" si="27"/>
        <v>24.590163934426229</v>
      </c>
    </row>
    <row r="53" spans="1:10" ht="12.75" customHeight="1" x14ac:dyDescent="0.2">
      <c r="A53" s="9" t="s">
        <v>25</v>
      </c>
      <c r="B53" s="4">
        <v>2</v>
      </c>
      <c r="C53" s="4">
        <v>2</v>
      </c>
      <c r="D53" s="4">
        <v>14</v>
      </c>
      <c r="E53" s="4">
        <f t="shared" si="25"/>
        <v>18</v>
      </c>
      <c r="F53" s="4">
        <f t="shared" si="26"/>
        <v>16</v>
      </c>
      <c r="G53" s="8">
        <v>10</v>
      </c>
      <c r="H53" s="8">
        <v>2</v>
      </c>
      <c r="I53" s="8">
        <v>4</v>
      </c>
      <c r="J53" s="5">
        <f t="shared" si="27"/>
        <v>25</v>
      </c>
    </row>
    <row r="54" spans="1:10" ht="12.75" customHeight="1" x14ac:dyDescent="0.2">
      <c r="A54" s="9" t="s">
        <v>26</v>
      </c>
      <c r="B54" s="4">
        <v>5</v>
      </c>
      <c r="C54" s="4">
        <v>60</v>
      </c>
      <c r="D54" s="4">
        <v>46</v>
      </c>
      <c r="E54" s="4">
        <f t="shared" si="25"/>
        <v>111</v>
      </c>
      <c r="F54" s="4">
        <f t="shared" si="26"/>
        <v>104</v>
      </c>
      <c r="G54" s="4">
        <v>68</v>
      </c>
      <c r="H54" s="4">
        <v>2</v>
      </c>
      <c r="I54" s="4">
        <v>34</v>
      </c>
      <c r="J54" s="5">
        <f t="shared" si="27"/>
        <v>32.692307692307693</v>
      </c>
    </row>
    <row r="55" spans="1:10" ht="12.75" customHeight="1" x14ac:dyDescent="0.2">
      <c r="A55" s="9" t="s">
        <v>27</v>
      </c>
      <c r="B55" s="4">
        <v>4</v>
      </c>
      <c r="C55" s="4">
        <v>30</v>
      </c>
      <c r="D55" s="4">
        <v>57</v>
      </c>
      <c r="E55" s="4">
        <f t="shared" si="25"/>
        <v>91</v>
      </c>
      <c r="F55" s="4">
        <f t="shared" si="26"/>
        <v>87</v>
      </c>
      <c r="G55" s="8">
        <v>70</v>
      </c>
      <c r="H55" s="8">
        <v>1</v>
      </c>
      <c r="I55" s="8">
        <v>16</v>
      </c>
      <c r="J55" s="5">
        <f t="shared" si="27"/>
        <v>18.390804597701148</v>
      </c>
    </row>
    <row r="56" spans="1:10" ht="12.75" customHeight="1" x14ac:dyDescent="0.2">
      <c r="A56" s="9" t="s">
        <v>29</v>
      </c>
      <c r="B56" s="4">
        <v>54</v>
      </c>
      <c r="C56" s="4">
        <v>1737</v>
      </c>
      <c r="D56" s="4">
        <v>290</v>
      </c>
      <c r="E56" s="4">
        <f t="shared" si="25"/>
        <v>2081</v>
      </c>
      <c r="F56" s="4">
        <f t="shared" si="26"/>
        <v>2021</v>
      </c>
      <c r="G56" s="4">
        <v>210</v>
      </c>
      <c r="H56" s="4">
        <v>1778</v>
      </c>
      <c r="I56" s="8">
        <v>33</v>
      </c>
      <c r="J56" s="5">
        <f t="shared" si="27"/>
        <v>1.6328550222662048</v>
      </c>
    </row>
    <row r="57" spans="1:10" ht="12.75" customHeight="1" x14ac:dyDescent="0.2">
      <c r="A57" s="9" t="s">
        <v>30</v>
      </c>
      <c r="B57" s="4" t="s">
        <v>13</v>
      </c>
      <c r="C57" s="4">
        <v>2</v>
      </c>
      <c r="D57" s="4" t="s">
        <v>13</v>
      </c>
      <c r="E57" s="4">
        <f t="shared" si="25"/>
        <v>2</v>
      </c>
      <c r="F57" s="4">
        <f t="shared" si="26"/>
        <v>2</v>
      </c>
      <c r="G57" s="4" t="s">
        <v>13</v>
      </c>
      <c r="H57" s="4">
        <v>2</v>
      </c>
      <c r="I57" s="4" t="s">
        <v>13</v>
      </c>
      <c r="J57" s="10" t="s">
        <v>14</v>
      </c>
    </row>
    <row r="58" spans="1:10" ht="12.75" customHeight="1" x14ac:dyDescent="0.2">
      <c r="A58" s="9" t="s">
        <v>32</v>
      </c>
      <c r="B58" s="4">
        <v>11</v>
      </c>
      <c r="C58" s="4">
        <v>488</v>
      </c>
      <c r="D58" s="4">
        <v>43</v>
      </c>
      <c r="E58" s="4">
        <f t="shared" si="25"/>
        <v>542</v>
      </c>
      <c r="F58" s="4">
        <f t="shared" si="26"/>
        <v>531</v>
      </c>
      <c r="G58" s="4">
        <v>20</v>
      </c>
      <c r="H58" s="4">
        <v>460</v>
      </c>
      <c r="I58" s="8">
        <v>51</v>
      </c>
      <c r="J58" s="5">
        <f t="shared" si="27"/>
        <v>9.6045197740112993</v>
      </c>
    </row>
    <row r="59" spans="1:10" ht="12.75" customHeight="1" x14ac:dyDescent="0.2">
      <c r="A59" s="9" t="s">
        <v>33</v>
      </c>
      <c r="B59" s="4">
        <v>16</v>
      </c>
      <c r="C59" s="4">
        <v>283</v>
      </c>
      <c r="D59" s="4">
        <v>34</v>
      </c>
      <c r="E59" s="4">
        <f t="shared" si="25"/>
        <v>333</v>
      </c>
      <c r="F59" s="4">
        <f t="shared" si="26"/>
        <v>322</v>
      </c>
      <c r="G59" s="8">
        <v>17</v>
      </c>
      <c r="H59" s="8">
        <v>262</v>
      </c>
      <c r="I59" s="8">
        <v>43</v>
      </c>
      <c r="J59" s="5">
        <f t="shared" si="27"/>
        <v>13.354037267080745</v>
      </c>
    </row>
    <row r="60" spans="1:10" ht="12.75" customHeight="1" x14ac:dyDescent="0.2">
      <c r="A60" s="16" t="s">
        <v>34</v>
      </c>
      <c r="B60" s="4">
        <v>2</v>
      </c>
      <c r="C60" s="4">
        <v>15</v>
      </c>
      <c r="D60" s="4">
        <v>32</v>
      </c>
      <c r="E60" s="4">
        <f t="shared" ref="E60" si="28">SUM(B60:D60)</f>
        <v>49</v>
      </c>
      <c r="F60" s="4">
        <f t="shared" ref="F60" si="29">SUM(G60:I60)</f>
        <v>47</v>
      </c>
      <c r="G60" s="8">
        <v>2</v>
      </c>
      <c r="H60" s="8">
        <v>38</v>
      </c>
      <c r="I60" s="8">
        <v>7</v>
      </c>
      <c r="J60" s="5">
        <f t="shared" si="27"/>
        <v>14.893617021276595</v>
      </c>
    </row>
    <row r="61" spans="1:10" ht="12.75" customHeight="1" x14ac:dyDescent="0.2">
      <c r="A61" s="9" t="s">
        <v>35</v>
      </c>
      <c r="B61" s="4">
        <v>20</v>
      </c>
      <c r="C61" s="4">
        <v>472</v>
      </c>
      <c r="D61" s="4">
        <v>40</v>
      </c>
      <c r="E61" s="4">
        <f t="shared" si="25"/>
        <v>532</v>
      </c>
      <c r="F61" s="4">
        <f t="shared" si="26"/>
        <v>513</v>
      </c>
      <c r="G61" s="4">
        <v>30</v>
      </c>
      <c r="H61" s="4">
        <v>286</v>
      </c>
      <c r="I61" s="8">
        <v>197</v>
      </c>
      <c r="J61" s="5">
        <f t="shared" si="27"/>
        <v>38.40155945419103</v>
      </c>
    </row>
    <row r="62" spans="1:10" ht="12.75" customHeight="1" x14ac:dyDescent="0.2">
      <c r="A62" s="9" t="s">
        <v>36</v>
      </c>
      <c r="B62" s="4">
        <v>19</v>
      </c>
      <c r="C62" s="4">
        <v>800</v>
      </c>
      <c r="D62" s="4">
        <v>94</v>
      </c>
      <c r="E62" s="4">
        <f t="shared" si="25"/>
        <v>913</v>
      </c>
      <c r="F62" s="4">
        <f t="shared" si="26"/>
        <v>886</v>
      </c>
      <c r="G62" s="8">
        <v>124</v>
      </c>
      <c r="H62" s="8">
        <v>705</v>
      </c>
      <c r="I62" s="8">
        <v>57</v>
      </c>
      <c r="J62" s="5">
        <f t="shared" si="27"/>
        <v>6.4334085778781036</v>
      </c>
    </row>
    <row r="63" spans="1:10" ht="12.75" customHeight="1" x14ac:dyDescent="0.2">
      <c r="A63" s="9" t="s">
        <v>37</v>
      </c>
      <c r="B63" s="4">
        <v>20</v>
      </c>
      <c r="C63" s="4">
        <v>457</v>
      </c>
      <c r="D63" s="4">
        <v>220</v>
      </c>
      <c r="E63" s="4">
        <f t="shared" si="25"/>
        <v>697</v>
      </c>
      <c r="F63" s="4">
        <f t="shared" si="26"/>
        <v>678</v>
      </c>
      <c r="G63" s="8">
        <v>164</v>
      </c>
      <c r="H63" s="8">
        <v>478</v>
      </c>
      <c r="I63" s="8">
        <v>36</v>
      </c>
      <c r="J63" s="5">
        <f t="shared" si="27"/>
        <v>5.3097345132743365</v>
      </c>
    </row>
    <row r="64" spans="1:10" ht="12.75" customHeight="1" x14ac:dyDescent="0.2">
      <c r="A64" s="9" t="s">
        <v>39</v>
      </c>
      <c r="B64" s="4">
        <v>2</v>
      </c>
      <c r="C64" s="4">
        <v>43</v>
      </c>
      <c r="D64" s="4">
        <v>1</v>
      </c>
      <c r="E64" s="4">
        <f t="shared" si="25"/>
        <v>46</v>
      </c>
      <c r="F64" s="4">
        <f t="shared" si="26"/>
        <v>44</v>
      </c>
      <c r="G64" s="4" t="s">
        <v>13</v>
      </c>
      <c r="H64" s="4">
        <v>44</v>
      </c>
      <c r="I64" s="4" t="s">
        <v>13</v>
      </c>
      <c r="J64" s="10" t="s">
        <v>14</v>
      </c>
    </row>
    <row r="65" spans="1:10" ht="12.75" customHeight="1" x14ac:dyDescent="0.2">
      <c r="A65" s="9" t="s">
        <v>40</v>
      </c>
      <c r="B65" s="4">
        <v>10</v>
      </c>
      <c r="C65" s="8">
        <v>212</v>
      </c>
      <c r="D65" s="8">
        <v>20</v>
      </c>
      <c r="E65" s="4">
        <f>SUM(B65:D65)</f>
        <v>242</v>
      </c>
      <c r="F65" s="4">
        <f>SUM(G65:I65)</f>
        <v>231</v>
      </c>
      <c r="G65" s="4">
        <v>12</v>
      </c>
      <c r="H65" s="4">
        <v>211</v>
      </c>
      <c r="I65" s="8">
        <v>8</v>
      </c>
      <c r="J65" s="5">
        <f>SUM(I65/F65)*100</f>
        <v>3.4632034632034632</v>
      </c>
    </row>
    <row r="66" spans="1:10" ht="12.75" customHeight="1" x14ac:dyDescent="0.2">
      <c r="A66" s="9" t="s">
        <v>42</v>
      </c>
      <c r="B66" s="4">
        <v>3</v>
      </c>
      <c r="C66" s="8">
        <v>145</v>
      </c>
      <c r="D66" s="8">
        <v>5</v>
      </c>
      <c r="E66" s="4">
        <f>SUM(B66:D66)</f>
        <v>153</v>
      </c>
      <c r="F66" s="4">
        <f>SUM(G66:I66)</f>
        <v>150</v>
      </c>
      <c r="G66" s="4">
        <v>4</v>
      </c>
      <c r="H66" s="4">
        <v>146</v>
      </c>
      <c r="I66" s="4" t="s">
        <v>13</v>
      </c>
      <c r="J66" s="10" t="s">
        <v>14</v>
      </c>
    </row>
    <row r="67" spans="1:10" ht="12.75" customHeight="1" x14ac:dyDescent="0.2">
      <c r="A67" s="9" t="s">
        <v>43</v>
      </c>
      <c r="B67" s="4">
        <v>19</v>
      </c>
      <c r="C67" s="8">
        <v>742</v>
      </c>
      <c r="D67" s="4" t="s">
        <v>13</v>
      </c>
      <c r="E67" s="4">
        <f>SUM(B67:D67)</f>
        <v>761</v>
      </c>
      <c r="F67" s="4">
        <f>SUM(G67:I67)</f>
        <v>740</v>
      </c>
      <c r="G67" s="4" t="s">
        <v>13</v>
      </c>
      <c r="H67" s="4">
        <v>693</v>
      </c>
      <c r="I67" s="8">
        <v>47</v>
      </c>
      <c r="J67" s="5">
        <f>SUM(I67/F67)*100</f>
        <v>6.3513513513513518</v>
      </c>
    </row>
    <row r="68" spans="1:10" ht="12.75" customHeight="1" x14ac:dyDescent="0.2">
      <c r="A68" s="9" t="s">
        <v>44</v>
      </c>
      <c r="B68" s="4">
        <v>17</v>
      </c>
      <c r="C68" s="8">
        <v>153</v>
      </c>
      <c r="D68" s="8">
        <v>103</v>
      </c>
      <c r="E68" s="4">
        <f>SUM(B68:D68)</f>
        <v>273</v>
      </c>
      <c r="F68" s="4">
        <f>SUM(G68:I68)</f>
        <v>254</v>
      </c>
      <c r="G68" s="4">
        <v>57</v>
      </c>
      <c r="H68" s="4">
        <v>190</v>
      </c>
      <c r="I68" s="8">
        <v>7</v>
      </c>
      <c r="J68" s="5">
        <f>SUM(I68/F68)*100</f>
        <v>2.7559055118110236</v>
      </c>
    </row>
    <row r="69" spans="1:10" x14ac:dyDescent="0.2">
      <c r="A69" s="9" t="s">
        <v>45</v>
      </c>
      <c r="B69" s="4" t="s">
        <v>13</v>
      </c>
      <c r="C69" s="4" t="s">
        <v>13</v>
      </c>
      <c r="D69" s="4" t="s">
        <v>13</v>
      </c>
      <c r="E69" s="4" t="s">
        <v>13</v>
      </c>
      <c r="F69" s="4" t="s">
        <v>13</v>
      </c>
      <c r="G69" s="4" t="s">
        <v>13</v>
      </c>
      <c r="H69" s="4" t="s">
        <v>13</v>
      </c>
      <c r="I69" s="4" t="s">
        <v>13</v>
      </c>
      <c r="J69" s="10" t="s">
        <v>14</v>
      </c>
    </row>
    <row r="70" spans="1:10" x14ac:dyDescent="0.2">
      <c r="A70" s="9" t="s">
        <v>46</v>
      </c>
      <c r="B70" s="4">
        <v>3</v>
      </c>
      <c r="C70" s="4">
        <v>88</v>
      </c>
      <c r="D70" s="4">
        <v>47</v>
      </c>
      <c r="E70" s="4">
        <f>SUM(B70:D70)</f>
        <v>138</v>
      </c>
      <c r="F70" s="4">
        <f>SUM(G70:I70)</f>
        <v>135</v>
      </c>
      <c r="G70" s="8">
        <v>76</v>
      </c>
      <c r="H70" s="8">
        <v>51</v>
      </c>
      <c r="I70" s="4">
        <v>8</v>
      </c>
      <c r="J70" s="5">
        <f>SUM(I70/F70)*100</f>
        <v>5.9259259259259265</v>
      </c>
    </row>
    <row r="71" spans="1:10" x14ac:dyDescent="0.2">
      <c r="A71" s="9" t="s">
        <v>47</v>
      </c>
      <c r="B71" s="4">
        <v>4</v>
      </c>
      <c r="C71" s="4">
        <v>34</v>
      </c>
      <c r="D71" s="4">
        <v>148</v>
      </c>
      <c r="E71" s="4">
        <f>SUM(B71:D71)</f>
        <v>186</v>
      </c>
      <c r="F71" s="4">
        <f>SUM(G71:I71)</f>
        <v>183</v>
      </c>
      <c r="G71" s="8">
        <v>146</v>
      </c>
      <c r="H71" s="8">
        <v>24</v>
      </c>
      <c r="I71" s="12">
        <v>13</v>
      </c>
      <c r="J71" s="5">
        <f>SUM(I71/F71)*100</f>
        <v>7.1038251366120218</v>
      </c>
    </row>
    <row r="72" spans="1:10" ht="16.5" customHeight="1" x14ac:dyDescent="0.25">
      <c r="A72" s="42" t="s">
        <v>0</v>
      </c>
      <c r="B72" s="42"/>
      <c r="C72" s="42"/>
      <c r="D72" s="42"/>
      <c r="E72" s="42"/>
      <c r="F72" s="42"/>
      <c r="G72" s="42"/>
      <c r="H72" s="42"/>
      <c r="I72" s="42"/>
      <c r="J72" s="42"/>
    </row>
    <row r="73" spans="1:10" ht="16.5" customHeight="1" x14ac:dyDescent="0.2">
      <c r="A73" s="43" t="s">
        <v>16</v>
      </c>
      <c r="B73" s="43"/>
      <c r="C73" s="43"/>
      <c r="D73" s="43"/>
      <c r="E73" s="43"/>
      <c r="F73" s="43"/>
      <c r="G73" s="43"/>
      <c r="H73" s="43"/>
      <c r="I73" s="43"/>
      <c r="J73" s="43"/>
    </row>
    <row r="74" spans="1:10" s="41" customFormat="1" ht="12.75" customHeight="1" x14ac:dyDescent="0.2">
      <c r="A74" s="59" t="s">
        <v>1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0" s="41" customFormat="1" ht="18.75" customHeight="1" x14ac:dyDescent="0.2">
      <c r="A75" s="45" t="s">
        <v>2</v>
      </c>
      <c r="B75" s="48" t="s">
        <v>3</v>
      </c>
      <c r="C75" s="49"/>
      <c r="D75" s="49"/>
      <c r="E75" s="49"/>
      <c r="F75" s="49"/>
      <c r="G75" s="49"/>
      <c r="H75" s="49"/>
      <c r="I75" s="49"/>
      <c r="J75" s="49"/>
    </row>
    <row r="76" spans="1:10" s="41" customFormat="1" ht="18.75" customHeight="1" x14ac:dyDescent="0.2">
      <c r="A76" s="46"/>
      <c r="B76" s="50" t="s">
        <v>4</v>
      </c>
      <c r="C76" s="50" t="s">
        <v>19</v>
      </c>
      <c r="D76" s="50" t="s">
        <v>5</v>
      </c>
      <c r="E76" s="50" t="s">
        <v>56</v>
      </c>
      <c r="F76" s="53" t="s">
        <v>6</v>
      </c>
      <c r="G76" s="54"/>
      <c r="H76" s="54"/>
      <c r="I76" s="54"/>
      <c r="J76" s="54"/>
    </row>
    <row r="77" spans="1:10" s="41" customFormat="1" ht="18.75" customHeight="1" x14ac:dyDescent="0.2">
      <c r="A77" s="46"/>
      <c r="B77" s="51"/>
      <c r="C77" s="51"/>
      <c r="D77" s="51"/>
      <c r="E77" s="51"/>
      <c r="F77" s="50" t="s">
        <v>7</v>
      </c>
      <c r="G77" s="50" t="s">
        <v>8</v>
      </c>
      <c r="H77" s="50" t="s">
        <v>9</v>
      </c>
      <c r="I77" s="55" t="s">
        <v>10</v>
      </c>
      <c r="J77" s="56"/>
    </row>
    <row r="78" spans="1:10" s="41" customFormat="1" ht="18" customHeight="1" x14ac:dyDescent="0.2">
      <c r="A78" s="46"/>
      <c r="B78" s="51"/>
      <c r="C78" s="51"/>
      <c r="D78" s="51"/>
      <c r="E78" s="51"/>
      <c r="F78" s="51"/>
      <c r="G78" s="51"/>
      <c r="H78" s="51"/>
      <c r="I78" s="50" t="s">
        <v>11</v>
      </c>
      <c r="J78" s="57" t="s">
        <v>57</v>
      </c>
    </row>
    <row r="79" spans="1:10" s="41" customFormat="1" ht="18" customHeight="1" x14ac:dyDescent="0.2">
      <c r="A79" s="46"/>
      <c r="B79" s="51"/>
      <c r="C79" s="51"/>
      <c r="D79" s="51"/>
      <c r="E79" s="51"/>
      <c r="F79" s="51"/>
      <c r="G79" s="51"/>
      <c r="H79" s="51"/>
      <c r="I79" s="51"/>
      <c r="J79" s="58"/>
    </row>
    <row r="80" spans="1:10" s="41" customFormat="1" ht="12.75" customHeight="1" x14ac:dyDescent="0.2">
      <c r="A80" s="46"/>
      <c r="B80" s="51"/>
      <c r="C80" s="51"/>
      <c r="D80" s="51"/>
      <c r="E80" s="51"/>
      <c r="F80" s="51"/>
      <c r="G80" s="51"/>
      <c r="H80" s="51"/>
      <c r="I80" s="51"/>
      <c r="J80" s="58"/>
    </row>
    <row r="81" spans="1:10" s="41" customFormat="1" ht="12" customHeight="1" x14ac:dyDescent="0.2">
      <c r="A81" s="47"/>
      <c r="B81" s="52"/>
      <c r="C81" s="52"/>
      <c r="D81" s="52"/>
      <c r="E81" s="52"/>
      <c r="F81" s="52"/>
      <c r="G81" s="52"/>
      <c r="H81" s="52"/>
      <c r="I81" s="52"/>
      <c r="J81" s="48"/>
    </row>
    <row r="82" spans="1:10" ht="12.75" customHeight="1" x14ac:dyDescent="0.2">
      <c r="A82" s="19"/>
      <c r="B82" s="20"/>
      <c r="C82" s="20"/>
      <c r="D82" s="20"/>
      <c r="E82" s="20"/>
      <c r="F82" s="20"/>
      <c r="G82" s="20"/>
      <c r="H82" s="20"/>
      <c r="I82" s="20"/>
      <c r="J82" s="21"/>
    </row>
    <row r="83" spans="1:10" ht="12.75" customHeight="1" x14ac:dyDescent="0.25">
      <c r="A83" s="36" t="s">
        <v>55</v>
      </c>
      <c r="B83" s="20"/>
      <c r="C83" s="20"/>
      <c r="D83" s="20"/>
      <c r="E83" s="20"/>
      <c r="F83" s="20"/>
      <c r="G83" s="20"/>
      <c r="H83" s="20"/>
      <c r="I83" s="20"/>
      <c r="J83" s="18"/>
    </row>
    <row r="84" spans="1:10" ht="12.75" customHeight="1" x14ac:dyDescent="0.2">
      <c r="B84" s="23"/>
      <c r="C84" s="23"/>
      <c r="D84" s="23"/>
      <c r="E84" s="23"/>
      <c r="F84" s="23"/>
      <c r="G84" s="23"/>
      <c r="H84" s="23"/>
      <c r="I84" s="23"/>
    </row>
    <row r="85" spans="1:10" x14ac:dyDescent="0.2">
      <c r="A85" s="9" t="s">
        <v>48</v>
      </c>
      <c r="B85" s="4">
        <v>4</v>
      </c>
      <c r="C85" s="4">
        <v>70</v>
      </c>
      <c r="D85" s="4">
        <v>223</v>
      </c>
      <c r="E85" s="4">
        <f>SUM(B85:D85)</f>
        <v>297</v>
      </c>
      <c r="F85" s="4">
        <f>SUM(G85:I85)</f>
        <v>293</v>
      </c>
      <c r="G85" s="8">
        <v>243</v>
      </c>
      <c r="H85" s="8">
        <v>7</v>
      </c>
      <c r="I85" s="4">
        <v>43</v>
      </c>
      <c r="J85" s="5">
        <f>SUM(I85/F85)*100</f>
        <v>14.675767918088736</v>
      </c>
    </row>
    <row r="86" spans="1:10" x14ac:dyDescent="0.2">
      <c r="A86" s="9" t="s">
        <v>49</v>
      </c>
      <c r="B86" s="4">
        <v>3</v>
      </c>
      <c r="C86" s="8">
        <v>51</v>
      </c>
      <c r="D86" s="4">
        <v>118</v>
      </c>
      <c r="E86" s="4">
        <f t="shared" ref="E86:E89" si="30">SUM(B86:D86)</f>
        <v>172</v>
      </c>
      <c r="F86" s="4">
        <f t="shared" ref="F86:F89" si="31">SUM(G86:I86)</f>
        <v>172</v>
      </c>
      <c r="G86" s="8">
        <v>153</v>
      </c>
      <c r="H86" s="8">
        <v>3</v>
      </c>
      <c r="I86" s="4">
        <v>16</v>
      </c>
      <c r="J86" s="10">
        <f t="shared" ref="J86" si="32">SUM(I86/F86)*100</f>
        <v>9.3023255813953494</v>
      </c>
    </row>
    <row r="87" spans="1:10" x14ac:dyDescent="0.2">
      <c r="A87" s="9" t="s">
        <v>50</v>
      </c>
      <c r="B87" s="8">
        <v>28</v>
      </c>
      <c r="C87" s="8">
        <v>722</v>
      </c>
      <c r="D87" s="4">
        <v>76</v>
      </c>
      <c r="E87" s="4">
        <f t="shared" si="30"/>
        <v>826</v>
      </c>
      <c r="F87" s="4">
        <f t="shared" si="31"/>
        <v>800</v>
      </c>
      <c r="G87" s="4">
        <v>156</v>
      </c>
      <c r="H87" s="8">
        <v>596</v>
      </c>
      <c r="I87" s="8">
        <v>48</v>
      </c>
      <c r="J87" s="5">
        <f>SUM(I87/F87)*100</f>
        <v>6</v>
      </c>
    </row>
    <row r="88" spans="1:10" x14ac:dyDescent="0.2">
      <c r="A88" s="9" t="s">
        <v>51</v>
      </c>
      <c r="B88" s="8">
        <v>1</v>
      </c>
      <c r="C88" s="8">
        <v>159</v>
      </c>
      <c r="D88" s="4">
        <v>18</v>
      </c>
      <c r="E88" s="4">
        <f t="shared" si="30"/>
        <v>178</v>
      </c>
      <c r="F88" s="4">
        <f t="shared" si="31"/>
        <v>176</v>
      </c>
      <c r="G88" s="4">
        <v>26</v>
      </c>
      <c r="H88" s="8">
        <v>146</v>
      </c>
      <c r="I88" s="8">
        <v>4</v>
      </c>
      <c r="J88" s="5">
        <f>SUM(I88/F88)*100</f>
        <v>2.2727272727272729</v>
      </c>
    </row>
    <row r="89" spans="1:10" x14ac:dyDescent="0.2">
      <c r="A89" s="11" t="s">
        <v>52</v>
      </c>
      <c r="B89" s="4">
        <v>25</v>
      </c>
      <c r="C89" s="8">
        <v>2111</v>
      </c>
      <c r="D89" s="4" t="s">
        <v>13</v>
      </c>
      <c r="E89" s="4">
        <f t="shared" si="30"/>
        <v>2136</v>
      </c>
      <c r="F89" s="4">
        <f t="shared" si="31"/>
        <v>2127</v>
      </c>
      <c r="G89" s="4">
        <v>246</v>
      </c>
      <c r="H89" s="8">
        <v>1878</v>
      </c>
      <c r="I89" s="4">
        <v>3</v>
      </c>
      <c r="J89" s="5">
        <f>SUM(I89/F89)*100</f>
        <v>0.14104372355430184</v>
      </c>
    </row>
    <row r="90" spans="1:10" x14ac:dyDescent="0.2">
      <c r="A90" s="9"/>
      <c r="B90" s="4"/>
      <c r="C90" s="8"/>
      <c r="D90" s="4"/>
      <c r="E90" s="8"/>
      <c r="F90" s="8"/>
      <c r="G90" s="4"/>
      <c r="H90" s="8"/>
      <c r="I90" s="4"/>
      <c r="J90" s="10"/>
    </row>
    <row r="91" spans="1:10" ht="15.75" x14ac:dyDescent="0.25">
      <c r="A91" s="36" t="s">
        <v>54</v>
      </c>
      <c r="B91" s="37">
        <f>SUM(B93:B124)</f>
        <v>335</v>
      </c>
      <c r="C91" s="37">
        <f>SUM(C93:C124)</f>
        <v>18436</v>
      </c>
      <c r="D91" s="34" t="s">
        <v>12</v>
      </c>
      <c r="E91" s="37">
        <f>SUM(B91:C91)</f>
        <v>18771</v>
      </c>
      <c r="F91" s="37">
        <f>SUM(H91:I91)</f>
        <v>18167</v>
      </c>
      <c r="G91" s="34" t="s">
        <v>12</v>
      </c>
      <c r="H91" s="37">
        <f>SUM(H93:H124)</f>
        <v>17397</v>
      </c>
      <c r="I91" s="37">
        <f>SUM(I93:I124)</f>
        <v>770</v>
      </c>
      <c r="J91" s="35">
        <f>SUM(I91/F91)*100</f>
        <v>4.2384543402873343</v>
      </c>
    </row>
    <row r="92" spans="1:10" ht="14.25" customHeight="1" x14ac:dyDescent="0.2">
      <c r="A92" s="9"/>
      <c r="B92" s="4"/>
      <c r="C92" s="8"/>
      <c r="D92" s="4"/>
      <c r="E92" s="8"/>
      <c r="F92" s="8"/>
      <c r="G92" s="4"/>
      <c r="H92" s="8"/>
      <c r="I92" s="4"/>
      <c r="J92" s="10"/>
    </row>
    <row r="93" spans="1:10" ht="14.25" customHeight="1" x14ac:dyDescent="0.2">
      <c r="A93" s="9" t="s">
        <v>21</v>
      </c>
      <c r="B93" s="4">
        <v>38</v>
      </c>
      <c r="C93" s="8">
        <v>2640</v>
      </c>
      <c r="D93" s="8">
        <v>414</v>
      </c>
      <c r="E93" s="8">
        <f t="shared" ref="E93:E122" si="33">SUM(B93:D93)</f>
        <v>3092</v>
      </c>
      <c r="F93" s="8">
        <f t="shared" ref="F93:F122" si="34">SUM(G93:I93)</f>
        <v>3046</v>
      </c>
      <c r="G93" s="8">
        <v>335</v>
      </c>
      <c r="H93" s="8">
        <v>2686</v>
      </c>
      <c r="I93" s="8">
        <v>25</v>
      </c>
      <c r="J93" s="5">
        <f t="shared" ref="J93:J116" si="35">SUM(I93/F93)*100</f>
        <v>0.8207485226526593</v>
      </c>
    </row>
    <row r="94" spans="1:10" ht="14.25" customHeight="1" x14ac:dyDescent="0.2">
      <c r="A94" s="9" t="s">
        <v>22</v>
      </c>
      <c r="B94" s="4">
        <v>3</v>
      </c>
      <c r="C94" s="8">
        <v>15</v>
      </c>
      <c r="D94" s="8">
        <v>72</v>
      </c>
      <c r="E94" s="8">
        <f t="shared" si="33"/>
        <v>90</v>
      </c>
      <c r="F94" s="8">
        <f t="shared" si="34"/>
        <v>88</v>
      </c>
      <c r="G94" s="8">
        <v>75</v>
      </c>
      <c r="H94" s="4" t="s">
        <v>13</v>
      </c>
      <c r="I94" s="8">
        <v>13</v>
      </c>
      <c r="J94" s="5">
        <f t="shared" si="35"/>
        <v>14.772727272727273</v>
      </c>
    </row>
    <row r="95" spans="1:10" ht="14.25" customHeight="1" x14ac:dyDescent="0.2">
      <c r="A95" s="9" t="s">
        <v>23</v>
      </c>
      <c r="B95" s="4">
        <v>4</v>
      </c>
      <c r="C95" s="8">
        <v>59</v>
      </c>
      <c r="D95" s="8">
        <v>119</v>
      </c>
      <c r="E95" s="8">
        <f t="shared" si="33"/>
        <v>182</v>
      </c>
      <c r="F95" s="8">
        <f t="shared" si="34"/>
        <v>176</v>
      </c>
      <c r="G95" s="8">
        <v>136</v>
      </c>
      <c r="H95" s="8">
        <v>2</v>
      </c>
      <c r="I95" s="8">
        <v>38</v>
      </c>
      <c r="J95" s="5">
        <f t="shared" si="35"/>
        <v>21.59090909090909</v>
      </c>
    </row>
    <row r="96" spans="1:10" ht="14.25" customHeight="1" x14ac:dyDescent="0.2">
      <c r="A96" s="9" t="s">
        <v>24</v>
      </c>
      <c r="B96" s="4">
        <v>1</v>
      </c>
      <c r="C96" s="8">
        <v>23</v>
      </c>
      <c r="D96" s="8">
        <v>13</v>
      </c>
      <c r="E96" s="8">
        <f t="shared" si="33"/>
        <v>37</v>
      </c>
      <c r="F96" s="8">
        <f t="shared" si="34"/>
        <v>36</v>
      </c>
      <c r="G96" s="8">
        <v>9</v>
      </c>
      <c r="H96" s="8">
        <v>12</v>
      </c>
      <c r="I96" s="8">
        <v>15</v>
      </c>
      <c r="J96" s="5">
        <f t="shared" si="35"/>
        <v>41.666666666666671</v>
      </c>
    </row>
    <row r="97" spans="1:10" ht="14.25" customHeight="1" x14ac:dyDescent="0.2">
      <c r="A97" s="9" t="s">
        <v>25</v>
      </c>
      <c r="B97" s="4">
        <v>1</v>
      </c>
      <c r="C97" s="8">
        <v>4</v>
      </c>
      <c r="D97" s="8">
        <v>8</v>
      </c>
      <c r="E97" s="8">
        <f t="shared" si="33"/>
        <v>13</v>
      </c>
      <c r="F97" s="8">
        <f t="shared" si="34"/>
        <v>12</v>
      </c>
      <c r="G97" s="4">
        <v>7</v>
      </c>
      <c r="H97" s="8">
        <v>2</v>
      </c>
      <c r="I97" s="8">
        <v>3</v>
      </c>
      <c r="J97" s="5">
        <f t="shared" si="35"/>
        <v>25</v>
      </c>
    </row>
    <row r="98" spans="1:10" ht="14.25" customHeight="1" x14ac:dyDescent="0.2">
      <c r="A98" s="9" t="s">
        <v>26</v>
      </c>
      <c r="B98" s="4">
        <v>4</v>
      </c>
      <c r="C98" s="8">
        <v>49</v>
      </c>
      <c r="D98" s="8">
        <v>51</v>
      </c>
      <c r="E98" s="8">
        <f t="shared" si="33"/>
        <v>104</v>
      </c>
      <c r="F98" s="8">
        <f t="shared" si="34"/>
        <v>101</v>
      </c>
      <c r="G98" s="8">
        <v>74</v>
      </c>
      <c r="H98" s="8">
        <v>3</v>
      </c>
      <c r="I98" s="8">
        <v>24</v>
      </c>
      <c r="J98" s="5">
        <f t="shared" si="35"/>
        <v>23.762376237623762</v>
      </c>
    </row>
    <row r="99" spans="1:10" ht="14.25" customHeight="1" x14ac:dyDescent="0.2">
      <c r="A99" s="9" t="s">
        <v>27</v>
      </c>
      <c r="B99" s="4">
        <v>4</v>
      </c>
      <c r="C99" s="8">
        <v>22</v>
      </c>
      <c r="D99" s="8">
        <v>68</v>
      </c>
      <c r="E99" s="8">
        <f t="shared" si="33"/>
        <v>94</v>
      </c>
      <c r="F99" s="8">
        <f t="shared" si="34"/>
        <v>90</v>
      </c>
      <c r="G99" s="8">
        <v>68</v>
      </c>
      <c r="H99" s="4" t="s">
        <v>13</v>
      </c>
      <c r="I99" s="8">
        <v>22</v>
      </c>
      <c r="J99" s="5">
        <f t="shared" si="35"/>
        <v>24.444444444444443</v>
      </c>
    </row>
    <row r="100" spans="1:10" ht="14.25" customHeight="1" x14ac:dyDescent="0.2">
      <c r="A100" s="9" t="s">
        <v>28</v>
      </c>
      <c r="B100" s="4">
        <v>7</v>
      </c>
      <c r="C100" s="8">
        <v>488</v>
      </c>
      <c r="D100" s="8">
        <v>271</v>
      </c>
      <c r="E100" s="8">
        <f t="shared" si="33"/>
        <v>766</v>
      </c>
      <c r="F100" s="8">
        <f t="shared" si="34"/>
        <v>758</v>
      </c>
      <c r="G100" s="8">
        <v>729</v>
      </c>
      <c r="H100" s="4">
        <v>27</v>
      </c>
      <c r="I100" s="8">
        <v>2</v>
      </c>
      <c r="J100" s="5">
        <f t="shared" si="35"/>
        <v>0.26385224274406333</v>
      </c>
    </row>
    <row r="101" spans="1:10" ht="14.25" customHeight="1" x14ac:dyDescent="0.2">
      <c r="A101" s="9" t="s">
        <v>29</v>
      </c>
      <c r="B101" s="4">
        <v>35</v>
      </c>
      <c r="C101" s="8">
        <v>993</v>
      </c>
      <c r="D101" s="8">
        <v>179</v>
      </c>
      <c r="E101" s="8">
        <f t="shared" si="33"/>
        <v>1207</v>
      </c>
      <c r="F101" s="8">
        <f t="shared" si="34"/>
        <v>1166</v>
      </c>
      <c r="G101" s="8">
        <v>137</v>
      </c>
      <c r="H101" s="8">
        <v>994</v>
      </c>
      <c r="I101" s="8">
        <v>35</v>
      </c>
      <c r="J101" s="5">
        <f t="shared" si="35"/>
        <v>3.0017152658662094</v>
      </c>
    </row>
    <row r="102" spans="1:10" ht="14.25" customHeight="1" x14ac:dyDescent="0.2">
      <c r="A102" s="9" t="s">
        <v>30</v>
      </c>
      <c r="B102" s="4" t="s">
        <v>13</v>
      </c>
      <c r="C102" s="8">
        <v>17</v>
      </c>
      <c r="D102" s="8">
        <v>1</v>
      </c>
      <c r="E102" s="8">
        <f t="shared" si="33"/>
        <v>18</v>
      </c>
      <c r="F102" s="8">
        <f t="shared" si="34"/>
        <v>18</v>
      </c>
      <c r="G102" s="8">
        <v>12</v>
      </c>
      <c r="H102" s="4">
        <v>6</v>
      </c>
      <c r="I102" s="4" t="s">
        <v>13</v>
      </c>
      <c r="J102" s="10" t="s">
        <v>14</v>
      </c>
    </row>
    <row r="103" spans="1:10" ht="14.25" customHeight="1" x14ac:dyDescent="0.2">
      <c r="A103" s="9" t="s">
        <v>31</v>
      </c>
      <c r="B103" s="4">
        <v>9</v>
      </c>
      <c r="C103" s="8">
        <v>1753</v>
      </c>
      <c r="D103" s="8">
        <v>392</v>
      </c>
      <c r="E103" s="8">
        <f t="shared" si="33"/>
        <v>2154</v>
      </c>
      <c r="F103" s="8">
        <f t="shared" si="34"/>
        <v>2147</v>
      </c>
      <c r="G103" s="8">
        <v>293</v>
      </c>
      <c r="H103" s="4">
        <v>1845</v>
      </c>
      <c r="I103" s="8">
        <v>9</v>
      </c>
      <c r="J103" s="5">
        <f t="shared" si="35"/>
        <v>0.41918956683744757</v>
      </c>
    </row>
    <row r="104" spans="1:10" ht="14.25" customHeight="1" x14ac:dyDescent="0.2">
      <c r="A104" s="9" t="s">
        <v>32</v>
      </c>
      <c r="B104" s="4">
        <v>15</v>
      </c>
      <c r="C104" s="8">
        <v>439</v>
      </c>
      <c r="D104" s="8">
        <v>36</v>
      </c>
      <c r="E104" s="8">
        <f t="shared" si="33"/>
        <v>490</v>
      </c>
      <c r="F104" s="8">
        <f t="shared" si="34"/>
        <v>481</v>
      </c>
      <c r="G104" s="8">
        <v>10</v>
      </c>
      <c r="H104" s="8">
        <v>433</v>
      </c>
      <c r="I104" s="8">
        <v>38</v>
      </c>
      <c r="J104" s="5">
        <f t="shared" si="35"/>
        <v>7.9002079002079011</v>
      </c>
    </row>
    <row r="105" spans="1:10" ht="14.25" customHeight="1" x14ac:dyDescent="0.2">
      <c r="A105" s="9" t="s">
        <v>33</v>
      </c>
      <c r="B105" s="4">
        <v>2</v>
      </c>
      <c r="C105" s="8">
        <v>60</v>
      </c>
      <c r="D105" s="8">
        <v>7</v>
      </c>
      <c r="E105" s="8">
        <f t="shared" si="33"/>
        <v>69</v>
      </c>
      <c r="F105" s="8">
        <f t="shared" si="34"/>
        <v>63</v>
      </c>
      <c r="G105" s="8">
        <v>4</v>
      </c>
      <c r="H105" s="4">
        <v>52</v>
      </c>
      <c r="I105" s="8">
        <v>7</v>
      </c>
      <c r="J105" s="13">
        <f t="shared" si="35"/>
        <v>11.111111111111111</v>
      </c>
    </row>
    <row r="106" spans="1:10" ht="14.25" customHeight="1" x14ac:dyDescent="0.2">
      <c r="A106" s="16" t="s">
        <v>34</v>
      </c>
      <c r="B106" s="4">
        <v>2</v>
      </c>
      <c r="C106" s="8">
        <v>9</v>
      </c>
      <c r="D106" s="8">
        <v>37</v>
      </c>
      <c r="E106" s="8">
        <f t="shared" ref="E106" si="36">SUM(B106:D106)</f>
        <v>48</v>
      </c>
      <c r="F106" s="8">
        <f t="shared" ref="F106" si="37">SUM(G106:I106)</f>
        <v>47</v>
      </c>
      <c r="G106" s="8">
        <v>13</v>
      </c>
      <c r="H106" s="4">
        <v>27</v>
      </c>
      <c r="I106" s="8">
        <v>7</v>
      </c>
      <c r="J106" s="13">
        <f t="shared" si="35"/>
        <v>14.893617021276595</v>
      </c>
    </row>
    <row r="107" spans="1:10" ht="14.25" customHeight="1" x14ac:dyDescent="0.2">
      <c r="A107" s="9" t="s">
        <v>35</v>
      </c>
      <c r="B107" s="4">
        <v>27</v>
      </c>
      <c r="C107" s="8">
        <v>673</v>
      </c>
      <c r="D107" s="8">
        <v>49</v>
      </c>
      <c r="E107" s="8">
        <f t="shared" si="33"/>
        <v>749</v>
      </c>
      <c r="F107" s="8">
        <f t="shared" si="34"/>
        <v>722</v>
      </c>
      <c r="G107" s="8">
        <v>42</v>
      </c>
      <c r="H107" s="8">
        <v>448</v>
      </c>
      <c r="I107" s="8">
        <v>232</v>
      </c>
      <c r="J107" s="13">
        <f t="shared" si="35"/>
        <v>32.132963988919663</v>
      </c>
    </row>
    <row r="108" spans="1:10" ht="14.25" customHeight="1" x14ac:dyDescent="0.2">
      <c r="A108" s="9" t="s">
        <v>36</v>
      </c>
      <c r="B108" s="4">
        <v>23</v>
      </c>
      <c r="C108" s="8">
        <v>733</v>
      </c>
      <c r="D108" s="8">
        <v>89</v>
      </c>
      <c r="E108" s="8">
        <f t="shared" si="33"/>
        <v>845</v>
      </c>
      <c r="F108" s="8">
        <f t="shared" si="34"/>
        <v>825</v>
      </c>
      <c r="G108" s="8">
        <v>99</v>
      </c>
      <c r="H108" s="4">
        <v>657</v>
      </c>
      <c r="I108" s="8">
        <v>69</v>
      </c>
      <c r="J108" s="13">
        <f t="shared" si="35"/>
        <v>8.3636363636363633</v>
      </c>
    </row>
    <row r="109" spans="1:10" ht="14.25" customHeight="1" x14ac:dyDescent="0.2">
      <c r="A109" s="9" t="s">
        <v>37</v>
      </c>
      <c r="B109" s="4">
        <v>17</v>
      </c>
      <c r="C109" s="8">
        <v>352</v>
      </c>
      <c r="D109" s="8">
        <v>217</v>
      </c>
      <c r="E109" s="8">
        <f t="shared" si="33"/>
        <v>586</v>
      </c>
      <c r="F109" s="8">
        <f t="shared" si="34"/>
        <v>567</v>
      </c>
      <c r="G109" s="8">
        <v>182</v>
      </c>
      <c r="H109" s="4">
        <v>361</v>
      </c>
      <c r="I109" s="8">
        <v>24</v>
      </c>
      <c r="J109" s="5">
        <f t="shared" si="35"/>
        <v>4.2328042328042326</v>
      </c>
    </row>
    <row r="110" spans="1:10" ht="14.25" customHeight="1" x14ac:dyDescent="0.2">
      <c r="A110" s="9" t="s">
        <v>38</v>
      </c>
      <c r="B110" s="4">
        <v>23</v>
      </c>
      <c r="C110" s="8">
        <v>3543</v>
      </c>
      <c r="D110" s="8">
        <v>847</v>
      </c>
      <c r="E110" s="8">
        <f t="shared" si="33"/>
        <v>4413</v>
      </c>
      <c r="F110" s="8">
        <f t="shared" si="34"/>
        <v>4382</v>
      </c>
      <c r="G110" s="8">
        <v>2702</v>
      </c>
      <c r="H110" s="8">
        <v>1680</v>
      </c>
      <c r="I110" s="4" t="s">
        <v>13</v>
      </c>
      <c r="J110" s="10" t="s">
        <v>14</v>
      </c>
    </row>
    <row r="111" spans="1:10" ht="14.25" customHeight="1" x14ac:dyDescent="0.2">
      <c r="A111" s="9" t="s">
        <v>39</v>
      </c>
      <c r="B111" s="4" t="s">
        <v>13</v>
      </c>
      <c r="C111" s="8">
        <v>48</v>
      </c>
      <c r="D111" s="4" t="s">
        <v>13</v>
      </c>
      <c r="E111" s="8">
        <f t="shared" si="33"/>
        <v>48</v>
      </c>
      <c r="F111" s="8">
        <f t="shared" si="34"/>
        <v>47</v>
      </c>
      <c r="G111" s="8">
        <v>1</v>
      </c>
      <c r="H111" s="4">
        <v>46</v>
      </c>
      <c r="I111" s="4" t="s">
        <v>13</v>
      </c>
      <c r="J111" s="10" t="s">
        <v>14</v>
      </c>
    </row>
    <row r="112" spans="1:10" ht="14.25" customHeight="1" x14ac:dyDescent="0.2">
      <c r="A112" s="9" t="s">
        <v>40</v>
      </c>
      <c r="B112" s="4">
        <v>4</v>
      </c>
      <c r="C112" s="8">
        <v>140</v>
      </c>
      <c r="D112" s="8">
        <v>7</v>
      </c>
      <c r="E112" s="8">
        <f t="shared" si="33"/>
        <v>151</v>
      </c>
      <c r="F112" s="8">
        <f t="shared" si="34"/>
        <v>145</v>
      </c>
      <c r="G112" s="8">
        <v>10</v>
      </c>
      <c r="H112" s="4">
        <v>121</v>
      </c>
      <c r="I112" s="4">
        <v>14</v>
      </c>
      <c r="J112" s="5">
        <f t="shared" si="35"/>
        <v>9.6551724137931032</v>
      </c>
    </row>
    <row r="113" spans="1:10" ht="14.25" customHeight="1" x14ac:dyDescent="0.2">
      <c r="A113" s="9" t="s">
        <v>41</v>
      </c>
      <c r="B113" s="4">
        <v>33</v>
      </c>
      <c r="C113" s="8">
        <v>2506</v>
      </c>
      <c r="D113" s="8">
        <v>2351</v>
      </c>
      <c r="E113" s="8">
        <f t="shared" si="33"/>
        <v>4890</v>
      </c>
      <c r="F113" s="8">
        <f t="shared" si="34"/>
        <v>4865</v>
      </c>
      <c r="G113" s="8">
        <v>194</v>
      </c>
      <c r="H113" s="4">
        <v>4671</v>
      </c>
      <c r="I113" s="4" t="s">
        <v>13</v>
      </c>
      <c r="J113" s="10" t="s">
        <v>14</v>
      </c>
    </row>
    <row r="114" spans="1:10" ht="14.25" customHeight="1" x14ac:dyDescent="0.2">
      <c r="A114" s="9" t="s">
        <v>42</v>
      </c>
      <c r="B114" s="4">
        <v>4</v>
      </c>
      <c r="C114" s="8">
        <v>194</v>
      </c>
      <c r="D114" s="8">
        <v>3</v>
      </c>
      <c r="E114" s="8">
        <f t="shared" si="33"/>
        <v>201</v>
      </c>
      <c r="F114" s="8">
        <f t="shared" si="34"/>
        <v>188</v>
      </c>
      <c r="G114" s="8">
        <v>6</v>
      </c>
      <c r="H114" s="8">
        <v>182</v>
      </c>
      <c r="I114" s="4" t="s">
        <v>13</v>
      </c>
      <c r="J114" s="10" t="s">
        <v>14</v>
      </c>
    </row>
    <row r="115" spans="1:10" ht="14.25" customHeight="1" x14ac:dyDescent="0.2">
      <c r="A115" s="9" t="s">
        <v>43</v>
      </c>
      <c r="B115" s="4">
        <v>27</v>
      </c>
      <c r="C115" s="8">
        <v>629</v>
      </c>
      <c r="D115" s="4">
        <v>2</v>
      </c>
      <c r="E115" s="8">
        <f t="shared" si="33"/>
        <v>658</v>
      </c>
      <c r="F115" s="8">
        <f t="shared" si="34"/>
        <v>634</v>
      </c>
      <c r="G115" s="4" t="s">
        <v>13</v>
      </c>
      <c r="H115" s="8">
        <v>589</v>
      </c>
      <c r="I115" s="4">
        <v>45</v>
      </c>
      <c r="J115" s="5">
        <f t="shared" si="35"/>
        <v>7.0977917981072558</v>
      </c>
    </row>
    <row r="116" spans="1:10" ht="14.25" customHeight="1" x14ac:dyDescent="0.2">
      <c r="A116" s="9" t="s">
        <v>44</v>
      </c>
      <c r="B116" s="4">
        <v>15</v>
      </c>
      <c r="C116" s="8">
        <v>69</v>
      </c>
      <c r="D116" s="8">
        <v>53</v>
      </c>
      <c r="E116" s="8">
        <f t="shared" si="33"/>
        <v>137</v>
      </c>
      <c r="F116" s="8">
        <f t="shared" si="34"/>
        <v>122</v>
      </c>
      <c r="G116" s="8">
        <v>30</v>
      </c>
      <c r="H116" s="8">
        <v>85</v>
      </c>
      <c r="I116" s="4">
        <v>7</v>
      </c>
      <c r="J116" s="5">
        <f t="shared" si="35"/>
        <v>5.7377049180327866</v>
      </c>
    </row>
    <row r="117" spans="1:10" ht="14.25" customHeight="1" x14ac:dyDescent="0.2">
      <c r="A117" s="9" t="s">
        <v>45</v>
      </c>
      <c r="B117" s="4">
        <v>19</v>
      </c>
      <c r="C117" s="8">
        <v>568</v>
      </c>
      <c r="D117" s="8">
        <v>111</v>
      </c>
      <c r="E117" s="8">
        <f t="shared" si="33"/>
        <v>698</v>
      </c>
      <c r="F117" s="8">
        <f t="shared" si="34"/>
        <v>678</v>
      </c>
      <c r="G117" s="8">
        <v>204</v>
      </c>
      <c r="H117" s="8">
        <v>434</v>
      </c>
      <c r="I117" s="8">
        <v>40</v>
      </c>
      <c r="J117" s="5">
        <f t="shared" ref="J117:J123" si="38">SUM(I117/F117)*100</f>
        <v>5.8997050147492622</v>
      </c>
    </row>
    <row r="118" spans="1:10" ht="14.25" customHeight="1" x14ac:dyDescent="0.2">
      <c r="A118" s="9" t="s">
        <v>46</v>
      </c>
      <c r="B118" s="4">
        <v>2</v>
      </c>
      <c r="C118" s="8">
        <v>78</v>
      </c>
      <c r="D118" s="4">
        <v>20</v>
      </c>
      <c r="E118" s="8">
        <f t="shared" si="33"/>
        <v>100</v>
      </c>
      <c r="F118" s="8">
        <f t="shared" si="34"/>
        <v>98</v>
      </c>
      <c r="G118" s="4">
        <v>46</v>
      </c>
      <c r="H118" s="8">
        <v>49</v>
      </c>
      <c r="I118" s="8">
        <v>3</v>
      </c>
      <c r="J118" s="14">
        <f t="shared" si="38"/>
        <v>3.0612244897959182</v>
      </c>
    </row>
    <row r="119" spans="1:10" ht="14.25" customHeight="1" x14ac:dyDescent="0.2">
      <c r="A119" s="9" t="s">
        <v>47</v>
      </c>
      <c r="B119" s="4">
        <v>1</v>
      </c>
      <c r="C119" s="8">
        <v>15</v>
      </c>
      <c r="D119" s="4">
        <v>87</v>
      </c>
      <c r="E119" s="8">
        <f t="shared" si="33"/>
        <v>103</v>
      </c>
      <c r="F119" s="8">
        <f t="shared" si="34"/>
        <v>101</v>
      </c>
      <c r="G119" s="4">
        <v>73</v>
      </c>
      <c r="H119" s="8">
        <v>17</v>
      </c>
      <c r="I119" s="4">
        <v>11</v>
      </c>
      <c r="J119" s="14">
        <f t="shared" si="38"/>
        <v>10.891089108910892</v>
      </c>
    </row>
    <row r="120" spans="1:10" ht="14.25" customHeight="1" x14ac:dyDescent="0.2">
      <c r="A120" s="9" t="s">
        <v>48</v>
      </c>
      <c r="B120" s="8">
        <v>4</v>
      </c>
      <c r="C120" s="8">
        <v>87</v>
      </c>
      <c r="D120" s="8">
        <v>213</v>
      </c>
      <c r="E120" s="8">
        <f t="shared" si="33"/>
        <v>304</v>
      </c>
      <c r="F120" s="8">
        <f t="shared" si="34"/>
        <v>300</v>
      </c>
      <c r="G120" s="8">
        <v>222</v>
      </c>
      <c r="H120" s="8">
        <v>4</v>
      </c>
      <c r="I120" s="4">
        <v>74</v>
      </c>
      <c r="J120" s="14">
        <f t="shared" si="38"/>
        <v>24.666666666666668</v>
      </c>
    </row>
    <row r="121" spans="1:10" ht="14.25" customHeight="1" x14ac:dyDescent="0.2">
      <c r="A121" s="9" t="s">
        <v>49</v>
      </c>
      <c r="B121" s="26">
        <v>2</v>
      </c>
      <c r="C121" s="26">
        <v>52</v>
      </c>
      <c r="D121" s="26">
        <v>118</v>
      </c>
      <c r="E121" s="8">
        <f t="shared" si="33"/>
        <v>172</v>
      </c>
      <c r="F121" s="8">
        <f t="shared" si="34"/>
        <v>168</v>
      </c>
      <c r="G121" s="26">
        <v>158</v>
      </c>
      <c r="H121" s="4" t="s">
        <v>13</v>
      </c>
      <c r="I121" s="26">
        <v>10</v>
      </c>
      <c r="J121" s="14">
        <f t="shared" si="38"/>
        <v>5.9523809523809517</v>
      </c>
    </row>
    <row r="122" spans="1:10" ht="14.25" customHeight="1" x14ac:dyDescent="0.2">
      <c r="A122" s="9" t="s">
        <v>50</v>
      </c>
      <c r="B122" s="4" t="s">
        <v>13</v>
      </c>
      <c r="C122" s="26">
        <v>39</v>
      </c>
      <c r="D122" s="4">
        <v>9</v>
      </c>
      <c r="E122" s="8">
        <f t="shared" si="33"/>
        <v>48</v>
      </c>
      <c r="F122" s="8">
        <f t="shared" si="34"/>
        <v>48</v>
      </c>
      <c r="G122" s="26">
        <v>10</v>
      </c>
      <c r="H122" s="26">
        <v>37</v>
      </c>
      <c r="I122" s="4">
        <v>1</v>
      </c>
      <c r="J122" s="14">
        <f t="shared" si="38"/>
        <v>2.083333333333333</v>
      </c>
    </row>
    <row r="123" spans="1:10" ht="14.25" customHeight="1" x14ac:dyDescent="0.2">
      <c r="A123" s="9" t="s">
        <v>51</v>
      </c>
      <c r="B123" s="27">
        <v>2</v>
      </c>
      <c r="C123" s="27">
        <v>137</v>
      </c>
      <c r="D123" s="27">
        <v>9</v>
      </c>
      <c r="E123" s="8">
        <f t="shared" ref="E123:E124" si="39">SUM(B123:D123)</f>
        <v>148</v>
      </c>
      <c r="F123" s="8">
        <f t="shared" ref="F123:F124" si="40">SUM(G123:I123)</f>
        <v>145</v>
      </c>
      <c r="G123" s="27">
        <v>13</v>
      </c>
      <c r="H123" s="27">
        <v>130</v>
      </c>
      <c r="I123" s="27">
        <v>2</v>
      </c>
      <c r="J123" s="14">
        <f t="shared" si="38"/>
        <v>1.3793103448275863</v>
      </c>
    </row>
    <row r="124" spans="1:10" ht="14.25" customHeight="1" x14ac:dyDescent="0.2">
      <c r="A124" s="9" t="s">
        <v>52</v>
      </c>
      <c r="B124" s="27">
        <v>7</v>
      </c>
      <c r="C124" s="27">
        <v>2002</v>
      </c>
      <c r="D124" s="4" t="s">
        <v>13</v>
      </c>
      <c r="E124" s="8">
        <f t="shared" si="39"/>
        <v>2009</v>
      </c>
      <c r="F124" s="8">
        <f t="shared" si="40"/>
        <v>1994</v>
      </c>
      <c r="G124" s="27">
        <v>197</v>
      </c>
      <c r="H124" s="27">
        <v>1797</v>
      </c>
      <c r="I124" s="4" t="s">
        <v>13</v>
      </c>
      <c r="J124" s="10" t="s">
        <v>14</v>
      </c>
    </row>
    <row r="125" spans="1:10" ht="16.5" customHeight="1" x14ac:dyDescent="0.2">
      <c r="A125" s="17"/>
      <c r="B125" s="28"/>
      <c r="C125" s="28"/>
      <c r="D125" s="31"/>
      <c r="E125" s="32"/>
      <c r="F125" s="32"/>
      <c r="G125" s="28"/>
      <c r="H125" s="28"/>
      <c r="I125" s="31"/>
      <c r="J125" s="30"/>
    </row>
    <row r="126" spans="1:10" ht="10.5" customHeight="1" x14ac:dyDescent="0.2">
      <c r="D126" s="29"/>
      <c r="E126" s="29"/>
      <c r="F126" s="29"/>
      <c r="I126" s="29"/>
      <c r="J126" s="29"/>
    </row>
    <row r="127" spans="1:10" x14ac:dyDescent="0.2">
      <c r="A127" s="15" t="s">
        <v>15</v>
      </c>
    </row>
    <row r="128" spans="1:10" x14ac:dyDescent="0.2">
      <c r="A128" s="24" t="s">
        <v>17</v>
      </c>
    </row>
    <row r="129" spans="1:1" x14ac:dyDescent="0.2">
      <c r="A129" s="25" t="s">
        <v>18</v>
      </c>
    </row>
  </sheetData>
  <mergeCells count="32">
    <mergeCell ref="A72:J72"/>
    <mergeCell ref="A73:J73"/>
    <mergeCell ref="A74:J74"/>
    <mergeCell ref="A75:A81"/>
    <mergeCell ref="B75:J75"/>
    <mergeCell ref="B76:B81"/>
    <mergeCell ref="C76:C81"/>
    <mergeCell ref="D76:D81"/>
    <mergeCell ref="E76:E81"/>
    <mergeCell ref="F76:J76"/>
    <mergeCell ref="F77:F81"/>
    <mergeCell ref="G77:G81"/>
    <mergeCell ref="H77:H81"/>
    <mergeCell ref="I77:J77"/>
    <mergeCell ref="I78:I81"/>
    <mergeCell ref="J78:J81"/>
    <mergeCell ref="A1:J1"/>
    <mergeCell ref="A2:J2"/>
    <mergeCell ref="A3:J3"/>
    <mergeCell ref="A4:A10"/>
    <mergeCell ref="B4:J4"/>
    <mergeCell ref="B5:B10"/>
    <mergeCell ref="C5:C10"/>
    <mergeCell ref="D5:D10"/>
    <mergeCell ref="E5:E10"/>
    <mergeCell ref="F5:J5"/>
    <mergeCell ref="F6:F10"/>
    <mergeCell ref="G6:G10"/>
    <mergeCell ref="H6:H10"/>
    <mergeCell ref="I6:J6"/>
    <mergeCell ref="I7:I10"/>
    <mergeCell ref="J7:J10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431-42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GONZALEZ</dc:creator>
  <cp:lastModifiedBy>LUIS JIMENEZ</cp:lastModifiedBy>
  <cp:lastPrinted>2017-06-02T13:36:19Z</cp:lastPrinted>
  <dcterms:created xsi:type="dcterms:W3CDTF">2016-03-03T19:02:26Z</dcterms:created>
  <dcterms:modified xsi:type="dcterms:W3CDTF">2017-08-28T13:47:36Z</dcterms:modified>
</cp:coreProperties>
</file>