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250" windowHeight="7995"/>
  </bookViews>
  <sheets>
    <sheet name="511-14(2015)" sheetId="3" r:id="rId1"/>
  </sheets>
  <calcPr calcId="145621"/>
</workbook>
</file>

<file path=xl/calcChain.xml><?xml version="1.0" encoding="utf-8"?>
<calcChain xmlns="http://schemas.openxmlformats.org/spreadsheetml/2006/main">
  <c r="B13" i="3" l="1"/>
  <c r="G11" i="3"/>
  <c r="F11" i="3"/>
  <c r="E11" i="3"/>
  <c r="D11" i="3"/>
  <c r="C11" i="3"/>
  <c r="G13" i="3"/>
  <c r="F13" i="3"/>
  <c r="E13" i="3"/>
  <c r="D13" i="3"/>
  <c r="C13" i="3"/>
  <c r="D27" i="3"/>
  <c r="E27" i="3"/>
  <c r="F27" i="3"/>
  <c r="G27" i="3"/>
  <c r="C27" i="3"/>
  <c r="C623" i="3"/>
  <c r="D51" i="3"/>
  <c r="E51" i="3"/>
  <c r="F51" i="3"/>
  <c r="G51" i="3"/>
  <c r="H51" i="3"/>
  <c r="C51" i="3"/>
  <c r="F278" i="3"/>
  <c r="E278" i="3"/>
  <c r="D278" i="3"/>
  <c r="B278" i="3"/>
  <c r="G278" i="3"/>
  <c r="H278" i="3"/>
  <c r="C318" i="3"/>
  <c r="B318" i="3" s="1"/>
  <c r="E270" i="3"/>
  <c r="H685" i="3" l="1"/>
  <c r="C431" i="3" l="1"/>
  <c r="B442" i="3"/>
  <c r="H378" i="3"/>
  <c r="G378" i="3"/>
  <c r="B406" i="3"/>
  <c r="D74" i="3"/>
  <c r="E74" i="3"/>
  <c r="F74" i="3"/>
  <c r="G74" i="3"/>
  <c r="H74" i="3"/>
  <c r="C74" i="3"/>
  <c r="B378" i="3" l="1"/>
  <c r="D369" i="3" l="1"/>
  <c r="D370" i="3"/>
  <c r="E370" i="3"/>
  <c r="F370" i="3"/>
  <c r="D371" i="3"/>
  <c r="E371" i="3"/>
  <c r="F371" i="3"/>
  <c r="D372" i="3"/>
  <c r="E372" i="3"/>
  <c r="F372" i="3"/>
  <c r="G372" i="3"/>
  <c r="D373" i="3"/>
  <c r="E373" i="3"/>
  <c r="F373" i="3"/>
  <c r="G373" i="3"/>
  <c r="H373" i="3"/>
  <c r="D374" i="3"/>
  <c r="E374" i="3"/>
  <c r="F374" i="3"/>
  <c r="G374" i="3"/>
  <c r="H374" i="3"/>
  <c r="E375" i="3"/>
  <c r="F375" i="3"/>
  <c r="G375" i="3"/>
  <c r="H375" i="3"/>
  <c r="E376" i="3"/>
  <c r="F376" i="3"/>
  <c r="G376" i="3"/>
  <c r="H376" i="3"/>
  <c r="E31" i="3" l="1"/>
  <c r="D678" i="3"/>
  <c r="D37" i="3" l="1"/>
  <c r="D23" i="3" s="1"/>
  <c r="E37" i="3"/>
  <c r="E23" i="3" s="1"/>
  <c r="F37" i="3"/>
  <c r="F23" i="3" s="1"/>
  <c r="G37" i="3"/>
  <c r="G23" i="3" s="1"/>
  <c r="H37" i="3"/>
  <c r="H23" i="3" s="1"/>
  <c r="D36" i="3"/>
  <c r="E36" i="3"/>
  <c r="F36" i="3"/>
  <c r="G36" i="3"/>
  <c r="H36" i="3"/>
  <c r="D35" i="3"/>
  <c r="E35" i="3"/>
  <c r="F35" i="3"/>
  <c r="G35" i="3"/>
  <c r="H35" i="3"/>
  <c r="D34" i="3"/>
  <c r="E34" i="3"/>
  <c r="F34" i="3"/>
  <c r="G34" i="3"/>
  <c r="H34" i="3"/>
  <c r="D33" i="3"/>
  <c r="E33" i="3"/>
  <c r="F33" i="3"/>
  <c r="G33" i="3"/>
  <c r="H33" i="3"/>
  <c r="D32" i="3"/>
  <c r="E32" i="3"/>
  <c r="F32" i="3"/>
  <c r="G32" i="3"/>
  <c r="H32" i="3"/>
  <c r="D31" i="3"/>
  <c r="F31" i="3"/>
  <c r="G31" i="3"/>
  <c r="H31" i="3"/>
  <c r="D30" i="3"/>
  <c r="E30" i="3"/>
  <c r="F30" i="3"/>
  <c r="G30" i="3"/>
  <c r="H30" i="3"/>
  <c r="D29" i="3"/>
  <c r="E29" i="3"/>
  <c r="F29" i="3"/>
  <c r="G29" i="3"/>
  <c r="H29" i="3"/>
  <c r="D28" i="3"/>
  <c r="E28" i="3"/>
  <c r="F28" i="3"/>
  <c r="G28" i="3"/>
  <c r="C28" i="3"/>
  <c r="C29" i="3"/>
  <c r="C30" i="3"/>
  <c r="C31" i="3"/>
  <c r="C32" i="3"/>
  <c r="C33" i="3"/>
  <c r="C34" i="3"/>
  <c r="C35" i="3"/>
  <c r="C36" i="3"/>
  <c r="C37" i="3"/>
  <c r="C23" i="3" s="1"/>
  <c r="D50" i="3"/>
  <c r="E50" i="3"/>
  <c r="F50" i="3"/>
  <c r="G50" i="3"/>
  <c r="H50" i="3"/>
  <c r="D49" i="3"/>
  <c r="E49" i="3"/>
  <c r="F49" i="3"/>
  <c r="G49" i="3"/>
  <c r="H49" i="3"/>
  <c r="D48" i="3"/>
  <c r="E48" i="3"/>
  <c r="F48" i="3"/>
  <c r="G48" i="3"/>
  <c r="H48" i="3"/>
  <c r="D47" i="3"/>
  <c r="E47" i="3"/>
  <c r="F47" i="3"/>
  <c r="G47" i="3"/>
  <c r="H47" i="3"/>
  <c r="D46" i="3"/>
  <c r="E46" i="3"/>
  <c r="F46" i="3"/>
  <c r="G46" i="3"/>
  <c r="H46" i="3"/>
  <c r="D45" i="3"/>
  <c r="E45" i="3"/>
  <c r="F45" i="3"/>
  <c r="G45" i="3"/>
  <c r="H45" i="3"/>
  <c r="D44" i="3"/>
  <c r="E44" i="3"/>
  <c r="F44" i="3"/>
  <c r="G44" i="3"/>
  <c r="D43" i="3"/>
  <c r="E43" i="3"/>
  <c r="F43" i="3"/>
  <c r="G43" i="3"/>
  <c r="D42" i="3"/>
  <c r="E42" i="3"/>
  <c r="F42" i="3"/>
  <c r="G42" i="3"/>
  <c r="D41" i="3"/>
  <c r="E41" i="3"/>
  <c r="F41" i="3"/>
  <c r="G41" i="3"/>
  <c r="C42" i="3"/>
  <c r="C43" i="3"/>
  <c r="C44" i="3"/>
  <c r="C45" i="3"/>
  <c r="C46" i="3"/>
  <c r="C47" i="3"/>
  <c r="C48" i="3"/>
  <c r="C49" i="3"/>
  <c r="C50" i="3"/>
  <c r="D73" i="3"/>
  <c r="E73" i="3"/>
  <c r="F73" i="3"/>
  <c r="G73" i="3"/>
  <c r="H73" i="3"/>
  <c r="D72" i="3"/>
  <c r="E72" i="3"/>
  <c r="F72" i="3"/>
  <c r="G72" i="3"/>
  <c r="H72" i="3"/>
  <c r="D71" i="3"/>
  <c r="E71" i="3"/>
  <c r="F71" i="3"/>
  <c r="G71" i="3"/>
  <c r="H71" i="3"/>
  <c r="D70" i="3"/>
  <c r="E70" i="3"/>
  <c r="F70" i="3"/>
  <c r="G70" i="3"/>
  <c r="H70" i="3"/>
  <c r="D69" i="3"/>
  <c r="E69" i="3"/>
  <c r="F69" i="3"/>
  <c r="G69" i="3"/>
  <c r="H69" i="3"/>
  <c r="D68" i="3"/>
  <c r="E68" i="3"/>
  <c r="F68" i="3"/>
  <c r="G68" i="3"/>
  <c r="D67" i="3"/>
  <c r="E67" i="3"/>
  <c r="F67" i="3"/>
  <c r="D66" i="3"/>
  <c r="E66" i="3"/>
  <c r="D65" i="3"/>
  <c r="C65" i="3"/>
  <c r="C66" i="3"/>
  <c r="C67" i="3"/>
  <c r="C68" i="3"/>
  <c r="C69" i="3"/>
  <c r="C70" i="3"/>
  <c r="C71" i="3"/>
  <c r="C72" i="3"/>
  <c r="C73" i="3"/>
  <c r="C64" i="3"/>
  <c r="D125" i="3"/>
  <c r="E125" i="3"/>
  <c r="F125" i="3"/>
  <c r="G125" i="3"/>
  <c r="H125" i="3"/>
  <c r="E124" i="3"/>
  <c r="F124" i="3"/>
  <c r="G124" i="3"/>
  <c r="H124" i="3"/>
  <c r="D123" i="3"/>
  <c r="E123" i="3"/>
  <c r="F123" i="3"/>
  <c r="G123" i="3"/>
  <c r="H123" i="3"/>
  <c r="D122" i="3"/>
  <c r="E122" i="3"/>
  <c r="F122" i="3"/>
  <c r="G122" i="3"/>
  <c r="H122" i="3"/>
  <c r="D121" i="3"/>
  <c r="E121" i="3"/>
  <c r="F121" i="3"/>
  <c r="G121" i="3"/>
  <c r="H121" i="3"/>
  <c r="D120" i="3"/>
  <c r="E120" i="3"/>
  <c r="F120" i="3"/>
  <c r="G120" i="3"/>
  <c r="H120" i="3"/>
  <c r="D119" i="3"/>
  <c r="E119" i="3"/>
  <c r="F119" i="3"/>
  <c r="G119" i="3"/>
  <c r="H119" i="3"/>
  <c r="D118" i="3"/>
  <c r="E118" i="3"/>
  <c r="F118" i="3"/>
  <c r="G118" i="3"/>
  <c r="D117" i="3"/>
  <c r="E117" i="3"/>
  <c r="F117" i="3"/>
  <c r="D116" i="3"/>
  <c r="C116" i="3"/>
  <c r="C117" i="3"/>
  <c r="C118" i="3"/>
  <c r="C119" i="3"/>
  <c r="C120" i="3"/>
  <c r="C121" i="3"/>
  <c r="C122" i="3"/>
  <c r="C123" i="3"/>
  <c r="C125" i="3"/>
  <c r="C115" i="3"/>
  <c r="D176" i="3"/>
  <c r="E176" i="3"/>
  <c r="F176" i="3"/>
  <c r="G176" i="3"/>
  <c r="H176" i="3"/>
  <c r="E175" i="3"/>
  <c r="F175" i="3"/>
  <c r="G175" i="3"/>
  <c r="H175" i="3"/>
  <c r="D174" i="3"/>
  <c r="E174" i="3"/>
  <c r="F174" i="3"/>
  <c r="G174" i="3"/>
  <c r="H174" i="3"/>
  <c r="D173" i="3"/>
  <c r="E173" i="3"/>
  <c r="F173" i="3"/>
  <c r="G173" i="3"/>
  <c r="H173" i="3"/>
  <c r="D172" i="3"/>
  <c r="E172" i="3"/>
  <c r="F172" i="3"/>
  <c r="G172" i="3"/>
  <c r="H172" i="3"/>
  <c r="D171" i="3"/>
  <c r="E171" i="3"/>
  <c r="F171" i="3"/>
  <c r="G171" i="3"/>
  <c r="H171" i="3"/>
  <c r="D170" i="3"/>
  <c r="E170" i="3"/>
  <c r="F170" i="3"/>
  <c r="G170" i="3"/>
  <c r="H170" i="3"/>
  <c r="D169" i="3"/>
  <c r="E169" i="3"/>
  <c r="F169" i="3"/>
  <c r="G169" i="3"/>
  <c r="D168" i="3"/>
  <c r="E168" i="3"/>
  <c r="F168" i="3"/>
  <c r="G168" i="3"/>
  <c r="H168" i="3"/>
  <c r="D167" i="3"/>
  <c r="E167" i="3"/>
  <c r="F167" i="3"/>
  <c r="E166" i="3"/>
  <c r="F166" i="3"/>
  <c r="C167" i="3"/>
  <c r="C168" i="3"/>
  <c r="C169" i="3"/>
  <c r="C170" i="3"/>
  <c r="C171" i="3"/>
  <c r="C172" i="3"/>
  <c r="C173" i="3"/>
  <c r="C174" i="3"/>
  <c r="C175" i="3"/>
  <c r="C166" i="3"/>
  <c r="B74" i="3" l="1"/>
  <c r="C62" i="3"/>
  <c r="D62" i="3"/>
  <c r="C25" i="3"/>
  <c r="F25" i="3"/>
  <c r="G25" i="3"/>
  <c r="H25" i="3"/>
  <c r="E25" i="3"/>
  <c r="D25" i="3"/>
  <c r="E39" i="3"/>
  <c r="G39" i="3"/>
  <c r="H39" i="3"/>
  <c r="D39" i="3"/>
  <c r="F39" i="3"/>
  <c r="E18" i="3"/>
  <c r="C22" i="3"/>
  <c r="C20" i="3"/>
  <c r="C18" i="3"/>
  <c r="C16" i="3"/>
  <c r="C14" i="3"/>
  <c r="F14" i="3"/>
  <c r="D14" i="3"/>
  <c r="G15" i="3"/>
  <c r="E15" i="3"/>
  <c r="H16" i="3"/>
  <c r="F16" i="3"/>
  <c r="D16" i="3"/>
  <c r="G17" i="3"/>
  <c r="E17" i="3"/>
  <c r="H18" i="3"/>
  <c r="F18" i="3"/>
  <c r="D18" i="3"/>
  <c r="G19" i="3"/>
  <c r="E19" i="3"/>
  <c r="H20" i="3"/>
  <c r="F20" i="3"/>
  <c r="D20" i="3"/>
  <c r="G21" i="3"/>
  <c r="E21" i="3"/>
  <c r="H22" i="3"/>
  <c r="F22" i="3"/>
  <c r="D22" i="3"/>
  <c r="C21" i="3"/>
  <c r="C19" i="3"/>
  <c r="C17" i="3"/>
  <c r="C15" i="3"/>
  <c r="G14" i="3"/>
  <c r="E14" i="3"/>
  <c r="H15" i="3"/>
  <c r="H11" i="3" s="1"/>
  <c r="F15" i="3"/>
  <c r="D15" i="3"/>
  <c r="G16" i="3"/>
  <c r="E16" i="3"/>
  <c r="H17" i="3"/>
  <c r="F17" i="3"/>
  <c r="D17" i="3"/>
  <c r="G18" i="3"/>
  <c r="H19" i="3"/>
  <c r="F19" i="3"/>
  <c r="D19" i="3"/>
  <c r="G20" i="3"/>
  <c r="E20" i="3"/>
  <c r="H21" i="3"/>
  <c r="F21" i="3"/>
  <c r="D21" i="3"/>
  <c r="G22" i="3"/>
  <c r="E22" i="3"/>
  <c r="D227" i="3" l="1"/>
  <c r="E227" i="3"/>
  <c r="F227" i="3"/>
  <c r="G227" i="3"/>
  <c r="H227" i="3"/>
  <c r="D226" i="3"/>
  <c r="E226" i="3"/>
  <c r="F226" i="3"/>
  <c r="G226" i="3"/>
  <c r="H226" i="3"/>
  <c r="D225" i="3"/>
  <c r="E225" i="3"/>
  <c r="F225" i="3"/>
  <c r="G225" i="3"/>
  <c r="H225" i="3"/>
  <c r="D224" i="3"/>
  <c r="E224" i="3"/>
  <c r="F224" i="3"/>
  <c r="G224" i="3"/>
  <c r="H224" i="3"/>
  <c r="D223" i="3"/>
  <c r="E223" i="3"/>
  <c r="F223" i="3"/>
  <c r="G223" i="3"/>
  <c r="H223" i="3"/>
  <c r="D222" i="3"/>
  <c r="E222" i="3"/>
  <c r="F222" i="3"/>
  <c r="G222" i="3"/>
  <c r="H222" i="3"/>
  <c r="D221" i="3"/>
  <c r="E221" i="3"/>
  <c r="F221" i="3"/>
  <c r="G221" i="3"/>
  <c r="H221" i="3"/>
  <c r="D220" i="3"/>
  <c r="E220" i="3"/>
  <c r="F220" i="3"/>
  <c r="G220" i="3"/>
  <c r="D219" i="3"/>
  <c r="E219" i="3"/>
  <c r="F219" i="3"/>
  <c r="D218" i="3"/>
  <c r="E218" i="3"/>
  <c r="C218" i="3"/>
  <c r="C219" i="3"/>
  <c r="C220" i="3"/>
  <c r="C221" i="3"/>
  <c r="C222" i="3"/>
  <c r="C223" i="3"/>
  <c r="C224" i="3"/>
  <c r="C225" i="3"/>
  <c r="C226" i="3"/>
  <c r="C227" i="3"/>
  <c r="C217" i="3"/>
  <c r="D277" i="3"/>
  <c r="E277" i="3"/>
  <c r="F277" i="3"/>
  <c r="G277" i="3"/>
  <c r="H277" i="3"/>
  <c r="D276" i="3"/>
  <c r="E276" i="3"/>
  <c r="F276" i="3"/>
  <c r="G276" i="3"/>
  <c r="H276" i="3"/>
  <c r="D275" i="3"/>
  <c r="E275" i="3"/>
  <c r="F275" i="3"/>
  <c r="G275" i="3"/>
  <c r="H275" i="3"/>
  <c r="D274" i="3"/>
  <c r="E274" i="3"/>
  <c r="F274" i="3"/>
  <c r="G274" i="3"/>
  <c r="H274" i="3"/>
  <c r="D273" i="3"/>
  <c r="E273" i="3"/>
  <c r="F273" i="3"/>
  <c r="G273" i="3"/>
  <c r="H273" i="3"/>
  <c r="D272" i="3"/>
  <c r="E272" i="3"/>
  <c r="F272" i="3"/>
  <c r="G272" i="3"/>
  <c r="H272" i="3"/>
  <c r="D271" i="3"/>
  <c r="E271" i="3"/>
  <c r="F271" i="3"/>
  <c r="G271" i="3"/>
  <c r="D270" i="3"/>
  <c r="F270" i="3"/>
  <c r="G270" i="3"/>
  <c r="G266" i="3" s="1"/>
  <c r="D269" i="3"/>
  <c r="E269" i="3"/>
  <c r="D268" i="3"/>
  <c r="C269" i="3"/>
  <c r="C270" i="3"/>
  <c r="C271" i="3"/>
  <c r="C272" i="3"/>
  <c r="C273" i="3"/>
  <c r="C274" i="3"/>
  <c r="C275" i="3"/>
  <c r="C277" i="3"/>
  <c r="C268" i="3"/>
  <c r="G328" i="3"/>
  <c r="H328" i="3"/>
  <c r="F327" i="3"/>
  <c r="H327" i="3"/>
  <c r="E326" i="3"/>
  <c r="F326" i="3"/>
  <c r="G326" i="3"/>
  <c r="H326" i="3"/>
  <c r="D325" i="3"/>
  <c r="E325" i="3"/>
  <c r="F325" i="3"/>
  <c r="G325" i="3"/>
  <c r="H325" i="3"/>
  <c r="D324" i="3"/>
  <c r="E324" i="3"/>
  <c r="F324" i="3"/>
  <c r="G324" i="3"/>
  <c r="H324" i="3"/>
  <c r="D323" i="3"/>
  <c r="E323" i="3"/>
  <c r="F323" i="3"/>
  <c r="G323" i="3"/>
  <c r="H323" i="3"/>
  <c r="D322" i="3"/>
  <c r="E322" i="3"/>
  <c r="F322" i="3"/>
  <c r="G322" i="3"/>
  <c r="D321" i="3"/>
  <c r="E321" i="3"/>
  <c r="F321" i="3"/>
  <c r="D320" i="3"/>
  <c r="E320" i="3"/>
  <c r="D319" i="3"/>
  <c r="E319" i="3"/>
  <c r="C319" i="3"/>
  <c r="C320" i="3"/>
  <c r="C321" i="3"/>
  <c r="C322" i="3"/>
  <c r="C323" i="3"/>
  <c r="C324" i="3"/>
  <c r="E377" i="3"/>
  <c r="F377" i="3"/>
  <c r="G377" i="3"/>
  <c r="H377" i="3"/>
  <c r="H366" i="3" s="1"/>
  <c r="C369" i="3"/>
  <c r="C370" i="3"/>
  <c r="C371" i="3"/>
  <c r="C372" i="3"/>
  <c r="C373" i="3"/>
  <c r="C374" i="3"/>
  <c r="C375" i="3"/>
  <c r="C368" i="3"/>
  <c r="D429" i="3"/>
  <c r="E429" i="3"/>
  <c r="F429" i="3"/>
  <c r="G429" i="3"/>
  <c r="H429" i="3"/>
  <c r="D428" i="3"/>
  <c r="E428" i="3"/>
  <c r="F428" i="3"/>
  <c r="G428" i="3"/>
  <c r="H428" i="3"/>
  <c r="D427" i="3"/>
  <c r="E427" i="3"/>
  <c r="F427" i="3"/>
  <c r="G427" i="3"/>
  <c r="H427" i="3"/>
  <c r="D426" i="3"/>
  <c r="E426" i="3"/>
  <c r="F426" i="3"/>
  <c r="G426" i="3"/>
  <c r="H426" i="3"/>
  <c r="D425" i="3"/>
  <c r="E425" i="3"/>
  <c r="F425" i="3"/>
  <c r="G425" i="3"/>
  <c r="H425" i="3"/>
  <c r="D424" i="3"/>
  <c r="E424" i="3"/>
  <c r="F424" i="3"/>
  <c r="G424" i="3"/>
  <c r="H424" i="3"/>
  <c r="D423" i="3"/>
  <c r="E423" i="3"/>
  <c r="F423" i="3"/>
  <c r="G423" i="3"/>
  <c r="H423" i="3"/>
  <c r="D422" i="3"/>
  <c r="E422" i="3"/>
  <c r="F422" i="3"/>
  <c r="G422" i="3"/>
  <c r="D421" i="3"/>
  <c r="E421" i="3"/>
  <c r="F421" i="3"/>
  <c r="G421" i="3"/>
  <c r="D420" i="3"/>
  <c r="E420" i="3"/>
  <c r="D419" i="3"/>
  <c r="C420" i="3"/>
  <c r="C421" i="3"/>
  <c r="C422" i="3"/>
  <c r="C423" i="3"/>
  <c r="C424" i="3"/>
  <c r="C425" i="3"/>
  <c r="C426" i="3"/>
  <c r="C419" i="3"/>
  <c r="F480" i="3"/>
  <c r="G480" i="3"/>
  <c r="H480" i="3"/>
  <c r="E479" i="3"/>
  <c r="F479" i="3"/>
  <c r="G479" i="3"/>
  <c r="H479" i="3"/>
  <c r="D478" i="3"/>
  <c r="E478" i="3"/>
  <c r="F478" i="3"/>
  <c r="G478" i="3"/>
  <c r="H478" i="3"/>
  <c r="D477" i="3"/>
  <c r="E477" i="3"/>
  <c r="F477" i="3"/>
  <c r="G477" i="3"/>
  <c r="H477" i="3"/>
  <c r="D476" i="3"/>
  <c r="E476" i="3"/>
  <c r="F476" i="3"/>
  <c r="G476" i="3"/>
  <c r="H476" i="3"/>
  <c r="D475" i="3"/>
  <c r="E475" i="3"/>
  <c r="F475" i="3"/>
  <c r="G475" i="3"/>
  <c r="H475" i="3"/>
  <c r="D474" i="3"/>
  <c r="E474" i="3"/>
  <c r="F474" i="3"/>
  <c r="G474" i="3"/>
  <c r="H474" i="3"/>
  <c r="D473" i="3"/>
  <c r="E473" i="3"/>
  <c r="F473" i="3"/>
  <c r="G473" i="3"/>
  <c r="H473" i="3"/>
  <c r="D472" i="3"/>
  <c r="E472" i="3"/>
  <c r="G472" i="3"/>
  <c r="D471" i="3"/>
  <c r="G471" i="3"/>
  <c r="D470" i="3"/>
  <c r="G470" i="3"/>
  <c r="C471" i="3"/>
  <c r="C472" i="3"/>
  <c r="C473" i="3"/>
  <c r="C474" i="3"/>
  <c r="C475" i="3"/>
  <c r="C476" i="3"/>
  <c r="C477" i="3"/>
  <c r="C478" i="3"/>
  <c r="C470" i="3"/>
  <c r="D531" i="3"/>
  <c r="E531" i="3"/>
  <c r="F531" i="3"/>
  <c r="G531" i="3"/>
  <c r="H531" i="3"/>
  <c r="D530" i="3"/>
  <c r="E530" i="3"/>
  <c r="F530" i="3"/>
  <c r="G530" i="3"/>
  <c r="H530" i="3"/>
  <c r="D529" i="3"/>
  <c r="E529" i="3"/>
  <c r="F529" i="3"/>
  <c r="G529" i="3"/>
  <c r="H529" i="3"/>
  <c r="D528" i="3"/>
  <c r="E528" i="3"/>
  <c r="F528" i="3"/>
  <c r="G528" i="3"/>
  <c r="H528" i="3"/>
  <c r="D527" i="3"/>
  <c r="E527" i="3"/>
  <c r="F527" i="3"/>
  <c r="G527" i="3"/>
  <c r="H527" i="3"/>
  <c r="D526" i="3"/>
  <c r="E526" i="3"/>
  <c r="F526" i="3"/>
  <c r="G526" i="3"/>
  <c r="H526" i="3"/>
  <c r="D525" i="3"/>
  <c r="E525" i="3"/>
  <c r="F525" i="3"/>
  <c r="G525" i="3"/>
  <c r="H525" i="3"/>
  <c r="D524" i="3"/>
  <c r="E524" i="3"/>
  <c r="F524" i="3"/>
  <c r="D523" i="3"/>
  <c r="E523" i="3"/>
  <c r="D522" i="3"/>
  <c r="C522" i="3"/>
  <c r="C523" i="3"/>
  <c r="C524" i="3"/>
  <c r="C525" i="3"/>
  <c r="C526" i="3"/>
  <c r="C527" i="3"/>
  <c r="C528" i="3"/>
  <c r="C529" i="3"/>
  <c r="C530" i="3"/>
  <c r="C521" i="3"/>
  <c r="F582" i="3"/>
  <c r="G582" i="3"/>
  <c r="H582" i="3"/>
  <c r="E581" i="3"/>
  <c r="F581" i="3"/>
  <c r="G581" i="3"/>
  <c r="H581" i="3"/>
  <c r="D580" i="3"/>
  <c r="E580" i="3"/>
  <c r="F580" i="3"/>
  <c r="G580" i="3"/>
  <c r="H580" i="3"/>
  <c r="D579" i="3"/>
  <c r="E579" i="3"/>
  <c r="F579" i="3"/>
  <c r="G579" i="3"/>
  <c r="H579" i="3"/>
  <c r="D578" i="3"/>
  <c r="E578" i="3"/>
  <c r="F578" i="3"/>
  <c r="G578" i="3"/>
  <c r="H578" i="3"/>
  <c r="D577" i="3"/>
  <c r="E577" i="3"/>
  <c r="F577" i="3"/>
  <c r="G577" i="3"/>
  <c r="H577" i="3"/>
  <c r="D576" i="3"/>
  <c r="E576" i="3"/>
  <c r="F576" i="3"/>
  <c r="G576" i="3"/>
  <c r="D575" i="3"/>
  <c r="E575" i="3"/>
  <c r="F575" i="3"/>
  <c r="G575" i="3"/>
  <c r="D574" i="3"/>
  <c r="E574" i="3"/>
  <c r="F574" i="3"/>
  <c r="G574" i="3"/>
  <c r="D573" i="3"/>
  <c r="E573" i="3"/>
  <c r="G573" i="3"/>
  <c r="D572" i="3"/>
  <c r="E572" i="3"/>
  <c r="G572" i="3"/>
  <c r="C573" i="3"/>
  <c r="C574" i="3"/>
  <c r="C575" i="3"/>
  <c r="C576" i="3"/>
  <c r="C577" i="3"/>
  <c r="C578" i="3"/>
  <c r="C579" i="3"/>
  <c r="C572" i="3"/>
  <c r="F633" i="3"/>
  <c r="G633" i="3"/>
  <c r="H633" i="3"/>
  <c r="E632" i="3"/>
  <c r="F632" i="3"/>
  <c r="G632" i="3"/>
  <c r="H632" i="3"/>
  <c r="D631" i="3"/>
  <c r="F631" i="3"/>
  <c r="G631" i="3"/>
  <c r="H631" i="3"/>
  <c r="D630" i="3"/>
  <c r="E630" i="3"/>
  <c r="F630" i="3"/>
  <c r="G630" i="3"/>
  <c r="H630" i="3"/>
  <c r="D629" i="3"/>
  <c r="E629" i="3"/>
  <c r="F629" i="3"/>
  <c r="G629" i="3"/>
  <c r="H629" i="3"/>
  <c r="D628" i="3"/>
  <c r="E628" i="3"/>
  <c r="F628" i="3"/>
  <c r="G628" i="3"/>
  <c r="H628" i="3"/>
  <c r="D627" i="3"/>
  <c r="E627" i="3"/>
  <c r="F627" i="3"/>
  <c r="G627" i="3"/>
  <c r="D626" i="3"/>
  <c r="E626" i="3"/>
  <c r="F626" i="3"/>
  <c r="D625" i="3"/>
  <c r="E625" i="3"/>
  <c r="C624" i="3"/>
  <c r="C625" i="3"/>
  <c r="C626" i="3"/>
  <c r="C627" i="3"/>
  <c r="C628" i="3"/>
  <c r="C629" i="3"/>
  <c r="C630" i="3"/>
  <c r="C631" i="3"/>
  <c r="C632" i="3"/>
  <c r="D683" i="3"/>
  <c r="E683" i="3"/>
  <c r="F683" i="3"/>
  <c r="G683" i="3"/>
  <c r="H683" i="3"/>
  <c r="D682" i="3"/>
  <c r="E682" i="3"/>
  <c r="F682" i="3"/>
  <c r="G682" i="3"/>
  <c r="H682" i="3"/>
  <c r="D681" i="3"/>
  <c r="E681" i="3"/>
  <c r="F681" i="3"/>
  <c r="G681" i="3"/>
  <c r="H681" i="3"/>
  <c r="D680" i="3"/>
  <c r="E680" i="3"/>
  <c r="F680" i="3"/>
  <c r="G680" i="3"/>
  <c r="H680" i="3"/>
  <c r="D679" i="3"/>
  <c r="E679" i="3"/>
  <c r="F679" i="3"/>
  <c r="G679" i="3"/>
  <c r="H679" i="3"/>
  <c r="E678" i="3"/>
  <c r="F678" i="3"/>
  <c r="G678" i="3"/>
  <c r="H678" i="3"/>
  <c r="D677" i="3"/>
  <c r="E677" i="3"/>
  <c r="F677" i="3"/>
  <c r="G677" i="3"/>
  <c r="D676" i="3"/>
  <c r="E676" i="3"/>
  <c r="F676" i="3"/>
  <c r="G676" i="3"/>
  <c r="D675" i="3"/>
  <c r="E675" i="3"/>
  <c r="D674" i="3"/>
  <c r="C674" i="3"/>
  <c r="C675" i="3"/>
  <c r="C676" i="3"/>
  <c r="C677" i="3"/>
  <c r="C678" i="3"/>
  <c r="C679" i="3"/>
  <c r="C680" i="3"/>
  <c r="C681" i="3"/>
  <c r="C682" i="3"/>
  <c r="C683" i="3"/>
  <c r="F266" i="3" l="1"/>
  <c r="E266" i="3"/>
  <c r="D266" i="3"/>
  <c r="H266" i="3"/>
  <c r="B429" i="3"/>
  <c r="C417" i="3"/>
  <c r="F417" i="3"/>
  <c r="D417" i="3"/>
  <c r="E417" i="3"/>
  <c r="G417" i="3"/>
  <c r="H417" i="3"/>
  <c r="C215" i="3"/>
  <c r="B220" i="3"/>
  <c r="D671" i="3"/>
  <c r="H215" i="3"/>
  <c r="F215" i="3"/>
  <c r="D215" i="3"/>
  <c r="G215" i="3"/>
  <c r="E215" i="3"/>
  <c r="H496" i="3"/>
  <c r="C496" i="3"/>
  <c r="D496" i="3"/>
  <c r="E496" i="3"/>
  <c r="F496" i="3"/>
  <c r="G496" i="3"/>
  <c r="C243" i="3" l="1"/>
  <c r="D243" i="3"/>
  <c r="E243" i="3"/>
  <c r="F243" i="3"/>
  <c r="G243" i="3"/>
  <c r="H243" i="3"/>
  <c r="C229" i="3"/>
  <c r="D229" i="3"/>
  <c r="E229" i="3"/>
  <c r="F229" i="3"/>
  <c r="G229" i="3"/>
  <c r="H229" i="3"/>
  <c r="C178" i="3"/>
  <c r="D178" i="3"/>
  <c r="E178" i="3"/>
  <c r="F178" i="3"/>
  <c r="G178" i="3"/>
  <c r="H178" i="3"/>
  <c r="F192" i="3"/>
  <c r="G192" i="3"/>
  <c r="H192" i="3"/>
  <c r="E192" i="3"/>
  <c r="B711" i="3" l="1"/>
  <c r="B710" i="3"/>
  <c r="B709" i="3"/>
  <c r="B708" i="3"/>
  <c r="B707" i="3"/>
  <c r="B706" i="3"/>
  <c r="B705" i="3"/>
  <c r="B704" i="3"/>
  <c r="B703" i="3"/>
  <c r="B702" i="3"/>
  <c r="H699" i="3"/>
  <c r="G699" i="3"/>
  <c r="F699" i="3"/>
  <c r="E699" i="3"/>
  <c r="D699" i="3"/>
  <c r="B697" i="3"/>
  <c r="B696" i="3"/>
  <c r="B695" i="3"/>
  <c r="B694" i="3"/>
  <c r="B693" i="3"/>
  <c r="B692" i="3"/>
  <c r="B691" i="3"/>
  <c r="B690" i="3"/>
  <c r="B689" i="3"/>
  <c r="B688" i="3"/>
  <c r="B687" i="3"/>
  <c r="G685" i="3"/>
  <c r="F685" i="3"/>
  <c r="E685" i="3"/>
  <c r="D685" i="3"/>
  <c r="C685" i="3"/>
  <c r="B683" i="3"/>
  <c r="B682" i="3"/>
  <c r="B681" i="3"/>
  <c r="B680" i="3"/>
  <c r="B679" i="3"/>
  <c r="B678" i="3"/>
  <c r="B677" i="3"/>
  <c r="B676" i="3"/>
  <c r="B675" i="3"/>
  <c r="B674" i="3"/>
  <c r="H671" i="3"/>
  <c r="G671" i="3"/>
  <c r="F671" i="3"/>
  <c r="E671" i="3"/>
  <c r="B660" i="3"/>
  <c r="B659" i="3"/>
  <c r="B658" i="3"/>
  <c r="B657" i="3"/>
  <c r="B656" i="3"/>
  <c r="B655" i="3"/>
  <c r="B654" i="3"/>
  <c r="B653" i="3"/>
  <c r="B652" i="3"/>
  <c r="B651" i="3"/>
  <c r="B650" i="3"/>
  <c r="H648" i="3"/>
  <c r="G648" i="3"/>
  <c r="F648" i="3"/>
  <c r="E648" i="3"/>
  <c r="D648" i="3"/>
  <c r="C648" i="3"/>
  <c r="B646" i="3"/>
  <c r="B645" i="3"/>
  <c r="B644" i="3"/>
  <c r="B643" i="3"/>
  <c r="B642" i="3"/>
  <c r="B641" i="3"/>
  <c r="B640" i="3"/>
  <c r="B639" i="3"/>
  <c r="B638" i="3"/>
  <c r="B637" i="3"/>
  <c r="H635" i="3"/>
  <c r="G635" i="3"/>
  <c r="F635" i="3"/>
  <c r="E635" i="3"/>
  <c r="D635" i="3"/>
  <c r="C635" i="3"/>
  <c r="B633" i="3"/>
  <c r="B632" i="3"/>
  <c r="B631" i="3"/>
  <c r="B630" i="3"/>
  <c r="B629" i="3"/>
  <c r="B628" i="3"/>
  <c r="B627" i="3"/>
  <c r="B626" i="3"/>
  <c r="B625" i="3"/>
  <c r="B624" i="3"/>
  <c r="B623" i="3"/>
  <c r="H621" i="3"/>
  <c r="G621" i="3"/>
  <c r="F621" i="3"/>
  <c r="E621" i="3"/>
  <c r="D621" i="3"/>
  <c r="C621" i="3"/>
  <c r="B610" i="3"/>
  <c r="B609" i="3"/>
  <c r="B608" i="3"/>
  <c r="B607" i="3"/>
  <c r="B606" i="3"/>
  <c r="B605" i="3"/>
  <c r="B604" i="3"/>
  <c r="B603" i="3"/>
  <c r="B602" i="3"/>
  <c r="B601" i="3"/>
  <c r="B600" i="3"/>
  <c r="H598" i="3"/>
  <c r="G598" i="3"/>
  <c r="F598" i="3"/>
  <c r="E598" i="3"/>
  <c r="D598" i="3"/>
  <c r="C598" i="3"/>
  <c r="B596" i="3"/>
  <c r="B595" i="3"/>
  <c r="B594" i="3"/>
  <c r="B593" i="3"/>
  <c r="B592" i="3"/>
  <c r="B591" i="3"/>
  <c r="B590" i="3"/>
  <c r="B589" i="3"/>
  <c r="B588" i="3"/>
  <c r="B587" i="3"/>
  <c r="B586" i="3"/>
  <c r="H584" i="3"/>
  <c r="G584" i="3"/>
  <c r="F584" i="3"/>
  <c r="E584" i="3"/>
  <c r="D584" i="3"/>
  <c r="C584" i="3"/>
  <c r="B582" i="3"/>
  <c r="B581" i="3"/>
  <c r="B580" i="3"/>
  <c r="B579" i="3"/>
  <c r="B578" i="3"/>
  <c r="B577" i="3"/>
  <c r="B576" i="3"/>
  <c r="B575" i="3"/>
  <c r="B574" i="3"/>
  <c r="B573" i="3"/>
  <c r="B572" i="3"/>
  <c r="H570" i="3"/>
  <c r="G570" i="3"/>
  <c r="F570" i="3"/>
  <c r="E570" i="3"/>
  <c r="D570" i="3"/>
  <c r="C570" i="3"/>
  <c r="B559" i="3"/>
  <c r="B558" i="3"/>
  <c r="B557" i="3"/>
  <c r="B556" i="3"/>
  <c r="B555" i="3"/>
  <c r="B554" i="3"/>
  <c r="B553" i="3"/>
  <c r="B552" i="3"/>
  <c r="B551" i="3"/>
  <c r="B550" i="3"/>
  <c r="B549" i="3"/>
  <c r="H547" i="3"/>
  <c r="G547" i="3"/>
  <c r="F547" i="3"/>
  <c r="E547" i="3"/>
  <c r="D547" i="3"/>
  <c r="C547" i="3"/>
  <c r="B545" i="3"/>
  <c r="B544" i="3"/>
  <c r="B543" i="3"/>
  <c r="B542" i="3"/>
  <c r="B541" i="3"/>
  <c r="B540" i="3"/>
  <c r="B539" i="3"/>
  <c r="B538" i="3"/>
  <c r="B537" i="3"/>
  <c r="B536" i="3"/>
  <c r="B535" i="3"/>
  <c r="H533" i="3"/>
  <c r="G533" i="3"/>
  <c r="F533" i="3"/>
  <c r="E533" i="3"/>
  <c r="D533" i="3"/>
  <c r="C533" i="3"/>
  <c r="B531" i="3"/>
  <c r="B530" i="3"/>
  <c r="B529" i="3"/>
  <c r="B528" i="3"/>
  <c r="B527" i="3"/>
  <c r="B526" i="3"/>
  <c r="B525" i="3"/>
  <c r="B524" i="3"/>
  <c r="B523" i="3"/>
  <c r="B522" i="3"/>
  <c r="B521" i="3"/>
  <c r="H519" i="3"/>
  <c r="G519" i="3"/>
  <c r="F519" i="3"/>
  <c r="E519" i="3"/>
  <c r="D519" i="3"/>
  <c r="C519" i="3"/>
  <c r="B508" i="3"/>
  <c r="B507" i="3"/>
  <c r="B506" i="3"/>
  <c r="B505" i="3"/>
  <c r="B504" i="3"/>
  <c r="B503" i="3"/>
  <c r="B502" i="3"/>
  <c r="B501" i="3"/>
  <c r="B500" i="3"/>
  <c r="B499" i="3"/>
  <c r="B498" i="3"/>
  <c r="B494" i="3"/>
  <c r="B493" i="3"/>
  <c r="B492" i="3"/>
  <c r="B491" i="3"/>
  <c r="B490" i="3"/>
  <c r="B489" i="3"/>
  <c r="B488" i="3"/>
  <c r="B487" i="3"/>
  <c r="B486" i="3"/>
  <c r="B485" i="3"/>
  <c r="B484" i="3"/>
  <c r="H482" i="3"/>
  <c r="G482" i="3"/>
  <c r="F482" i="3"/>
  <c r="E482" i="3"/>
  <c r="D482" i="3"/>
  <c r="C482" i="3"/>
  <c r="B480" i="3"/>
  <c r="B479" i="3"/>
  <c r="B478" i="3"/>
  <c r="B477" i="3"/>
  <c r="B476" i="3"/>
  <c r="B475" i="3"/>
  <c r="B474" i="3"/>
  <c r="B473" i="3"/>
  <c r="B472" i="3"/>
  <c r="B471" i="3"/>
  <c r="B470" i="3"/>
  <c r="H468" i="3"/>
  <c r="G468" i="3"/>
  <c r="F468" i="3"/>
  <c r="E468" i="3"/>
  <c r="D468" i="3"/>
  <c r="C468" i="3"/>
  <c r="B457" i="3"/>
  <c r="B456" i="3"/>
  <c r="B455" i="3"/>
  <c r="B454" i="3"/>
  <c r="B453" i="3"/>
  <c r="B452" i="3"/>
  <c r="B451" i="3"/>
  <c r="B450" i="3"/>
  <c r="B449" i="3"/>
  <c r="B448" i="3"/>
  <c r="B447" i="3"/>
  <c r="H445" i="3"/>
  <c r="G445" i="3"/>
  <c r="F445" i="3"/>
  <c r="E445" i="3"/>
  <c r="D445" i="3"/>
  <c r="C445" i="3"/>
  <c r="B443" i="3"/>
  <c r="B441" i="3"/>
  <c r="B440" i="3"/>
  <c r="B439" i="3"/>
  <c r="B438" i="3"/>
  <c r="B437" i="3"/>
  <c r="B436" i="3"/>
  <c r="B435" i="3"/>
  <c r="B434" i="3"/>
  <c r="B433" i="3"/>
  <c r="H431" i="3"/>
  <c r="G431" i="3"/>
  <c r="F431" i="3"/>
  <c r="E431" i="3"/>
  <c r="D431" i="3"/>
  <c r="B428" i="3"/>
  <c r="B427" i="3"/>
  <c r="B426" i="3"/>
  <c r="B425" i="3"/>
  <c r="B424" i="3"/>
  <c r="B423" i="3"/>
  <c r="B422" i="3"/>
  <c r="B421" i="3"/>
  <c r="B420" i="3"/>
  <c r="B419" i="3"/>
  <c r="B405" i="3"/>
  <c r="B404" i="3"/>
  <c r="B403" i="3"/>
  <c r="B402" i="3"/>
  <c r="B401" i="3"/>
  <c r="B400" i="3"/>
  <c r="B399" i="3"/>
  <c r="B398" i="3"/>
  <c r="B397" i="3"/>
  <c r="B396" i="3"/>
  <c r="H394" i="3"/>
  <c r="G394" i="3"/>
  <c r="F394" i="3"/>
  <c r="E394" i="3"/>
  <c r="D394" i="3"/>
  <c r="C394" i="3"/>
  <c r="B392" i="3"/>
  <c r="B391" i="3"/>
  <c r="B390" i="3"/>
  <c r="B389" i="3"/>
  <c r="B388" i="3"/>
  <c r="B387" i="3"/>
  <c r="B386" i="3"/>
  <c r="B385" i="3"/>
  <c r="B384" i="3"/>
  <c r="B383" i="3"/>
  <c r="B382" i="3"/>
  <c r="H380" i="3"/>
  <c r="G380" i="3"/>
  <c r="F380" i="3"/>
  <c r="E380" i="3"/>
  <c r="D380" i="3"/>
  <c r="C380" i="3"/>
  <c r="B377" i="3"/>
  <c r="B376" i="3"/>
  <c r="B375" i="3"/>
  <c r="B374" i="3"/>
  <c r="B373" i="3"/>
  <c r="B372" i="3"/>
  <c r="B371" i="3"/>
  <c r="B370" i="3"/>
  <c r="B369" i="3"/>
  <c r="B368" i="3"/>
  <c r="G366" i="3"/>
  <c r="F366" i="3"/>
  <c r="E366" i="3"/>
  <c r="D366" i="3"/>
  <c r="C366" i="3"/>
  <c r="B355" i="3"/>
  <c r="B354" i="3"/>
  <c r="B353" i="3"/>
  <c r="B352" i="3"/>
  <c r="B351" i="3"/>
  <c r="B350" i="3"/>
  <c r="B349" i="3"/>
  <c r="B348" i="3"/>
  <c r="B347" i="3"/>
  <c r="B346" i="3"/>
  <c r="B345" i="3"/>
  <c r="H343" i="3"/>
  <c r="G343" i="3"/>
  <c r="F343" i="3"/>
  <c r="E343" i="3"/>
  <c r="D343" i="3"/>
  <c r="C343" i="3"/>
  <c r="B341" i="3"/>
  <c r="B340" i="3"/>
  <c r="B339" i="3"/>
  <c r="B338" i="3"/>
  <c r="B337" i="3"/>
  <c r="B336" i="3"/>
  <c r="B335" i="3"/>
  <c r="B334" i="3"/>
  <c r="B333" i="3"/>
  <c r="B332" i="3"/>
  <c r="H330" i="3"/>
  <c r="G330" i="3"/>
  <c r="F330" i="3"/>
  <c r="E330" i="3"/>
  <c r="D330" i="3"/>
  <c r="C330" i="3"/>
  <c r="B328" i="3"/>
  <c r="B327" i="3"/>
  <c r="B326" i="3"/>
  <c r="B325" i="3"/>
  <c r="B324" i="3"/>
  <c r="B323" i="3"/>
  <c r="B322" i="3"/>
  <c r="B321" i="3"/>
  <c r="B320" i="3"/>
  <c r="B319" i="3"/>
  <c r="H316" i="3"/>
  <c r="G316" i="3"/>
  <c r="F316" i="3"/>
  <c r="E316" i="3"/>
  <c r="D316" i="3"/>
  <c r="C316" i="3"/>
  <c r="B305" i="3"/>
  <c r="B304" i="3"/>
  <c r="B303" i="3"/>
  <c r="B302" i="3"/>
  <c r="B301" i="3"/>
  <c r="B300" i="3"/>
  <c r="B299" i="3"/>
  <c r="B298" i="3"/>
  <c r="B297" i="3"/>
  <c r="B296" i="3"/>
  <c r="H294" i="3"/>
  <c r="G294" i="3"/>
  <c r="F294" i="3"/>
  <c r="E294" i="3"/>
  <c r="D294" i="3"/>
  <c r="C294" i="3"/>
  <c r="B292" i="3"/>
  <c r="B291" i="3"/>
  <c r="B290" i="3"/>
  <c r="B289" i="3"/>
  <c r="B288" i="3"/>
  <c r="B287" i="3"/>
  <c r="B286" i="3"/>
  <c r="B285" i="3"/>
  <c r="B284" i="3"/>
  <c r="B283" i="3"/>
  <c r="B282" i="3"/>
  <c r="H280" i="3"/>
  <c r="G280" i="3"/>
  <c r="F280" i="3"/>
  <c r="E280" i="3"/>
  <c r="D280" i="3"/>
  <c r="C280" i="3"/>
  <c r="B277" i="3"/>
  <c r="B276" i="3"/>
  <c r="B275" i="3"/>
  <c r="B274" i="3"/>
  <c r="B273" i="3"/>
  <c r="B272" i="3"/>
  <c r="B271" i="3"/>
  <c r="B270" i="3"/>
  <c r="B269" i="3"/>
  <c r="B268" i="3"/>
  <c r="B266" i="3" s="1"/>
  <c r="C266" i="3"/>
  <c r="B255" i="3"/>
  <c r="B254" i="3"/>
  <c r="B253" i="3"/>
  <c r="B252" i="3"/>
  <c r="B251" i="3"/>
  <c r="B250" i="3"/>
  <c r="B249" i="3"/>
  <c r="B248" i="3"/>
  <c r="B247" i="3"/>
  <c r="B246" i="3"/>
  <c r="B245" i="3"/>
  <c r="B241" i="3"/>
  <c r="B240" i="3"/>
  <c r="B239" i="3"/>
  <c r="B238" i="3"/>
  <c r="B237" i="3"/>
  <c r="B236" i="3"/>
  <c r="B235" i="3"/>
  <c r="B234" i="3"/>
  <c r="B233" i="3"/>
  <c r="B232" i="3"/>
  <c r="B231" i="3"/>
  <c r="B227" i="3"/>
  <c r="B226" i="3"/>
  <c r="B225" i="3"/>
  <c r="B224" i="3"/>
  <c r="B223" i="3"/>
  <c r="B222" i="3"/>
  <c r="B221" i="3"/>
  <c r="B219" i="3"/>
  <c r="B218" i="3"/>
  <c r="B217" i="3"/>
  <c r="B204" i="3"/>
  <c r="B203" i="3"/>
  <c r="B202" i="3"/>
  <c r="B201" i="3"/>
  <c r="B200" i="3"/>
  <c r="B199" i="3"/>
  <c r="B198" i="3"/>
  <c r="B197" i="3"/>
  <c r="B196" i="3"/>
  <c r="B195" i="3"/>
  <c r="B194" i="3"/>
  <c r="D192" i="3"/>
  <c r="C192" i="3"/>
  <c r="B190" i="3"/>
  <c r="B189" i="3"/>
  <c r="B188" i="3"/>
  <c r="B187" i="3"/>
  <c r="B186" i="3"/>
  <c r="B185" i="3"/>
  <c r="B184" i="3"/>
  <c r="B183" i="3"/>
  <c r="B182" i="3"/>
  <c r="B181" i="3"/>
  <c r="B180" i="3"/>
  <c r="B176" i="3"/>
  <c r="B175" i="3"/>
  <c r="B174" i="3"/>
  <c r="B173" i="3"/>
  <c r="B172" i="3"/>
  <c r="B171" i="3"/>
  <c r="B170" i="3"/>
  <c r="B169" i="3"/>
  <c r="B168" i="3"/>
  <c r="B167" i="3"/>
  <c r="B166" i="3"/>
  <c r="H164" i="3"/>
  <c r="G164" i="3"/>
  <c r="F164" i="3"/>
  <c r="E164" i="3"/>
  <c r="D164" i="3"/>
  <c r="C164" i="3"/>
  <c r="B153" i="3"/>
  <c r="B152" i="3"/>
  <c r="B151" i="3"/>
  <c r="B150" i="3"/>
  <c r="B149" i="3"/>
  <c r="B148" i="3"/>
  <c r="B147" i="3"/>
  <c r="B146" i="3"/>
  <c r="B145" i="3"/>
  <c r="B144" i="3"/>
  <c r="B143" i="3"/>
  <c r="H141" i="3"/>
  <c r="G141" i="3"/>
  <c r="F141" i="3"/>
  <c r="E141" i="3"/>
  <c r="D141" i="3"/>
  <c r="C141" i="3"/>
  <c r="B139" i="3"/>
  <c r="B138" i="3"/>
  <c r="B137" i="3"/>
  <c r="B136" i="3"/>
  <c r="B135" i="3"/>
  <c r="B134" i="3"/>
  <c r="B133" i="3"/>
  <c r="B132" i="3"/>
  <c r="B131" i="3"/>
  <c r="B130" i="3"/>
  <c r="B129" i="3"/>
  <c r="H127" i="3"/>
  <c r="G127" i="3"/>
  <c r="F127" i="3"/>
  <c r="E127" i="3"/>
  <c r="D127" i="3"/>
  <c r="C127" i="3"/>
  <c r="B125" i="3"/>
  <c r="B124" i="3"/>
  <c r="B123" i="3"/>
  <c r="B122" i="3"/>
  <c r="B121" i="3"/>
  <c r="B120" i="3"/>
  <c r="B119" i="3"/>
  <c r="B118" i="3"/>
  <c r="B117" i="3"/>
  <c r="B116" i="3"/>
  <c r="B115" i="3"/>
  <c r="H113" i="3"/>
  <c r="G113" i="3"/>
  <c r="F113" i="3"/>
  <c r="E113" i="3"/>
  <c r="D113" i="3"/>
  <c r="C113" i="3"/>
  <c r="B102" i="3"/>
  <c r="B101" i="3"/>
  <c r="B100" i="3"/>
  <c r="B99" i="3"/>
  <c r="B98" i="3"/>
  <c r="B97" i="3"/>
  <c r="B96" i="3"/>
  <c r="B95" i="3"/>
  <c r="B94" i="3"/>
  <c r="B93" i="3"/>
  <c r="B92" i="3"/>
  <c r="H90" i="3"/>
  <c r="G90" i="3"/>
  <c r="F90" i="3"/>
  <c r="E90" i="3"/>
  <c r="D90" i="3"/>
  <c r="C90" i="3"/>
  <c r="B88" i="3"/>
  <c r="B87" i="3"/>
  <c r="B86" i="3"/>
  <c r="B85" i="3"/>
  <c r="B84" i="3"/>
  <c r="B83" i="3"/>
  <c r="B82" i="3"/>
  <c r="B81" i="3"/>
  <c r="B80" i="3"/>
  <c r="B79" i="3"/>
  <c r="B78" i="3"/>
  <c r="H76" i="3"/>
  <c r="G76" i="3"/>
  <c r="F76" i="3"/>
  <c r="E76" i="3"/>
  <c r="D76" i="3"/>
  <c r="C76" i="3"/>
  <c r="B73" i="3"/>
  <c r="B72" i="3"/>
  <c r="B71" i="3"/>
  <c r="B70" i="3"/>
  <c r="B69" i="3"/>
  <c r="B68" i="3"/>
  <c r="B67" i="3"/>
  <c r="B66" i="3"/>
  <c r="B65" i="3"/>
  <c r="B64" i="3"/>
  <c r="H62" i="3"/>
  <c r="G62" i="3"/>
  <c r="F62" i="3"/>
  <c r="E62" i="3"/>
  <c r="B51" i="3"/>
  <c r="B50" i="3"/>
  <c r="B49" i="3"/>
  <c r="B48" i="3"/>
  <c r="B47" i="3"/>
  <c r="B46" i="3"/>
  <c r="B45" i="3"/>
  <c r="B44" i="3"/>
  <c r="B43" i="3"/>
  <c r="B42" i="3"/>
  <c r="B37" i="3"/>
  <c r="B36" i="3"/>
  <c r="B35" i="3"/>
  <c r="B34" i="3"/>
  <c r="B33" i="3"/>
  <c r="B32" i="3"/>
  <c r="B31" i="3"/>
  <c r="B30" i="3"/>
  <c r="B29" i="3"/>
  <c r="B28" i="3"/>
  <c r="B27" i="3"/>
  <c r="B23" i="3"/>
  <c r="B22" i="3"/>
  <c r="B21" i="3"/>
  <c r="B20" i="3"/>
  <c r="B19" i="3"/>
  <c r="B18" i="3"/>
  <c r="B17" i="3"/>
  <c r="B16" i="3"/>
  <c r="B15" i="3"/>
  <c r="B14" i="3"/>
  <c r="B343" i="3" l="1"/>
  <c r="B417" i="3"/>
  <c r="B445" i="3"/>
  <c r="B366" i="3"/>
  <c r="B215" i="3"/>
  <c r="B62" i="3"/>
  <c r="B25" i="3"/>
  <c r="B90" i="3"/>
  <c r="B76" i="3"/>
  <c r="B519" i="3"/>
  <c r="B496" i="3"/>
  <c r="B570" i="3"/>
  <c r="B621" i="3"/>
  <c r="B685" i="3"/>
  <c r="B648" i="3"/>
  <c r="B635" i="3"/>
  <c r="B584" i="3"/>
  <c r="B547" i="3"/>
  <c r="B468" i="3"/>
  <c r="B482" i="3"/>
  <c r="B164" i="3"/>
  <c r="B192" i="3"/>
  <c r="B533" i="3"/>
  <c r="B598" i="3"/>
  <c r="B431" i="3"/>
  <c r="B394" i="3"/>
  <c r="B380" i="3"/>
  <c r="B330" i="3"/>
  <c r="B316" i="3"/>
  <c r="B294" i="3"/>
  <c r="B280" i="3"/>
  <c r="B243" i="3"/>
  <c r="B113" i="3"/>
  <c r="B127" i="3"/>
  <c r="B178" i="3"/>
  <c r="B229" i="3"/>
  <c r="B141" i="3"/>
  <c r="C699" i="3" l="1"/>
  <c r="C673" i="3"/>
  <c r="C671" i="3" s="1"/>
  <c r="B701" i="3"/>
  <c r="B699" i="3" s="1"/>
  <c r="C41" i="3"/>
  <c r="C39" i="3" s="1"/>
  <c r="B41" i="3" l="1"/>
  <c r="B39" i="3" s="1"/>
  <c r="B673" i="3"/>
  <c r="B671" i="3" s="1"/>
  <c r="B11" i="3" l="1"/>
</calcChain>
</file>

<file path=xl/sharedStrings.xml><?xml version="1.0" encoding="utf-8"?>
<sst xmlns="http://schemas.openxmlformats.org/spreadsheetml/2006/main" count="1327" uniqueCount="239">
  <si>
    <t xml:space="preserve">Provincia, comarca indígena,                                                                                                                                 sexo y edad </t>
  </si>
  <si>
    <t>Matrícula de educación primaria</t>
  </si>
  <si>
    <t>Total</t>
  </si>
  <si>
    <t>Primero</t>
  </si>
  <si>
    <t xml:space="preserve">Segundo </t>
  </si>
  <si>
    <t>Tercero</t>
  </si>
  <si>
    <t xml:space="preserve">Cuarto </t>
  </si>
  <si>
    <t>Quinto</t>
  </si>
  <si>
    <t>Sexto</t>
  </si>
  <si>
    <t xml:space="preserve">                              TOTAL..................................................................................</t>
  </si>
  <si>
    <t xml:space="preserve">     5......................................................................................................</t>
  </si>
  <si>
    <t xml:space="preserve">     6.................................................................................................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</si>
  <si>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</si>
  <si>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8......................................................................................................</t>
  </si>
  <si>
    <t xml:space="preserve">     9........................................................................................................</t>
  </si>
  <si>
    <t xml:space="preserve">    10..............................................................................................................</t>
  </si>
  <si>
    <t xml:space="preserve">    11.................................................................................................</t>
  </si>
  <si>
    <t xml:space="preserve">    12......................................................................................................</t>
  </si>
  <si>
    <t xml:space="preserve">    13..................................................................................................</t>
  </si>
  <si>
    <t xml:space="preserve">    14.....................................................................................................</t>
  </si>
  <si>
    <t xml:space="preserve">    15 y más..........................................................................................</t>
  </si>
  <si>
    <t>Hombres.........................................................................................</t>
  </si>
  <si>
    <t xml:space="preserve">     5...............................................................................................................</t>
  </si>
  <si>
    <t xml:space="preserve">     6..........................................................................................................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</si>
  <si>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</si>
  <si>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</t>
  </si>
  <si>
    <t xml:space="preserve">     9.....................................................................................................</t>
  </si>
  <si>
    <t xml:space="preserve">    10........................................................................................................</t>
  </si>
  <si>
    <t xml:space="preserve">    11.........................................................................................................</t>
  </si>
  <si>
    <t xml:space="preserve">    12........................................................................................................</t>
  </si>
  <si>
    <t xml:space="preserve">    13........................................................................................................</t>
  </si>
  <si>
    <t xml:space="preserve">    14....................................................................................................</t>
  </si>
  <si>
    <t xml:space="preserve">    15 y más..................................................................................................</t>
  </si>
  <si>
    <t>Mujeres...................................................................................................</t>
  </si>
  <si>
    <t xml:space="preserve">     5..........................................................................................................</t>
  </si>
  <si>
    <t xml:space="preserve">     6...............................................................................................................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</si>
  <si>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</si>
  <si>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8................................................................................................................</t>
  </si>
  <si>
    <t xml:space="preserve">     9...............................................................................................................</t>
  </si>
  <si>
    <t xml:space="preserve">    10...........................................................................................................</t>
  </si>
  <si>
    <t xml:space="preserve">    11............................................................................................................</t>
  </si>
  <si>
    <t xml:space="preserve">    12.............................................................................................................</t>
  </si>
  <si>
    <t xml:space="preserve">    13...............................................................................................................</t>
  </si>
  <si>
    <t xml:space="preserve">    14..................................................................................................</t>
  </si>
  <si>
    <t xml:space="preserve">    15 y más......................................................................................</t>
  </si>
  <si>
    <t xml:space="preserve">                          Bocas del Toro................................................................................</t>
  </si>
  <si>
    <t xml:space="preserve">     5..............................................................................................</t>
  </si>
  <si>
    <t xml:space="preserve">     6.........................................................................................................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</si>
  <si>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</si>
  <si>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8.......................................................................................................</t>
  </si>
  <si>
    <t xml:space="preserve">     9.........................................................................................................</t>
  </si>
  <si>
    <t xml:space="preserve">    10.......................................................................................................</t>
  </si>
  <si>
    <t xml:space="preserve">    11.............................................................................................................</t>
  </si>
  <si>
    <t xml:space="preserve">    12..........................................................................................................</t>
  </si>
  <si>
    <t xml:space="preserve">    13.............................................................................................</t>
  </si>
  <si>
    <t xml:space="preserve">    14........................................................................................................</t>
  </si>
  <si>
    <t xml:space="preserve">    15 y más..............................................................................................</t>
  </si>
  <si>
    <t>Hombres................................................................................................</t>
  </si>
  <si>
    <t xml:space="preserve">     5........................................................................................................</t>
  </si>
  <si>
    <t xml:space="preserve">     8...........................................................................................................</t>
  </si>
  <si>
    <t xml:space="preserve">    10..........................................................................................................</t>
  </si>
  <si>
    <t xml:space="preserve">    11..........................................................................................................</t>
  </si>
  <si>
    <t xml:space="preserve">    12.......................................................................................................</t>
  </si>
  <si>
    <t xml:space="preserve">    13.......................................................................................................</t>
  </si>
  <si>
    <t xml:space="preserve">    14..............................................................................................................</t>
  </si>
  <si>
    <t xml:space="preserve">    15 y más.........................................................................................</t>
  </si>
  <si>
    <t xml:space="preserve"> </t>
  </si>
  <si>
    <t>Mujeres............................................................................................</t>
  </si>
  <si>
    <t xml:space="preserve">     5...........................................................................................................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</si>
  <si>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</si>
  <si>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</t>
  </si>
  <si>
    <t xml:space="preserve">     9..................................................................................................</t>
  </si>
  <si>
    <t xml:space="preserve">    10..................................................................................................</t>
  </si>
  <si>
    <t xml:space="preserve">    12...............................................................................................</t>
  </si>
  <si>
    <t xml:space="preserve">    13.....................................................................................................</t>
  </si>
  <si>
    <t xml:space="preserve">    14..............................................................................................</t>
  </si>
  <si>
    <t xml:space="preserve">    15 y más........................................................................................</t>
  </si>
  <si>
    <t xml:space="preserve">                          Coclé................................................................................</t>
  </si>
  <si>
    <t xml:space="preserve">     5.........................................................................................................</t>
  </si>
  <si>
    <t xml:space="preserve">     6...........................................................................................................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</si>
  <si>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</si>
  <si>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8..........................................................................................................</t>
  </si>
  <si>
    <t xml:space="preserve">    10............................................................................................................</t>
  </si>
  <si>
    <t xml:space="preserve">    13......................................................................................................</t>
  </si>
  <si>
    <t>Hombres..................................................................................</t>
  </si>
  <si>
    <t xml:space="preserve">     7.................................................................................................</t>
  </si>
  <si>
    <t xml:space="preserve">     8.........................................................................................................</t>
  </si>
  <si>
    <t xml:space="preserve">     9..............................................................................................</t>
  </si>
  <si>
    <t xml:space="preserve">    11.................................................................................................................</t>
  </si>
  <si>
    <t xml:space="preserve">    12.............................................................................................</t>
  </si>
  <si>
    <t xml:space="preserve">    13...............................................................................................</t>
  </si>
  <si>
    <t xml:space="preserve">    15 y más...................................................................................</t>
  </si>
  <si>
    <t>Mujeres.....................................................................................</t>
  </si>
  <si>
    <t xml:space="preserve">     5.................................................................................................</t>
  </si>
  <si>
    <t xml:space="preserve">     6.............................................................................................................</t>
  </si>
  <si>
    <t xml:space="preserve">     9................................................................................................</t>
  </si>
  <si>
    <t xml:space="preserve">    10.............................................................................................</t>
  </si>
  <si>
    <t xml:space="preserve">    11..............................................................................................</t>
  </si>
  <si>
    <t xml:space="preserve">    13............................................................................................................</t>
  </si>
  <si>
    <t xml:space="preserve">    14..........................................................................................................</t>
  </si>
  <si>
    <t xml:space="preserve">                          Colón................................................................................</t>
  </si>
  <si>
    <t xml:space="preserve">     8..............................................................................................</t>
  </si>
  <si>
    <t xml:space="preserve">    10..............................................................................................</t>
  </si>
  <si>
    <t xml:space="preserve">    11...........................................................................................................</t>
  </si>
  <si>
    <t xml:space="preserve">    13..........................................................................................................</t>
  </si>
  <si>
    <t xml:space="preserve">    14.............................................................................................</t>
  </si>
  <si>
    <t>Hombres...................................................................................</t>
  </si>
  <si>
    <t xml:space="preserve">     7................................................................................................</t>
  </si>
  <si>
    <t xml:space="preserve">     9...............................................................................................</t>
  </si>
  <si>
    <t xml:space="preserve">    10....................................................................................................</t>
  </si>
  <si>
    <t xml:space="preserve">    11...............................................................................................</t>
  </si>
  <si>
    <t xml:space="preserve">    12..................................................................................................</t>
  </si>
  <si>
    <t xml:space="preserve">    15 y más.......................................................................................................</t>
  </si>
  <si>
    <t>Mujeres....................................................................................</t>
  </si>
  <si>
    <t xml:space="preserve">     6..............................................................................................................</t>
  </si>
  <si>
    <t xml:space="preserve">     8....................................................................................................</t>
  </si>
  <si>
    <t xml:space="preserve">    10.....................................................................................................</t>
  </si>
  <si>
    <t xml:space="preserve">    11........................................................................................................</t>
  </si>
  <si>
    <t xml:space="preserve">    12..............................................................................................</t>
  </si>
  <si>
    <t xml:space="preserve">                          Chiriquí................................................................................</t>
  </si>
  <si>
    <t xml:space="preserve">    13...........................................................................................................</t>
  </si>
  <si>
    <t xml:space="preserve">    14.................................................................................................</t>
  </si>
  <si>
    <t xml:space="preserve">    15 y más.............................................................................................</t>
  </si>
  <si>
    <t>Hombres....................................................................................</t>
  </si>
  <si>
    <t xml:space="preserve">     5.............................................................................................................</t>
  </si>
  <si>
    <t xml:space="preserve">     6...............................................................................................</t>
  </si>
  <si>
    <t xml:space="preserve">     7.............................................................................................</t>
  </si>
  <si>
    <t xml:space="preserve">     8................................................................................................</t>
  </si>
  <si>
    <t xml:space="preserve">     9....................................................................................................</t>
  </si>
  <si>
    <t xml:space="preserve">    11.....................................................................................................</t>
  </si>
  <si>
    <t xml:space="preserve">    14...............................................................................................</t>
  </si>
  <si>
    <t>Mujeres..................................................................................................</t>
  </si>
  <si>
    <t xml:space="preserve">     6...................................................................................................</t>
  </si>
  <si>
    <t xml:space="preserve">     9............................................................................................................</t>
  </si>
  <si>
    <t xml:space="preserve">    13.................................................................................................</t>
  </si>
  <si>
    <t xml:space="preserve">                          Darién................................................................................</t>
  </si>
  <si>
    <t xml:space="preserve">     6....................................................................................................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</si>
  <si>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7.......................................................................................................................................</t>
  </si>
  <si>
    <t xml:space="preserve">    11................................................................................................</t>
  </si>
  <si>
    <t xml:space="preserve">     5................................................................................................</t>
  </si>
  <si>
    <t xml:space="preserve">     6................................................................................................</t>
  </si>
  <si>
    <t xml:space="preserve">     7...............................................................................................</t>
  </si>
  <si>
    <t xml:space="preserve">     9...........................................................................................................</t>
  </si>
  <si>
    <t xml:space="preserve">    15 y más....................................................................................</t>
  </si>
  <si>
    <t>Mujeres..............................................................................................</t>
  </si>
  <si>
    <t xml:space="preserve">     7..............................................................................................</t>
  </si>
  <si>
    <t xml:space="preserve">                          Herrera................................................................................</t>
  </si>
  <si>
    <t xml:space="preserve">     5...............................................................................................</t>
  </si>
  <si>
    <t xml:space="preserve">     9..........................................................................................................</t>
  </si>
  <si>
    <t xml:space="preserve">    10................................................................................................</t>
  </si>
  <si>
    <t xml:space="preserve">    13..............................................................................................</t>
  </si>
  <si>
    <t xml:space="preserve">    15 y más.....................................................................................</t>
  </si>
  <si>
    <t>Hombres.......................................................................................</t>
  </si>
  <si>
    <t>Mujeres................................................................................................</t>
  </si>
  <si>
    <t xml:space="preserve">     5...................................................................................................</t>
  </si>
  <si>
    <t xml:space="preserve">    11..............................................................................................................</t>
  </si>
  <si>
    <t xml:space="preserve">                         Los Santos................................................................................</t>
  </si>
  <si>
    <t xml:space="preserve">     6..............................................................................................</t>
  </si>
  <si>
    <t xml:space="preserve">     8........................................................................................................</t>
  </si>
  <si>
    <t xml:space="preserve">     9.......................................................................................................</t>
  </si>
  <si>
    <t xml:space="preserve">    12.................................................................................................</t>
  </si>
  <si>
    <t xml:space="preserve">    14......................................................................................................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</si>
  <si>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</si>
  <si>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8.............................................................................................................</t>
  </si>
  <si>
    <t xml:space="preserve">    11............................................................................................</t>
  </si>
  <si>
    <t xml:space="preserve">    12............................................................................................</t>
  </si>
  <si>
    <t>Mujeres...................................................................................</t>
  </si>
  <si>
    <t xml:space="preserve">     8..................................................................................................</t>
  </si>
  <si>
    <t xml:space="preserve">    10...............................................................................................</t>
  </si>
  <si>
    <t xml:space="preserve">    11.....................................................................................................................</t>
  </si>
  <si>
    <t xml:space="preserve">                          Panamá...................................................................</t>
  </si>
  <si>
    <t xml:space="preserve">     6......................................................................................................</t>
  </si>
  <si>
    <t xml:space="preserve">    12................................................................................................</t>
  </si>
  <si>
    <t>Hombres......................................................................................</t>
  </si>
  <si>
    <t xml:space="preserve">     5....................................................................................................</t>
  </si>
  <si>
    <t xml:space="preserve">     8............................................................................................</t>
  </si>
  <si>
    <t xml:space="preserve">    11...................................................................................................</t>
  </si>
  <si>
    <t xml:space="preserve">    13...................................................................................................</t>
  </si>
  <si>
    <t>Mujeres......................................................................................</t>
  </si>
  <si>
    <t xml:space="preserve">     9...................................................................................................................</t>
  </si>
  <si>
    <t xml:space="preserve">                          Panamá Oeste (1)...................................................................</t>
  </si>
  <si>
    <t xml:space="preserve">                          Veraguas.......................................................................</t>
  </si>
  <si>
    <t xml:space="preserve">     6..............................................................................................................................................</t>
  </si>
  <si>
    <t xml:space="preserve">    15 y más............................................................................................</t>
  </si>
  <si>
    <t xml:space="preserve">     5.............................................................................................</t>
  </si>
  <si>
    <t xml:space="preserve">     6............................................................................................</t>
  </si>
  <si>
    <t xml:space="preserve">     7...........................................................................................</t>
  </si>
  <si>
    <t xml:space="preserve">    12...........................................................................................</t>
  </si>
  <si>
    <t xml:space="preserve">    13............................................................................................</t>
  </si>
  <si>
    <t xml:space="preserve">    14............................................................................................</t>
  </si>
  <si>
    <t xml:space="preserve">     5...........................................................................................</t>
  </si>
  <si>
    <t xml:space="preserve">     6.............................................................................................</t>
  </si>
  <si>
    <t xml:space="preserve">     8.............................................................................................</t>
  </si>
  <si>
    <t xml:space="preserve">    10.................................................................................................................</t>
  </si>
  <si>
    <t xml:space="preserve">    11....................................................................................................</t>
  </si>
  <si>
    <t xml:space="preserve">    13...................................................................................................................</t>
  </si>
  <si>
    <t xml:space="preserve">             Comarca Kuna Yala.....................................................</t>
  </si>
  <si>
    <t xml:space="preserve">    11......................................................................................................</t>
  </si>
  <si>
    <t xml:space="preserve">    12....................................................................................................</t>
  </si>
  <si>
    <t xml:space="preserve">    14.........................................................................................................</t>
  </si>
  <si>
    <t xml:space="preserve">    15 y más.....................................................................................................</t>
  </si>
  <si>
    <t xml:space="preserve">     9..........................................................................................</t>
  </si>
  <si>
    <t xml:space="preserve">    14...........................................................................................................</t>
  </si>
  <si>
    <t xml:space="preserve">     7............................................................................................</t>
  </si>
  <si>
    <t xml:space="preserve">     9............................................................................................</t>
  </si>
  <si>
    <t xml:space="preserve">               Comarca Emberá……………...........................................</t>
  </si>
  <si>
    <t xml:space="preserve">     5........................................................................................</t>
  </si>
  <si>
    <t xml:space="preserve">     6........................................................................................</t>
  </si>
  <si>
    <t xml:space="preserve">     7..........................................................................................</t>
  </si>
  <si>
    <t xml:space="preserve">     8..........................................................................................</t>
  </si>
  <si>
    <t xml:space="preserve">     9.............................................................................................</t>
  </si>
  <si>
    <t xml:space="preserve">    10...........................................................................................</t>
  </si>
  <si>
    <t xml:space="preserve">    11..................................................................................................</t>
  </si>
  <si>
    <t xml:space="preserve">    12.........................................................................................</t>
  </si>
  <si>
    <t xml:space="preserve">    13..........................................................................................</t>
  </si>
  <si>
    <t xml:space="preserve">    14................................................................................................</t>
  </si>
  <si>
    <t xml:space="preserve">     6...........................................................................................</t>
  </si>
  <si>
    <t xml:space="preserve">     8...........................................................................................</t>
  </si>
  <si>
    <t xml:space="preserve">     9...........................................................................................</t>
  </si>
  <si>
    <t xml:space="preserve">    10...................................................................................................</t>
  </si>
  <si>
    <t xml:space="preserve">             Comarca Ngäbe Buglé........................................</t>
  </si>
  <si>
    <t xml:space="preserve">    11.............................................................................................</t>
  </si>
  <si>
    <t>Hombres.................................................................................</t>
  </si>
  <si>
    <t xml:space="preserve">    10............................................................................................</t>
  </si>
  <si>
    <t xml:space="preserve">    11..........................................................................................</t>
  </si>
  <si>
    <t xml:space="preserve">    14...........................................................................................</t>
  </si>
  <si>
    <t xml:space="preserve">    15 y más................................................................................</t>
  </si>
  <si>
    <t xml:space="preserve">     5..........................................................................................</t>
  </si>
  <si>
    <t xml:space="preserve">     6.......................................................................................</t>
  </si>
  <si>
    <t xml:space="preserve">     9.........................................................................................</t>
  </si>
  <si>
    <t xml:space="preserve">    14...................................................................................................</t>
  </si>
  <si>
    <t xml:space="preserve">(1) Provincia creada mediante la Ley No. 119 del 30 de diciembre de 2013. Hasta el 2013, se incluyeron en la provincia de Panamá, </t>
  </si>
  <si>
    <t>- Cantidad nula o cero.</t>
  </si>
  <si>
    <t xml:space="preserve"> COMARCA INDÍGENA, SEXO Y EDAD: AÑO ACADÉMICO 2015</t>
  </si>
  <si>
    <t>-</t>
  </si>
  <si>
    <t xml:space="preserve">      los datos de Panamá Oeste.</t>
  </si>
  <si>
    <t xml:space="preserve">    15 y más........................................................................................................</t>
  </si>
  <si>
    <t>Grado de estudio</t>
  </si>
  <si>
    <t xml:space="preserve">  Cuadro 511-14.  MATRÍCULA DE EDUCACIÓN PRIMARIA EN LA REPÚBLICA, POR GRADO DE ESTUDIO, SEGÚN PROVINCIA,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</si>
</sst>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1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2" applyNumberFormat="0" applyAlignment="0" applyProtection="0"/>
    <xf numFmtId="0" fontId="9" fillId="21" borderId="13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2" applyNumberFormat="0" applyAlignment="0" applyProtection="0"/>
    <xf numFmtId="0" fontId="16" fillId="0" borderId="17" applyNumberFormat="0" applyFill="0" applyAlignment="0" applyProtection="0"/>
    <xf numFmtId="0" fontId="1" fillId="0" borderId="0"/>
    <xf numFmtId="0" fontId="5" fillId="0" borderId="0"/>
    <xf numFmtId="0" fontId="1" fillId="0" borderId="0"/>
    <xf numFmtId="0" fontId="4" fillId="22" borderId="18" applyNumberFormat="0" applyFont="0" applyAlignment="0" applyProtection="0"/>
    <xf numFmtId="0" fontId="17" fillId="20" borderId="1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Border="1"/>
    <xf numFmtId="0" fontId="1" fillId="0" borderId="0" xfId="0" applyFont="1" applyFill="1" applyBorder="1"/>
    <xf numFmtId="3" fontId="1" fillId="0" borderId="3" xfId="0" applyNumberFormat="1" applyFont="1" applyFill="1" applyBorder="1" applyAlignment="1"/>
    <xf numFmtId="0" fontId="2" fillId="0" borderId="7" xfId="1" applyFont="1" applyFill="1" applyBorder="1" applyAlignment="1" applyProtection="1">
      <alignment horizontal="center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/>
    <xf numFmtId="3" fontId="3" fillId="0" borderId="8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1" fillId="0" borderId="0" xfId="0" applyNumberFormat="1" applyFont="1" applyFill="1" applyAlignment="1"/>
    <xf numFmtId="3" fontId="1" fillId="0" borderId="11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1" fillId="0" borderId="8" xfId="0" applyNumberFormat="1" applyFont="1" applyFill="1" applyBorder="1" applyProtection="1">
      <protection locked="0" hidden="1"/>
    </xf>
    <xf numFmtId="3" fontId="1" fillId="0" borderId="8" xfId="0" applyNumberFormat="1" applyFont="1" applyFill="1" applyBorder="1" applyAlignment="1" applyProtection="1">
      <alignment horizontal="right"/>
      <protection locked="0" hidden="1"/>
    </xf>
    <xf numFmtId="3" fontId="1" fillId="0" borderId="11" xfId="0" applyNumberFormat="1" applyFont="1" applyFill="1" applyBorder="1" applyAlignment="1" applyProtection="1">
      <alignment horizontal="right"/>
      <protection locked="0" hidden="1"/>
    </xf>
    <xf numFmtId="3" fontId="1" fillId="0" borderId="11" xfId="0" applyNumberFormat="1" applyFont="1" applyFill="1" applyBorder="1" applyProtection="1">
      <protection locked="0" hidden="1"/>
    </xf>
    <xf numFmtId="0" fontId="1" fillId="0" borderId="8" xfId="0" applyFont="1" applyFill="1" applyBorder="1"/>
    <xf numFmtId="0" fontId="1" fillId="0" borderId="11" xfId="0" applyFont="1" applyFill="1" applyBorder="1"/>
    <xf numFmtId="3" fontId="1" fillId="0" borderId="8" xfId="0" applyNumberFormat="1" applyFont="1" applyFill="1" applyBorder="1" applyAlignment="1" applyProtection="1">
      <alignment horizontal="right"/>
      <protection hidden="1"/>
    </xf>
    <xf numFmtId="3" fontId="1" fillId="0" borderId="11" xfId="0" applyNumberFormat="1" applyFont="1" applyFill="1" applyBorder="1" applyAlignment="1" applyProtection="1">
      <alignment horizontal="right"/>
      <protection hidden="1"/>
    </xf>
    <xf numFmtId="3" fontId="1" fillId="0" borderId="4" xfId="0" applyNumberFormat="1" applyFont="1" applyFill="1" applyBorder="1" applyAlignment="1"/>
    <xf numFmtId="3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left"/>
    </xf>
    <xf numFmtId="3" fontId="1" fillId="0" borderId="8" xfId="0" applyNumberFormat="1" applyFont="1" applyFill="1" applyBorder="1" applyAlignment="1" applyProtection="1">
      <alignment horizontal="right"/>
      <protection locked="0"/>
    </xf>
    <xf numFmtId="3" fontId="1" fillId="0" borderId="11" xfId="0" applyNumberFormat="1" applyFont="1" applyFill="1" applyBorder="1" applyAlignment="1" applyProtection="1">
      <alignment horizontal="right"/>
      <protection locked="0"/>
    </xf>
    <xf numFmtId="3" fontId="1" fillId="0" borderId="1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 applyProtection="1">
      <alignment horizontal="right"/>
      <protection locked="0"/>
    </xf>
    <xf numFmtId="3" fontId="3" fillId="0" borderId="8" xfId="0" applyNumberFormat="1" applyFont="1" applyFill="1" applyBorder="1" applyProtection="1"/>
    <xf numFmtId="3" fontId="1" fillId="0" borderId="11" xfId="0" applyNumberFormat="1" applyFont="1" applyFill="1" applyBorder="1" applyAlignment="1">
      <alignment horizontal="right" vertical="center" wrapText="1"/>
    </xf>
    <xf numFmtId="3" fontId="1" fillId="0" borderId="8" xfId="0" applyNumberFormat="1" applyFont="1" applyFill="1" applyBorder="1" applyProtection="1">
      <protection locked="0"/>
    </xf>
    <xf numFmtId="3" fontId="1" fillId="0" borderId="11" xfId="0" applyNumberFormat="1" applyFont="1" applyFill="1" applyBorder="1" applyProtection="1">
      <protection hidden="1"/>
    </xf>
    <xf numFmtId="3" fontId="1" fillId="0" borderId="0" xfId="0" applyNumberFormat="1" applyFont="1" applyFill="1" applyBorder="1" applyProtection="1">
      <protection hidden="1"/>
    </xf>
    <xf numFmtId="3" fontId="1" fillId="0" borderId="8" xfId="0" applyNumberFormat="1" applyFont="1" applyFill="1" applyBorder="1" applyProtection="1">
      <protection hidden="1"/>
    </xf>
    <xf numFmtId="3" fontId="3" fillId="0" borderId="0" xfId="0" applyNumberFormat="1" applyFont="1" applyFill="1" applyBorder="1" applyAlignment="1"/>
    <xf numFmtId="3" fontId="1" fillId="0" borderId="11" xfId="0" applyNumberFormat="1" applyFont="1" applyFill="1" applyBorder="1"/>
    <xf numFmtId="3" fontId="1" fillId="0" borderId="8" xfId="0" applyNumberFormat="1" applyFont="1" applyFill="1" applyBorder="1"/>
    <xf numFmtId="3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1" xfId="2" applyFont="1" applyFill="1" applyBorder="1" applyProtection="1">
      <protection locked="0"/>
    </xf>
    <xf numFmtId="0" fontId="1" fillId="0" borderId="11" xfId="2" applyFont="1" applyFill="1" applyBorder="1" applyAlignment="1" applyProtection="1">
      <alignment horizontal="right"/>
      <protection locked="0"/>
    </xf>
    <xf numFmtId="3" fontId="1" fillId="0" borderId="11" xfId="3" applyNumberFormat="1" applyFont="1" applyFill="1" applyBorder="1" applyProtection="1">
      <protection locked="0"/>
    </xf>
    <xf numFmtId="3" fontId="1" fillId="0" borderId="6" xfId="0" applyNumberFormat="1" applyFont="1" applyFill="1" applyBorder="1" applyAlignment="1"/>
    <xf numFmtId="3" fontId="1" fillId="0" borderId="5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49" fontId="1" fillId="0" borderId="0" xfId="0" applyNumberFormat="1" applyFont="1" applyFill="1"/>
    <xf numFmtId="3" fontId="1" fillId="0" borderId="8" xfId="0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 applyProtection="1">
      <alignment horizontal="center"/>
    </xf>
    <xf numFmtId="3" fontId="1" fillId="0" borderId="4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20" fillId="0" borderId="0" xfId="0" applyFont="1" applyFill="1" applyBorder="1"/>
    <xf numFmtId="0" fontId="20" fillId="0" borderId="0" xfId="0" applyFont="1" applyFill="1"/>
    <xf numFmtId="0" fontId="21" fillId="0" borderId="0" xfId="0" applyFont="1" applyFill="1"/>
    <xf numFmtId="3" fontId="1" fillId="0" borderId="11" xfId="3" applyNumberFormat="1" applyFont="1" applyFill="1" applyBorder="1" applyAlignment="1" applyProtection="1">
      <alignment horizontal="right"/>
      <protection locked="0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</cellXfs>
  <cellStyles count="4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1"/>
    <cellStyle name="Normal 2 2" xfId="39"/>
    <cellStyle name="Normal 2_511-14_PARTICULAR " xfId="40"/>
    <cellStyle name="Normal 6" xfId="41"/>
    <cellStyle name="Normal_Comarca Ngabe Bugle" xfId="3"/>
    <cellStyle name="Normal_Hoja1" xfId="2"/>
    <cellStyle name="Note" xfId="42"/>
    <cellStyle name="Output" xfId="43"/>
    <cellStyle name="Title" xfId="44"/>
    <cellStyle name="Warning Text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M716"/>
  <sheetViews>
    <sheetView tabSelected="1" zoomScaleNormal="100" zoomScaleSheetLayoutView="100" workbookViewId="0">
      <selection sqref="A1:H1"/>
    </sheetView>
  </sheetViews>
  <sheetFormatPr baseColWidth="10" defaultRowHeight="15" customHeight="1" x14ac:dyDescent="0.2"/>
  <cols>
    <col min="1" max="1" width="37.5703125" style="45" customWidth="1"/>
    <col min="2" max="2" width="13.42578125" style="45" customWidth="1"/>
    <col min="3" max="3" width="11" style="45" customWidth="1"/>
    <col min="4" max="6" width="9.7109375" style="45" customWidth="1"/>
    <col min="7" max="8" width="9.7109375" style="2" customWidth="1"/>
    <col min="9" max="10" width="11.42578125" style="3"/>
    <col min="11" max="16384" width="11.42578125" style="1"/>
  </cols>
  <sheetData>
    <row r="1" spans="1:11" ht="15.95" customHeight="1" x14ac:dyDescent="0.2">
      <c r="A1" s="57" t="s">
        <v>238</v>
      </c>
      <c r="B1" s="57"/>
      <c r="C1" s="57"/>
      <c r="D1" s="57"/>
      <c r="E1" s="57"/>
      <c r="F1" s="57"/>
      <c r="G1" s="57"/>
      <c r="H1" s="57"/>
    </row>
    <row r="2" spans="1:11" ht="15.95" customHeight="1" x14ac:dyDescent="0.2">
      <c r="A2" s="57" t="s">
        <v>233</v>
      </c>
      <c r="B2" s="57"/>
      <c r="C2" s="57"/>
      <c r="D2" s="57"/>
      <c r="E2" s="57"/>
      <c r="F2" s="57"/>
      <c r="G2" s="57"/>
      <c r="H2" s="57"/>
    </row>
    <row r="3" spans="1:11" s="3" customFormat="1" ht="15" customHeight="1" x14ac:dyDescent="0.2">
      <c r="A3" s="2"/>
      <c r="B3" s="2"/>
      <c r="C3" s="2"/>
      <c r="D3" s="2"/>
      <c r="E3" s="2"/>
      <c r="F3" s="2"/>
      <c r="G3" s="2"/>
      <c r="H3" s="2"/>
    </row>
    <row r="4" spans="1:11" ht="20.25" customHeight="1" x14ac:dyDescent="0.2">
      <c r="A4" s="58" t="s">
        <v>0</v>
      </c>
      <c r="B4" s="61" t="s">
        <v>1</v>
      </c>
      <c r="C4" s="62"/>
      <c r="D4" s="62"/>
      <c r="E4" s="62"/>
      <c r="F4" s="62"/>
      <c r="G4" s="62"/>
      <c r="H4" s="62"/>
    </row>
    <row r="5" spans="1:11" ht="20.25" customHeight="1" x14ac:dyDescent="0.2">
      <c r="A5" s="59"/>
      <c r="B5" s="63"/>
      <c r="C5" s="64"/>
      <c r="D5" s="64"/>
      <c r="E5" s="64"/>
      <c r="F5" s="64"/>
      <c r="G5" s="64"/>
      <c r="H5" s="64"/>
      <c r="K5" s="52"/>
    </row>
    <row r="6" spans="1:11" ht="20.25" customHeight="1" x14ac:dyDescent="0.2">
      <c r="A6" s="59"/>
      <c r="B6" s="65" t="s">
        <v>2</v>
      </c>
      <c r="C6" s="61" t="s">
        <v>237</v>
      </c>
      <c r="D6" s="62"/>
      <c r="E6" s="62"/>
      <c r="F6" s="62"/>
      <c r="G6" s="62"/>
      <c r="H6" s="62"/>
    </row>
    <row r="7" spans="1:11" ht="20.25" customHeight="1" x14ac:dyDescent="0.2">
      <c r="A7" s="59"/>
      <c r="B7" s="66"/>
      <c r="C7" s="68"/>
      <c r="D7" s="69"/>
      <c r="E7" s="69"/>
      <c r="F7" s="69"/>
      <c r="G7" s="69"/>
      <c r="H7" s="69"/>
    </row>
    <row r="8" spans="1:11" ht="20.25" customHeight="1" x14ac:dyDescent="0.2">
      <c r="A8" s="59"/>
      <c r="B8" s="66"/>
      <c r="C8" s="58" t="s">
        <v>3</v>
      </c>
      <c r="D8" s="65" t="s">
        <v>4</v>
      </c>
      <c r="E8" s="65" t="s">
        <v>5</v>
      </c>
      <c r="F8" s="65" t="s">
        <v>6</v>
      </c>
      <c r="G8" s="65" t="s">
        <v>7</v>
      </c>
      <c r="H8" s="62" t="s">
        <v>8</v>
      </c>
    </row>
    <row r="9" spans="1:11" ht="20.25" customHeight="1" x14ac:dyDescent="0.2">
      <c r="A9" s="60"/>
      <c r="B9" s="67"/>
      <c r="C9" s="60"/>
      <c r="D9" s="67"/>
      <c r="E9" s="67"/>
      <c r="F9" s="67"/>
      <c r="G9" s="67"/>
      <c r="H9" s="69"/>
    </row>
    <row r="10" spans="1:11" ht="16.5" customHeight="1" x14ac:dyDescent="0.25">
      <c r="A10" s="4"/>
      <c r="B10" s="5"/>
      <c r="C10" s="6"/>
      <c r="D10" s="6"/>
      <c r="E10" s="6"/>
      <c r="F10" s="6"/>
      <c r="G10" s="6"/>
      <c r="H10" s="7"/>
    </row>
    <row r="11" spans="1:11" ht="16.5" customHeight="1" x14ac:dyDescent="0.2">
      <c r="A11" s="8" t="s">
        <v>9</v>
      </c>
      <c r="B11" s="9">
        <f t="shared" ref="B11:G11" si="0">SUM(B13:B23)</f>
        <v>417556</v>
      </c>
      <c r="C11" s="9">
        <f>SUM(C13:C23)</f>
        <v>74065</v>
      </c>
      <c r="D11" s="9">
        <f>SUM(D13:D23)</f>
        <v>70497</v>
      </c>
      <c r="E11" s="9">
        <f>SUM(E13:E23)</f>
        <v>70047</v>
      </c>
      <c r="F11" s="9">
        <f>SUM(F13:F23)</f>
        <v>68272</v>
      </c>
      <c r="G11" s="9">
        <f>SUM(G13:G23)</f>
        <v>68006</v>
      </c>
      <c r="H11" s="10">
        <f>SUM(H13:H23)</f>
        <v>66669</v>
      </c>
    </row>
    <row r="12" spans="1:11" ht="16.5" customHeight="1" x14ac:dyDescent="0.2">
      <c r="A12" s="11"/>
      <c r="B12" s="6"/>
      <c r="C12" s="6"/>
      <c r="D12" s="6"/>
      <c r="E12" s="6"/>
      <c r="F12" s="6"/>
      <c r="G12" s="6"/>
      <c r="H12" s="7"/>
    </row>
    <row r="13" spans="1:11" ht="16.5" customHeight="1" x14ac:dyDescent="0.2">
      <c r="A13" s="11" t="s">
        <v>10</v>
      </c>
      <c r="B13" s="12">
        <f>SUM(C13:H13)</f>
        <v>906</v>
      </c>
      <c r="C13" s="6">
        <f>SUM(C27,C41,)</f>
        <v>710</v>
      </c>
      <c r="D13" s="6">
        <f>SUM(D27,D41,)</f>
        <v>48</v>
      </c>
      <c r="E13" s="6">
        <f>SUM(E27,E41,)</f>
        <v>18</v>
      </c>
      <c r="F13" s="6">
        <f>SUM(F27,F41,)</f>
        <v>87</v>
      </c>
      <c r="G13" s="6">
        <f>SUM(G27,G41,)</f>
        <v>43</v>
      </c>
      <c r="H13" s="12" t="s">
        <v>234</v>
      </c>
    </row>
    <row r="14" spans="1:11" ht="16.5" customHeight="1" x14ac:dyDescent="0.2">
      <c r="A14" s="11" t="s">
        <v>11</v>
      </c>
      <c r="B14" s="12">
        <f t="shared" ref="B14:B23" si="1">SUM(C14:H14)</f>
        <v>54229</v>
      </c>
      <c r="C14" s="6">
        <f t="shared" ref="C14:G22" si="2">SUM(C28,C42,)</f>
        <v>52655</v>
      </c>
      <c r="D14" s="6">
        <f t="shared" si="2"/>
        <v>1393</v>
      </c>
      <c r="E14" s="6">
        <f t="shared" si="2"/>
        <v>100</v>
      </c>
      <c r="F14" s="6">
        <f t="shared" si="2"/>
        <v>45</v>
      </c>
      <c r="G14" s="6">
        <f t="shared" si="2"/>
        <v>36</v>
      </c>
      <c r="H14" s="12" t="s">
        <v>234</v>
      </c>
    </row>
    <row r="15" spans="1:11" ht="16.5" customHeight="1" x14ac:dyDescent="0.2">
      <c r="A15" s="11" t="s">
        <v>12</v>
      </c>
      <c r="B15" s="12">
        <f t="shared" si="1"/>
        <v>66131</v>
      </c>
      <c r="C15" s="6">
        <f t="shared" si="2"/>
        <v>16218</v>
      </c>
      <c r="D15" s="6">
        <f t="shared" si="2"/>
        <v>47952</v>
      </c>
      <c r="E15" s="6">
        <f t="shared" si="2"/>
        <v>1894</v>
      </c>
      <c r="F15" s="6">
        <f t="shared" si="2"/>
        <v>39</v>
      </c>
      <c r="G15" s="6">
        <f t="shared" si="2"/>
        <v>26</v>
      </c>
      <c r="H15" s="12">
        <f t="shared" ref="H15:H23" si="3">SUM(H29,H43,)</f>
        <v>2</v>
      </c>
    </row>
    <row r="16" spans="1:11" ht="16.5" customHeight="1" x14ac:dyDescent="0.2">
      <c r="A16" s="11" t="s">
        <v>13</v>
      </c>
      <c r="B16" s="12">
        <f t="shared" si="1"/>
        <v>66535</v>
      </c>
      <c r="C16" s="6">
        <f t="shared" si="2"/>
        <v>2808</v>
      </c>
      <c r="D16" s="6">
        <f t="shared" si="2"/>
        <v>15509</v>
      </c>
      <c r="E16" s="6">
        <f t="shared" si="2"/>
        <v>45531</v>
      </c>
      <c r="F16" s="6">
        <f t="shared" si="2"/>
        <v>2485</v>
      </c>
      <c r="G16" s="6">
        <f t="shared" si="2"/>
        <v>201</v>
      </c>
      <c r="H16" s="12">
        <f t="shared" si="3"/>
        <v>1</v>
      </c>
    </row>
    <row r="17" spans="1:8" ht="16.5" customHeight="1" x14ac:dyDescent="0.2">
      <c r="A17" s="11" t="s">
        <v>14</v>
      </c>
      <c r="B17" s="12">
        <f t="shared" si="1"/>
        <v>65052</v>
      </c>
      <c r="C17" s="6">
        <f t="shared" si="2"/>
        <v>930</v>
      </c>
      <c r="D17" s="6">
        <f t="shared" si="2"/>
        <v>3448</v>
      </c>
      <c r="E17" s="6">
        <f t="shared" si="2"/>
        <v>15312</v>
      </c>
      <c r="F17" s="6">
        <f t="shared" si="2"/>
        <v>42282</v>
      </c>
      <c r="G17" s="6">
        <f t="shared" si="2"/>
        <v>2800</v>
      </c>
      <c r="H17" s="12">
        <f t="shared" si="3"/>
        <v>280</v>
      </c>
    </row>
    <row r="18" spans="1:8" ht="16.5" customHeight="1" x14ac:dyDescent="0.2">
      <c r="A18" s="11" t="s">
        <v>15</v>
      </c>
      <c r="B18" s="12">
        <f t="shared" si="1"/>
        <v>67062</v>
      </c>
      <c r="C18" s="6">
        <f t="shared" si="2"/>
        <v>323</v>
      </c>
      <c r="D18" s="6">
        <f t="shared" si="2"/>
        <v>1263</v>
      </c>
      <c r="E18" s="6">
        <f t="shared" si="2"/>
        <v>4155</v>
      </c>
      <c r="F18" s="6">
        <f t="shared" si="2"/>
        <v>15428</v>
      </c>
      <c r="G18" s="6">
        <f t="shared" si="2"/>
        <v>41396</v>
      </c>
      <c r="H18" s="12">
        <f t="shared" si="3"/>
        <v>4497</v>
      </c>
    </row>
    <row r="19" spans="1:8" ht="16.5" customHeight="1" x14ac:dyDescent="0.2">
      <c r="A19" s="11" t="s">
        <v>16</v>
      </c>
      <c r="B19" s="12">
        <f t="shared" si="1"/>
        <v>60882</v>
      </c>
      <c r="C19" s="6">
        <f t="shared" si="2"/>
        <v>141</v>
      </c>
      <c r="D19" s="6">
        <f t="shared" si="2"/>
        <v>497</v>
      </c>
      <c r="E19" s="6">
        <f t="shared" si="2"/>
        <v>1574</v>
      </c>
      <c r="F19" s="6">
        <f t="shared" si="2"/>
        <v>4573</v>
      </c>
      <c r="G19" s="6">
        <f t="shared" si="2"/>
        <v>14969</v>
      </c>
      <c r="H19" s="12">
        <f t="shared" si="3"/>
        <v>39128</v>
      </c>
    </row>
    <row r="20" spans="1:8" ht="16.5" customHeight="1" x14ac:dyDescent="0.2">
      <c r="A20" s="11" t="s">
        <v>17</v>
      </c>
      <c r="B20" s="12">
        <f t="shared" si="1"/>
        <v>22988</v>
      </c>
      <c r="C20" s="6">
        <f t="shared" si="2"/>
        <v>65</v>
      </c>
      <c r="D20" s="6">
        <f t="shared" si="2"/>
        <v>215</v>
      </c>
      <c r="E20" s="6">
        <f t="shared" si="2"/>
        <v>883</v>
      </c>
      <c r="F20" s="6">
        <f t="shared" si="2"/>
        <v>2002</v>
      </c>
      <c r="G20" s="6">
        <f t="shared" si="2"/>
        <v>5011</v>
      </c>
      <c r="H20" s="12">
        <f t="shared" si="3"/>
        <v>14812</v>
      </c>
    </row>
    <row r="21" spans="1:8" ht="16.5" customHeight="1" x14ac:dyDescent="0.2">
      <c r="A21" s="11" t="s">
        <v>18</v>
      </c>
      <c r="B21" s="12">
        <f t="shared" si="1"/>
        <v>7832</v>
      </c>
      <c r="C21" s="6">
        <f t="shared" si="2"/>
        <v>32</v>
      </c>
      <c r="D21" s="6">
        <f t="shared" si="2"/>
        <v>91</v>
      </c>
      <c r="E21" s="6">
        <f t="shared" si="2"/>
        <v>353</v>
      </c>
      <c r="F21" s="6">
        <f t="shared" si="2"/>
        <v>763</v>
      </c>
      <c r="G21" s="6">
        <f t="shared" si="2"/>
        <v>1985</v>
      </c>
      <c r="H21" s="12">
        <f t="shared" si="3"/>
        <v>4608</v>
      </c>
    </row>
    <row r="22" spans="1:8" ht="16.5" customHeight="1" x14ac:dyDescent="0.2">
      <c r="A22" s="11" t="s">
        <v>19</v>
      </c>
      <c r="B22" s="12">
        <f t="shared" si="1"/>
        <v>3546</v>
      </c>
      <c r="C22" s="6">
        <f t="shared" si="2"/>
        <v>24</v>
      </c>
      <c r="D22" s="6">
        <f t="shared" si="2"/>
        <v>39</v>
      </c>
      <c r="E22" s="6">
        <f t="shared" si="2"/>
        <v>134</v>
      </c>
      <c r="F22" s="6">
        <f t="shared" si="2"/>
        <v>340</v>
      </c>
      <c r="G22" s="6">
        <f t="shared" si="2"/>
        <v>953</v>
      </c>
      <c r="H22" s="12">
        <f t="shared" si="3"/>
        <v>2056</v>
      </c>
    </row>
    <row r="23" spans="1:8" ht="16.5" customHeight="1" x14ac:dyDescent="0.2">
      <c r="A23" s="11" t="s">
        <v>20</v>
      </c>
      <c r="B23" s="12">
        <f t="shared" si="1"/>
        <v>2393</v>
      </c>
      <c r="C23" s="6">
        <f>SUM(C37,C51,)</f>
        <v>159</v>
      </c>
      <c r="D23" s="6">
        <f t="shared" ref="D23:G23" si="4">SUM(D37,D51,)</f>
        <v>42</v>
      </c>
      <c r="E23" s="6">
        <f t="shared" si="4"/>
        <v>93</v>
      </c>
      <c r="F23" s="6">
        <f t="shared" si="4"/>
        <v>228</v>
      </c>
      <c r="G23" s="6">
        <f t="shared" si="4"/>
        <v>586</v>
      </c>
      <c r="H23" s="12">
        <f t="shared" si="3"/>
        <v>1285</v>
      </c>
    </row>
    <row r="24" spans="1:8" ht="16.5" customHeight="1" x14ac:dyDescent="0.2">
      <c r="A24" s="11"/>
      <c r="B24" s="6"/>
      <c r="C24" s="6"/>
      <c r="D24" s="6"/>
      <c r="E24" s="6"/>
      <c r="F24" s="6"/>
      <c r="G24" s="6"/>
      <c r="H24" s="7"/>
    </row>
    <row r="25" spans="1:8" ht="16.5" customHeight="1" x14ac:dyDescent="0.2">
      <c r="A25" s="11" t="s">
        <v>21</v>
      </c>
      <c r="B25" s="9">
        <f t="shared" ref="B25:H25" si="5">SUM(B27:B37)</f>
        <v>215825</v>
      </c>
      <c r="C25" s="9">
        <f t="shared" si="5"/>
        <v>38337</v>
      </c>
      <c r="D25" s="9">
        <f t="shared" si="5"/>
        <v>36529</v>
      </c>
      <c r="E25" s="9">
        <f t="shared" si="5"/>
        <v>36358</v>
      </c>
      <c r="F25" s="9">
        <f t="shared" si="5"/>
        <v>35507</v>
      </c>
      <c r="G25" s="9">
        <f t="shared" si="5"/>
        <v>34778</v>
      </c>
      <c r="H25" s="10">
        <f t="shared" si="5"/>
        <v>34316</v>
      </c>
    </row>
    <row r="26" spans="1:8" ht="16.5" customHeight="1" x14ac:dyDescent="0.2">
      <c r="A26" s="11"/>
      <c r="B26" s="6"/>
      <c r="C26" s="6"/>
      <c r="D26" s="6"/>
      <c r="E26" s="6"/>
      <c r="F26" s="6"/>
      <c r="G26" s="6"/>
      <c r="H26" s="12"/>
    </row>
    <row r="27" spans="1:8" ht="16.5" customHeight="1" x14ac:dyDescent="0.2">
      <c r="A27" s="11" t="s">
        <v>22</v>
      </c>
      <c r="B27" s="12">
        <f>SUM(C27:H27)</f>
        <v>540</v>
      </c>
      <c r="C27" s="6">
        <f>SUM(C78,C129,C180,C231,C282,C382,C433,C484,C535,C586,C687,)</f>
        <v>433</v>
      </c>
      <c r="D27" s="6">
        <f t="shared" ref="D27:G27" si="6">SUM(D78,D129,D180,D231,D282,D382,D433,D484,D535,D586,D687,)</f>
        <v>24</v>
      </c>
      <c r="E27" s="6">
        <f t="shared" si="6"/>
        <v>9</v>
      </c>
      <c r="F27" s="6">
        <f t="shared" si="6"/>
        <v>48</v>
      </c>
      <c r="G27" s="6">
        <f t="shared" si="6"/>
        <v>26</v>
      </c>
      <c r="H27" s="12" t="s">
        <v>234</v>
      </c>
    </row>
    <row r="28" spans="1:8" ht="16.5" customHeight="1" x14ac:dyDescent="0.2">
      <c r="A28" s="11" t="s">
        <v>23</v>
      </c>
      <c r="B28" s="12">
        <f t="shared" ref="B28:B37" si="7">SUM(C28:H28)</f>
        <v>26876</v>
      </c>
      <c r="C28" s="6">
        <f>SUM(C79,C130,C181,C232,C283,C332,C383,C434,C485,C536,C587,C637,C688,)</f>
        <v>26300</v>
      </c>
      <c r="D28" s="6">
        <f>SUM(D79,D130,D181,D232,D283,D332,D383,D434,D485,D536,D587,D637,D688,)</f>
        <v>487</v>
      </c>
      <c r="E28" s="6">
        <f>SUM(E79,E130,E181,E232,E283,E332,E383,E434,E485,E536,E587,E637,E688,)</f>
        <v>38</v>
      </c>
      <c r="F28" s="6">
        <f>SUM(F79,F130,F181,F232,F283,F332,F383,F434,F485,F536,F587,F637,F688,)</f>
        <v>30</v>
      </c>
      <c r="G28" s="6">
        <f>SUM(G79,G130,G181,G232,G283,G332,G383,G434,G485,G536,G587,G637,G688,)</f>
        <v>21</v>
      </c>
      <c r="H28" s="12" t="s">
        <v>234</v>
      </c>
    </row>
    <row r="29" spans="1:8" ht="16.5" customHeight="1" x14ac:dyDescent="0.2">
      <c r="A29" s="11" t="s">
        <v>24</v>
      </c>
      <c r="B29" s="12">
        <f t="shared" si="7"/>
        <v>34087</v>
      </c>
      <c r="C29" s="6">
        <f>SUM(C80,C131,C182,C233,C284,C333,C384,C435,C486,C537,C588,C638,C689,)</f>
        <v>8892</v>
      </c>
      <c r="D29" s="6">
        <f>SUM(D80,D131,D182,D233,D284,D333,D384,D435,D486,D537,D588,D638,D689,)</f>
        <v>24449</v>
      </c>
      <c r="E29" s="6">
        <f>SUM(E80,E131,E182,E233,E284,E333,E384,E435,E486,E537,E588,E638,E689,)</f>
        <v>721</v>
      </c>
      <c r="F29" s="6">
        <f>SUM(F80,F131,F182,F233,F284,F333,F384,F435,F486,F537,F588,F638,F689,)</f>
        <v>12</v>
      </c>
      <c r="G29" s="6">
        <f>SUM(G80,G131,G182,G233,G284,G333,G384,G435,G486,G537,G588,G638,G689,)</f>
        <v>11</v>
      </c>
      <c r="H29" s="12">
        <f>SUM(H80,H131,H182,H233,H284,H333,H384,H435,H486,H537,H588,H638,H689,)</f>
        <v>2</v>
      </c>
    </row>
    <row r="30" spans="1:8" ht="16.5" customHeight="1" x14ac:dyDescent="0.2">
      <c r="A30" s="11" t="s">
        <v>25</v>
      </c>
      <c r="B30" s="12">
        <f t="shared" si="7"/>
        <v>34203</v>
      </c>
      <c r="C30" s="6">
        <f>SUM(C81,C132,C183,C234,C285,C334,C385,C436,C487,C538,C589,C639,C690,)</f>
        <v>1739</v>
      </c>
      <c r="D30" s="6">
        <f>SUM(D81,D132,D183,D234,D285,D334,D385,D436,D487,D538,D589,D639,D690,)</f>
        <v>8284</v>
      </c>
      <c r="E30" s="6">
        <f>SUM(E81,E132,E183,E234,E285,E334,E385,E436,E487,E538,E589,E639,E690,)</f>
        <v>23066</v>
      </c>
      <c r="F30" s="6">
        <f>SUM(F81,F132,F183,F234,F285,F334,F385,F436,F487,F538,F589,F639,F690,)</f>
        <v>1008</v>
      </c>
      <c r="G30" s="6">
        <f>SUM(G81,G132,G183,G234,G285,G334,G385,G436,G487,G538,G589,G639,G690,)</f>
        <v>105</v>
      </c>
      <c r="H30" s="12">
        <f>SUM(H81,H132,H183,H234,H285,H334,H385,H436,H487,H538,H589,H639,H690,)</f>
        <v>1</v>
      </c>
    </row>
    <row r="31" spans="1:8" ht="16.5" customHeight="1" x14ac:dyDescent="0.2">
      <c r="A31" s="11" t="s">
        <v>26</v>
      </c>
      <c r="B31" s="12">
        <f t="shared" si="7"/>
        <v>33204</v>
      </c>
      <c r="C31" s="6">
        <f>SUM(C82,C133,C184,C235,C286,C335,C386,C437,C488,C539,C590,C640,C691,)</f>
        <v>512</v>
      </c>
      <c r="D31" s="6">
        <f>SUM(D82,D133,D184,D235,D286,D335,D386,D437,D488,D539,D590,D640,D691,)</f>
        <v>1992</v>
      </c>
      <c r="E31" s="6">
        <f>SUM(E82,E133,E184,E235,E286,E335,E386,E437,E488,E539,E590,E640,E691,)</f>
        <v>8258</v>
      </c>
      <c r="F31" s="6">
        <f>SUM(F82,F133,F184,F235,F286,F335,F386,F437,F488,F539,F590,F640,F691,)</f>
        <v>21151</v>
      </c>
      <c r="G31" s="6">
        <f>SUM(G82,G133,G184,G235,G286,G335,G386,G437,G488,G539,G590,G640,G691,)</f>
        <v>1213</v>
      </c>
      <c r="H31" s="12">
        <f>SUM(H82,H133,H184,H235,H286,H335,H386,H437,H488,H539,H590,H640,H691,)</f>
        <v>78</v>
      </c>
    </row>
    <row r="32" spans="1:8" ht="16.5" customHeight="1" x14ac:dyDescent="0.2">
      <c r="A32" s="11" t="s">
        <v>27</v>
      </c>
      <c r="B32" s="12">
        <f t="shared" si="7"/>
        <v>33735</v>
      </c>
      <c r="C32" s="6">
        <f>SUM(C83,C134,C185,C236,C287,C336,C387,C438,C489,C540,C591,C641,C692,)</f>
        <v>197</v>
      </c>
      <c r="D32" s="6">
        <f>SUM(D83,D134,D185,D236,D287,D336,D387,D438,D489,D540,D591,D641,D692,)</f>
        <v>748</v>
      </c>
      <c r="E32" s="6">
        <f>SUM(E83,E134,E185,E236,E287,E336,E387,E438,E489,E540,E591,E641,E692,)</f>
        <v>2406</v>
      </c>
      <c r="F32" s="6">
        <f>SUM(F83,F134,F185,F236,F287,F336,F387,F438,F489,F540,F591,F641,F692,)</f>
        <v>8529</v>
      </c>
      <c r="G32" s="6">
        <f>SUM(G83,G134,G185,G236,G287,G336,G387,G438,G489,G540,G591,G641,G692,)</f>
        <v>20544</v>
      </c>
      <c r="H32" s="12">
        <f>SUM(H83,H134,H185,H236,H287,H336,H387,H438,H489,H540,H591,H641,H692,)</f>
        <v>1311</v>
      </c>
    </row>
    <row r="33" spans="1:8" ht="16.5" customHeight="1" x14ac:dyDescent="0.2">
      <c r="A33" s="11" t="s">
        <v>28</v>
      </c>
      <c r="B33" s="12">
        <f t="shared" si="7"/>
        <v>31848</v>
      </c>
      <c r="C33" s="6">
        <f>SUM(C84,C135,C186,C237,C288,C337,C388,C439,C490,C541,C592,C642,C693,)</f>
        <v>90</v>
      </c>
      <c r="D33" s="6">
        <f>SUM(D84,D135,D186,D237,D288,D337,D388,D439,D490,D541,D592,D642,D693,)</f>
        <v>303</v>
      </c>
      <c r="E33" s="6">
        <f>SUM(E84,E135,E186,E237,E288,E337,E388,E439,E490,E541,E592,E642,E693,)</f>
        <v>934</v>
      </c>
      <c r="F33" s="6">
        <f>SUM(F84,F135,F186,F237,F288,F337,F388,F439,F490,F541,F592,F642,F693,)</f>
        <v>2659</v>
      </c>
      <c r="G33" s="6">
        <f>SUM(G84,G135,G186,G237,G288,G337,G388,G439,G490,G541,G592,G642,G693,)</f>
        <v>7854</v>
      </c>
      <c r="H33" s="12">
        <f>SUM(H84,H135,H186,H237,H288,H337,H388,H439,H490,H541,H592,H642,H693,)</f>
        <v>20008</v>
      </c>
    </row>
    <row r="34" spans="1:8" ht="16.5" customHeight="1" x14ac:dyDescent="0.2">
      <c r="A34" s="11" t="s">
        <v>29</v>
      </c>
      <c r="B34" s="12">
        <f t="shared" si="7"/>
        <v>12871</v>
      </c>
      <c r="C34" s="6">
        <f>SUM(C85,C136,C187,C238,C289,C338,C389,C440,C491,C542,C593,C643,C694,)</f>
        <v>43</v>
      </c>
      <c r="D34" s="6">
        <f>SUM(D85,D136,D187,D238,D289,D338,D389,D440,D491,D542,D593,D643,D694,)</f>
        <v>135</v>
      </c>
      <c r="E34" s="6">
        <f>SUM(E85,E136,E187,E238,E289,E338,E389,E440,E491,E542,E593,E643,E694,)</f>
        <v>541</v>
      </c>
      <c r="F34" s="6">
        <f>SUM(F85,F136,F187,F238,F289,F338,F389,F440,F491,F542,F593,F643,F694,)</f>
        <v>1221</v>
      </c>
      <c r="G34" s="6">
        <f>SUM(G85,G136,G187,G238,G289,G338,G389,G440,G491,G542,G593,G643,G694,)</f>
        <v>2879</v>
      </c>
      <c r="H34" s="12">
        <f>SUM(H85,H136,H187,H238,H289,H338,H389,H440,H491,H542,H593,H643,H694,)</f>
        <v>8052</v>
      </c>
    </row>
    <row r="35" spans="1:8" ht="16.5" customHeight="1" x14ac:dyDescent="0.2">
      <c r="A35" s="11" t="s">
        <v>30</v>
      </c>
      <c r="B35" s="12">
        <f t="shared" si="7"/>
        <v>4704</v>
      </c>
      <c r="C35" s="6">
        <f>SUM(C86,C137,C188,C239,C290,C339,C390,C441,C492,C543,C594,C644,C695,)</f>
        <v>22</v>
      </c>
      <c r="D35" s="6">
        <f>SUM(D86,D137,D188,D239,D290,D339,D390,D441,D492,D543,D594,D644,D695,)</f>
        <v>53</v>
      </c>
      <c r="E35" s="6">
        <f>SUM(E86,E137,E188,E239,E290,E339,E390,E441,E492,E543,E594,E644,E695,)</f>
        <v>238</v>
      </c>
      <c r="F35" s="6">
        <f>SUM(F86,F137,F188,F239,F290,F339,F390,F441,F492,F543,F594,F644,F695,)</f>
        <v>491</v>
      </c>
      <c r="G35" s="6">
        <f>SUM(G86,G137,G188,G239,G290,G339,G390,G441,G492,G543,G594,G644,G695,)</f>
        <v>1159</v>
      </c>
      <c r="H35" s="12">
        <f>SUM(H86,H137,H188,H239,H290,H339,H390,H441,H492,H543,H594,H644,H695,)</f>
        <v>2741</v>
      </c>
    </row>
    <row r="36" spans="1:8" ht="16.5" customHeight="1" x14ac:dyDescent="0.2">
      <c r="A36" s="11" t="s">
        <v>31</v>
      </c>
      <c r="B36" s="12">
        <f t="shared" si="7"/>
        <v>2216</v>
      </c>
      <c r="C36" s="6">
        <f>SUM(C87,C138,C189,C240,C291,C340,C391,C442,C493,C544,C595,C645,C696,)</f>
        <v>19</v>
      </c>
      <c r="D36" s="6">
        <f>SUM(D87,D138,D189,D240,D291,D340,D391,D442,D493,D544,D595,D645,D696,)</f>
        <v>30</v>
      </c>
      <c r="E36" s="6">
        <f>SUM(E87,E138,E189,E240,E291,E340,E391,E442,E493,E544,E595,E645,E696,)</f>
        <v>81</v>
      </c>
      <c r="F36" s="6">
        <f>SUM(F87,F138,F189,F240,F291,F340,F391,F442,F493,F544,F595,F645,F696,)</f>
        <v>215</v>
      </c>
      <c r="G36" s="6">
        <f>SUM(G87,G138,G189,G240,G291,G340,G391,G442,G493,G544,G595,G645,G696,)</f>
        <v>600</v>
      </c>
      <c r="H36" s="12">
        <f>SUM(H87,H138,H189,H240,H291,H340,H391,H442,H493,H544,H595,H645,H696,)</f>
        <v>1271</v>
      </c>
    </row>
    <row r="37" spans="1:8" ht="16.5" customHeight="1" x14ac:dyDescent="0.2">
      <c r="A37" s="11" t="s">
        <v>32</v>
      </c>
      <c r="B37" s="12">
        <f t="shared" si="7"/>
        <v>1541</v>
      </c>
      <c r="C37" s="6">
        <f>SUM(C88,C139,C190,C241,C292,C341,C392,C443,C494,C545,C596,C646,C697,)</f>
        <v>90</v>
      </c>
      <c r="D37" s="6">
        <f>SUM(D88,D139,D190,D241,D292,D341,D392,D443,D494,D545,D596,D646,D697,)</f>
        <v>24</v>
      </c>
      <c r="E37" s="6">
        <f>SUM(E88,E139,E190,E241,E292,E341,E392,E443,E494,E545,E596,E646,E697,)</f>
        <v>66</v>
      </c>
      <c r="F37" s="6">
        <f>SUM(F88,F139,F190,F241,F292,F341,F392,F443,F494,F545,F596,F646,F697,)</f>
        <v>143</v>
      </c>
      <c r="G37" s="6">
        <f>SUM(G88,G139,G190,G241,G292,G341,G392,G443,G494,G545,G596,G646,G697,)</f>
        <v>366</v>
      </c>
      <c r="H37" s="12">
        <f>SUM(H88,H139,H190,H241,H292,H341,H392,H443,H494,H545,H596,H646,H697,)</f>
        <v>852</v>
      </c>
    </row>
    <row r="38" spans="1:8" ht="16.5" customHeight="1" x14ac:dyDescent="0.2">
      <c r="A38" s="11"/>
      <c r="B38" s="6"/>
      <c r="C38" s="6"/>
      <c r="D38" s="6"/>
      <c r="E38" s="6"/>
      <c r="F38" s="6"/>
      <c r="G38" s="6"/>
      <c r="H38" s="7"/>
    </row>
    <row r="39" spans="1:8" ht="16.5" customHeight="1" x14ac:dyDescent="0.2">
      <c r="A39" s="11" t="s">
        <v>33</v>
      </c>
      <c r="B39" s="9">
        <f t="shared" ref="B39:H39" si="8">SUM(B41:B51)</f>
        <v>201731</v>
      </c>
      <c r="C39" s="9">
        <f t="shared" si="8"/>
        <v>35728</v>
      </c>
      <c r="D39" s="9">
        <f t="shared" si="8"/>
        <v>33968</v>
      </c>
      <c r="E39" s="9">
        <f t="shared" si="8"/>
        <v>33689</v>
      </c>
      <c r="F39" s="9">
        <f t="shared" si="8"/>
        <v>32765</v>
      </c>
      <c r="G39" s="9">
        <f t="shared" si="8"/>
        <v>33228</v>
      </c>
      <c r="H39" s="10">
        <f t="shared" si="8"/>
        <v>32353</v>
      </c>
    </row>
    <row r="40" spans="1:8" ht="16.5" customHeight="1" x14ac:dyDescent="0.2">
      <c r="A40" s="11"/>
      <c r="B40" s="6"/>
      <c r="C40" s="6"/>
      <c r="D40" s="6"/>
      <c r="E40" s="6"/>
      <c r="F40" s="6"/>
      <c r="G40" s="6"/>
      <c r="H40" s="12"/>
    </row>
    <row r="41" spans="1:8" ht="16.5" customHeight="1" x14ac:dyDescent="0.2">
      <c r="A41" s="11" t="s">
        <v>34</v>
      </c>
      <c r="B41" s="12">
        <f>SUM(C41:H41)</f>
        <v>366</v>
      </c>
      <c r="C41" s="6">
        <f>SUM(C92:C92,C143,C194,C245,C296,C345,C396,C447,C498,C549,C600,C650,C701,)</f>
        <v>277</v>
      </c>
      <c r="D41" s="6">
        <f>SUM(D92:D92,D143,D194,D245,D296,D345,D396,D447,D498,D549,D600,D650,D701,)</f>
        <v>24</v>
      </c>
      <c r="E41" s="6">
        <f>SUM(E92:E92,E143,E194,E245,E296,E345,E396,E447,E498,E549,E600,E650,E701,)</f>
        <v>9</v>
      </c>
      <c r="F41" s="6">
        <f>SUM(F92:F92,F143,F194,F245,F296,F345,F396,F447,F498,F549,F600,F650,F701,)</f>
        <v>39</v>
      </c>
      <c r="G41" s="6">
        <f>SUM(G92:G92,G143,G194,G245,G296,G345,G396,G447,G498,G549,G600,G650,G701,)</f>
        <v>17</v>
      </c>
      <c r="H41" s="12" t="s">
        <v>234</v>
      </c>
    </row>
    <row r="42" spans="1:8" ht="16.5" customHeight="1" x14ac:dyDescent="0.2">
      <c r="A42" s="11" t="s">
        <v>35</v>
      </c>
      <c r="B42" s="12">
        <f t="shared" ref="B42:B51" si="9">SUM(C42:H42)</f>
        <v>27353</v>
      </c>
      <c r="C42" s="6">
        <f>SUM(C93:C93,C144,C195,C246,C297,C346,C397,C448,C499,C550,C601,C651,C702,)</f>
        <v>26355</v>
      </c>
      <c r="D42" s="6">
        <f>SUM(D93:D93,D144,D195,D246,D297,D346,D397,D448,D499,D550,D601,D651,D702,)</f>
        <v>906</v>
      </c>
      <c r="E42" s="6">
        <f>SUM(E93:E93,E144,E195,E246,E297,E346,E397,E448,E499,E550,E601,E651,E702,)</f>
        <v>62</v>
      </c>
      <c r="F42" s="6">
        <f>SUM(F93:F93,F144,F195,F246,F297,F346,F397,F448,F499,F550,F601,F651,F702,)</f>
        <v>15</v>
      </c>
      <c r="G42" s="6">
        <f>SUM(G93:G93,G144,G195,G246,G297,G346,G397,G448,G499,G550,G601,G651,G702,)</f>
        <v>15</v>
      </c>
      <c r="H42" s="12" t="s">
        <v>234</v>
      </c>
    </row>
    <row r="43" spans="1:8" ht="16.5" customHeight="1" x14ac:dyDescent="0.2">
      <c r="A43" s="11" t="s">
        <v>36</v>
      </c>
      <c r="B43" s="12">
        <f t="shared" si="9"/>
        <v>32044</v>
      </c>
      <c r="C43" s="6">
        <f>SUM(C94:C94,C145,C196,C247,C298,C347,C398,C449,C500,C551,C602,C652,C703,)</f>
        <v>7326</v>
      </c>
      <c r="D43" s="6">
        <f>SUM(D94:D94,D145,D196,D247,D298,D347,D398,D449,D500,D551,D602,D652,D703,)</f>
        <v>23503</v>
      </c>
      <c r="E43" s="6">
        <f>SUM(E94:E94,E145,E196,E247,E298,E347,E398,E449,E500,E551,E602,E652,E703,)</f>
        <v>1173</v>
      </c>
      <c r="F43" s="6">
        <f>SUM(F94:F94,F145,F196,F247,F298,F347,F398,F449,F500,F551,F602,F652,F703,)</f>
        <v>27</v>
      </c>
      <c r="G43" s="6">
        <f>SUM(G94:G94,G145,G196,G247,G298,G347,G398,G449,G500,G551,G602,G652,G703,)</f>
        <v>15</v>
      </c>
      <c r="H43" s="12" t="s">
        <v>234</v>
      </c>
    </row>
    <row r="44" spans="1:8" ht="16.5" customHeight="1" x14ac:dyDescent="0.2">
      <c r="A44" s="11" t="s">
        <v>37</v>
      </c>
      <c r="B44" s="12">
        <f t="shared" si="9"/>
        <v>32332</v>
      </c>
      <c r="C44" s="6">
        <f>SUM(C95:C95,C146,C197,C248,C299,C348,C399,C450,C501,C552,C603,C653,C704,)</f>
        <v>1069</v>
      </c>
      <c r="D44" s="6">
        <f>SUM(D95:D95,D146,D197,D248,D299,D348,D399,D450,D501,D552,D603,D653,D704,)</f>
        <v>7225</v>
      </c>
      <c r="E44" s="6">
        <f>SUM(E95:E95,E146,E197,E248,E299,E348,E399,E450,E501,E552,E603,E653,E704,)</f>
        <v>22465</v>
      </c>
      <c r="F44" s="6">
        <f>SUM(F95:F95,F146,F197,F248,F299,F348,F399,F450,F501,F552,F603,F653,F704,)</f>
        <v>1477</v>
      </c>
      <c r="G44" s="6">
        <f>SUM(G95:G95,G146,G197,G248,G299,G348,G399,G450,G501,G552,G603,G653,G704,)</f>
        <v>96</v>
      </c>
      <c r="H44" s="12" t="s">
        <v>234</v>
      </c>
    </row>
    <row r="45" spans="1:8" ht="16.5" customHeight="1" x14ac:dyDescent="0.2">
      <c r="A45" s="11" t="s">
        <v>38</v>
      </c>
      <c r="B45" s="12">
        <f t="shared" si="9"/>
        <v>31848</v>
      </c>
      <c r="C45" s="6">
        <f>SUM(C96:C96,C147,C198,C249,C300,C349,C400,C451,C502,C553,C604,C654,C705,)</f>
        <v>418</v>
      </c>
      <c r="D45" s="6">
        <f>SUM(D96:D96,D147,D198,D249,D300,D349,D400,D451,D502,D553,D604,D654,D705,)</f>
        <v>1456</v>
      </c>
      <c r="E45" s="6">
        <f>SUM(E96:E96,E147,E198,E249,E300,E349,E400,E451,E502,E553,E604,E654,E705,)</f>
        <v>7054</v>
      </c>
      <c r="F45" s="6">
        <f>SUM(F96:F96,F147,F198,F249,F300,F349,F400,F451,F502,F553,F604,F654,F705,)</f>
        <v>21131</v>
      </c>
      <c r="G45" s="6">
        <f>SUM(G96:G96,G147,G198,G249,G300,G349,G400,G451,G502,G553,G604,G654,G705,)</f>
        <v>1587</v>
      </c>
      <c r="H45" s="12">
        <f>SUM(H96:H96,H147,H198,H249,H300,H349,H400,H451,H502,H553,H604,H654,H705,)</f>
        <v>202</v>
      </c>
    </row>
    <row r="46" spans="1:8" ht="16.5" customHeight="1" x14ac:dyDescent="0.2">
      <c r="A46" s="11" t="s">
        <v>39</v>
      </c>
      <c r="B46" s="12">
        <f t="shared" si="9"/>
        <v>33327</v>
      </c>
      <c r="C46" s="6">
        <f>SUM(C97:C97,C148,C199,C250,C301,C350,C401,C452,C503,C554,C605,C655,C706,)</f>
        <v>126</v>
      </c>
      <c r="D46" s="6">
        <f>SUM(D97:D97,D148,D199,D250,D301,D350,D401,D452,D503,D554,D605,D655,D706,)</f>
        <v>515</v>
      </c>
      <c r="E46" s="6">
        <f>SUM(E97:E97,E148,E199,E250,E301,E350,E401,E452,E503,E554,E605,E655,E706,)</f>
        <v>1749</v>
      </c>
      <c r="F46" s="6">
        <f>SUM(F97:F97,F148,F199,F250,F301,F350,F401,F452,F503,F554,F605,F655,F706,)</f>
        <v>6899</v>
      </c>
      <c r="G46" s="6">
        <f>SUM(G97:G97,G148,G199,G250,G301,G350,G401,G452,G503,G554,G605,G655,G706,)</f>
        <v>20852</v>
      </c>
      <c r="H46" s="12">
        <f>SUM(H97:H97,H148,H199,H250,H301,H350,H401,H452,H503,H554,H605,H655,H706,)</f>
        <v>3186</v>
      </c>
    </row>
    <row r="47" spans="1:8" ht="16.5" customHeight="1" x14ac:dyDescent="0.2">
      <c r="A47" s="11" t="s">
        <v>40</v>
      </c>
      <c r="B47" s="12">
        <f t="shared" si="9"/>
        <v>29034</v>
      </c>
      <c r="C47" s="6">
        <f>SUM(C98:C98,C149,C200,C251,C302,C351,C402,C453,C504,C555,C606,C656,C707,)</f>
        <v>51</v>
      </c>
      <c r="D47" s="6">
        <f>SUM(D98:D98,D149,D200,D251,D302,D351,D402,D453,D504,D555,D606,D656,D707,)</f>
        <v>194</v>
      </c>
      <c r="E47" s="6">
        <f>SUM(E98:E98,E149,E200,E251,E302,E351,E402,E453,E504,E555,E606,E656,E707,)</f>
        <v>640</v>
      </c>
      <c r="F47" s="6">
        <f>SUM(F98:F98,F149,F200,F251,F302,F351,F402,F453,F504,F555,F606,F656,F707,)</f>
        <v>1914</v>
      </c>
      <c r="G47" s="6">
        <f>SUM(G98:G98,G149,G200,G251,G302,G351,G402,G453,G504,G555,G606,G656,G707,)</f>
        <v>7115</v>
      </c>
      <c r="H47" s="12">
        <f>SUM(H98:H98,H149,H200,H251,H302,H351,H402,H453,H504,H555,H606,H656,H707,)</f>
        <v>19120</v>
      </c>
    </row>
    <row r="48" spans="1:8" ht="16.5" customHeight="1" x14ac:dyDescent="0.2">
      <c r="A48" s="11" t="s">
        <v>41</v>
      </c>
      <c r="B48" s="12">
        <f t="shared" si="9"/>
        <v>10117</v>
      </c>
      <c r="C48" s="6">
        <f>SUM(C99:C99,C150,C201,C252,C303,C352,C403,C454,C505,C556,C607,C657,C708,)</f>
        <v>22</v>
      </c>
      <c r="D48" s="6">
        <f>SUM(D99:D99,D150,D201,D252,D303,D352,D403,D454,D505,D556,D607,D657,D708,)</f>
        <v>80</v>
      </c>
      <c r="E48" s="6">
        <f>SUM(E99:E99,E150,E201,E252,E303,E352,E403,E454,E505,E556,E607,E657,E708,)</f>
        <v>342</v>
      </c>
      <c r="F48" s="6">
        <f>SUM(F99:F99,F150,F201,F252,F303,F352,F403,F454,F505,F556,F607,F657,F708,)</f>
        <v>781</v>
      </c>
      <c r="G48" s="6">
        <f>SUM(G99:G99,G150,G201,G252,G303,G352,G403,G454,G505,G556,G607,G657,G708,)</f>
        <v>2132</v>
      </c>
      <c r="H48" s="12">
        <f>SUM(H99:H99,H150,H201,H252,H303,H352,H403,H454,H505,H556,H607,H657,H708,)</f>
        <v>6760</v>
      </c>
    </row>
    <row r="49" spans="1:8" ht="16.5" customHeight="1" x14ac:dyDescent="0.2">
      <c r="A49" s="11" t="s">
        <v>42</v>
      </c>
      <c r="B49" s="12">
        <f t="shared" si="9"/>
        <v>3128</v>
      </c>
      <c r="C49" s="6">
        <f>SUM(C100:C100,C151,C202,C253,C304,C353,C404,C455,C506,C557,C608,C658,C709,)</f>
        <v>10</v>
      </c>
      <c r="D49" s="6">
        <f>SUM(D100:D100,D151,D202,D253,D304,D353,D404,D455,D506,D557,D608,D658,D709,)</f>
        <v>38</v>
      </c>
      <c r="E49" s="6">
        <f>SUM(E100:E100,E151,E202,E253,E304,E353,E404,E455,E506,E557,E608,E658,E709,)</f>
        <v>115</v>
      </c>
      <c r="F49" s="6">
        <f>SUM(F100:F100,F151,F202,F253,F304,F353,F404,F455,F506,F557,F608,F658,F709,)</f>
        <v>272</v>
      </c>
      <c r="G49" s="6">
        <f>SUM(G100:G100,G151,G202,G253,G304,G353,G404,G455,G506,G557,G608,G658,G709,)</f>
        <v>826</v>
      </c>
      <c r="H49" s="12">
        <f>SUM(H100:H100,H151,H202,H253,H304,H353,H404,H455,H506,H557,H608,H658,H709,)</f>
        <v>1867</v>
      </c>
    </row>
    <row r="50" spans="1:8" ht="16.5" customHeight="1" x14ac:dyDescent="0.2">
      <c r="A50" s="11" t="s">
        <v>43</v>
      </c>
      <c r="B50" s="12">
        <f t="shared" si="9"/>
        <v>1330</v>
      </c>
      <c r="C50" s="6">
        <f>SUM(C101:C101,C152,C203,C254,C305,C354,C405,C456,C507,C558,C609,C659,C710,)</f>
        <v>5</v>
      </c>
      <c r="D50" s="6">
        <f>SUM(D101:D101,D152,D203,D254,D305,D354,D405,D456,D507,D558,D609,D659,D710,)</f>
        <v>9</v>
      </c>
      <c r="E50" s="6">
        <f>SUM(E101:E101,E152,E203,E254,E305,E354,E405,E456,E507,E558,E609,E659,E710,)</f>
        <v>53</v>
      </c>
      <c r="F50" s="6">
        <f>SUM(F101:F101,F152,F203,F254,F305,F354,F405,F456,F507,F558,F609,F659,F710,)</f>
        <v>125</v>
      </c>
      <c r="G50" s="6">
        <f>SUM(G101:G101,G152,G203,G254,G305,G354,G405,G456,G507,G558,G609,G659,G710,)</f>
        <v>353</v>
      </c>
      <c r="H50" s="12">
        <f>SUM(H101:H101,H152,H203,H254,H305,H354,H405,H456,H507,H558,H609,H659,H710,)</f>
        <v>785</v>
      </c>
    </row>
    <row r="51" spans="1:8" ht="16.5" customHeight="1" x14ac:dyDescent="0.2">
      <c r="A51" s="11" t="s">
        <v>44</v>
      </c>
      <c r="B51" s="12">
        <f t="shared" si="9"/>
        <v>852</v>
      </c>
      <c r="C51" s="6">
        <f>SUM(C102:C102,C153,C204,C255,C355,C406,C457,C508,C559,C610,C660,C711,)</f>
        <v>69</v>
      </c>
      <c r="D51" s="6">
        <f>SUM(D102:D102,D153,D204,D255,D355,D406,D457,D508,D559,D610,D660,D711,)</f>
        <v>18</v>
      </c>
      <c r="E51" s="6">
        <f>SUM(E102:E102,E153,E204,E255,E355,E406,E457,E508,E559,E610,E660,E711,)</f>
        <v>27</v>
      </c>
      <c r="F51" s="6">
        <f>SUM(F102:F102,F153,F204,F255,F355,F406,F457,F508,F559,F610,F660,F711,)</f>
        <v>85</v>
      </c>
      <c r="G51" s="6">
        <f>SUM(G102:G102,G153,G204,G255,G355,G406,G457,G508,G559,G610,G660,G711,)</f>
        <v>220</v>
      </c>
      <c r="H51" s="12">
        <f>SUM(H102:H102,H153,H204,H255,H355,H406,H457,H508,H559,H610,H660,H711,)</f>
        <v>433</v>
      </c>
    </row>
    <row r="52" spans="1:8" ht="16.5" customHeight="1" x14ac:dyDescent="0.2">
      <c r="A52" s="57" t="s">
        <v>238</v>
      </c>
      <c r="B52" s="57"/>
      <c r="C52" s="57"/>
      <c r="D52" s="57"/>
      <c r="E52" s="57"/>
      <c r="F52" s="57"/>
      <c r="G52" s="57"/>
      <c r="H52" s="57"/>
    </row>
    <row r="53" spans="1:8" ht="16.5" customHeight="1" x14ac:dyDescent="0.2">
      <c r="A53" s="57" t="s">
        <v>233</v>
      </c>
      <c r="B53" s="57"/>
      <c r="C53" s="57"/>
      <c r="D53" s="57"/>
      <c r="E53" s="57"/>
      <c r="F53" s="57"/>
      <c r="G53" s="57"/>
      <c r="H53" s="57"/>
    </row>
    <row r="54" spans="1:8" ht="15" customHeight="1" x14ac:dyDescent="0.2">
      <c r="A54" s="2"/>
      <c r="B54" s="2"/>
      <c r="C54" s="2"/>
      <c r="D54" s="2"/>
      <c r="E54" s="2"/>
      <c r="F54" s="2"/>
    </row>
    <row r="55" spans="1:8" ht="20.25" customHeight="1" x14ac:dyDescent="0.2">
      <c r="A55" s="58" t="s">
        <v>0</v>
      </c>
      <c r="B55" s="61" t="s">
        <v>1</v>
      </c>
      <c r="C55" s="62"/>
      <c r="D55" s="62"/>
      <c r="E55" s="62"/>
      <c r="F55" s="62"/>
      <c r="G55" s="62"/>
      <c r="H55" s="62"/>
    </row>
    <row r="56" spans="1:8" ht="20.25" customHeight="1" x14ac:dyDescent="0.2">
      <c r="A56" s="59"/>
      <c r="B56" s="63"/>
      <c r="C56" s="64"/>
      <c r="D56" s="64"/>
      <c r="E56" s="64"/>
      <c r="F56" s="64"/>
      <c r="G56" s="64"/>
      <c r="H56" s="64"/>
    </row>
    <row r="57" spans="1:8" ht="20.25" customHeight="1" x14ac:dyDescent="0.2">
      <c r="A57" s="59"/>
      <c r="B57" s="65" t="s">
        <v>2</v>
      </c>
      <c r="C57" s="61" t="s">
        <v>237</v>
      </c>
      <c r="D57" s="62"/>
      <c r="E57" s="62"/>
      <c r="F57" s="62"/>
      <c r="G57" s="62"/>
      <c r="H57" s="62"/>
    </row>
    <row r="58" spans="1:8" ht="20.25" customHeight="1" x14ac:dyDescent="0.2">
      <c r="A58" s="59"/>
      <c r="B58" s="66"/>
      <c r="C58" s="68"/>
      <c r="D58" s="69"/>
      <c r="E58" s="69"/>
      <c r="F58" s="69"/>
      <c r="G58" s="69"/>
      <c r="H58" s="69"/>
    </row>
    <row r="59" spans="1:8" ht="20.25" customHeight="1" x14ac:dyDescent="0.2">
      <c r="A59" s="59"/>
      <c r="B59" s="66"/>
      <c r="C59" s="58" t="s">
        <v>3</v>
      </c>
      <c r="D59" s="65" t="s">
        <v>4</v>
      </c>
      <c r="E59" s="65" t="s">
        <v>5</v>
      </c>
      <c r="F59" s="65" t="s">
        <v>6</v>
      </c>
      <c r="G59" s="65" t="s">
        <v>7</v>
      </c>
      <c r="H59" s="62" t="s">
        <v>8</v>
      </c>
    </row>
    <row r="60" spans="1:8" ht="20.25" customHeight="1" x14ac:dyDescent="0.2">
      <c r="A60" s="60"/>
      <c r="B60" s="67"/>
      <c r="C60" s="60"/>
      <c r="D60" s="67"/>
      <c r="E60" s="67"/>
      <c r="F60" s="67"/>
      <c r="G60" s="67"/>
      <c r="H60" s="69"/>
    </row>
    <row r="61" spans="1:8" ht="16.5" customHeight="1" x14ac:dyDescent="0.25">
      <c r="A61" s="14"/>
      <c r="B61" s="48"/>
      <c r="C61" s="6"/>
      <c r="D61" s="6"/>
      <c r="E61" s="6"/>
      <c r="F61" s="6"/>
      <c r="G61" s="6"/>
      <c r="H61" s="7"/>
    </row>
    <row r="62" spans="1:8" ht="16.5" customHeight="1" x14ac:dyDescent="0.2">
      <c r="A62" s="14" t="s">
        <v>45</v>
      </c>
      <c r="B62" s="9">
        <f t="shared" ref="B62:H62" si="10">SUM(B64:B74)</f>
        <v>25488</v>
      </c>
      <c r="C62" s="9">
        <f t="shared" si="10"/>
        <v>4784</v>
      </c>
      <c r="D62" s="9">
        <f t="shared" si="10"/>
        <v>4385</v>
      </c>
      <c r="E62" s="9">
        <f t="shared" si="10"/>
        <v>4300</v>
      </c>
      <c r="F62" s="9">
        <f t="shared" si="10"/>
        <v>4010</v>
      </c>
      <c r="G62" s="9">
        <f t="shared" si="10"/>
        <v>4198</v>
      </c>
      <c r="H62" s="10">
        <f t="shared" si="10"/>
        <v>3811</v>
      </c>
    </row>
    <row r="63" spans="1:8" ht="16.5" customHeight="1" x14ac:dyDescent="0.2">
      <c r="A63" s="11"/>
      <c r="B63" s="6"/>
      <c r="C63" s="6"/>
      <c r="D63" s="6"/>
      <c r="E63" s="6"/>
      <c r="F63" s="6"/>
      <c r="G63" s="6"/>
      <c r="H63" s="7"/>
    </row>
    <row r="64" spans="1:8" ht="16.5" customHeight="1" x14ac:dyDescent="0.2">
      <c r="A64" s="11" t="s">
        <v>46</v>
      </c>
      <c r="B64" s="12">
        <f>SUM(C64:H64)</f>
        <v>15</v>
      </c>
      <c r="C64" s="6">
        <f t="shared" ref="C64:C74" si="11">SUM(C78,C92,)</f>
        <v>15</v>
      </c>
      <c r="D64" s="6" t="s">
        <v>234</v>
      </c>
      <c r="E64" s="6" t="s">
        <v>234</v>
      </c>
      <c r="F64" s="6" t="s">
        <v>234</v>
      </c>
      <c r="G64" s="6" t="s">
        <v>234</v>
      </c>
      <c r="H64" s="12" t="s">
        <v>234</v>
      </c>
    </row>
    <row r="65" spans="1:13" ht="16.5" customHeight="1" x14ac:dyDescent="0.2">
      <c r="A65" s="11" t="s">
        <v>47</v>
      </c>
      <c r="B65" s="12">
        <f t="shared" ref="B65:B74" si="12">SUM(C65:H65)</f>
        <v>3195</v>
      </c>
      <c r="C65" s="6">
        <f t="shared" si="11"/>
        <v>3142</v>
      </c>
      <c r="D65" s="6">
        <f t="shared" ref="D65:D73" si="13">SUM(D79,D93,)</f>
        <v>53</v>
      </c>
      <c r="E65" s="6" t="s">
        <v>234</v>
      </c>
      <c r="F65" s="6" t="s">
        <v>234</v>
      </c>
      <c r="G65" s="6" t="s">
        <v>234</v>
      </c>
      <c r="H65" s="12" t="s">
        <v>234</v>
      </c>
    </row>
    <row r="66" spans="1:13" ht="16.5" customHeight="1" x14ac:dyDescent="0.2">
      <c r="A66" s="11" t="s">
        <v>48</v>
      </c>
      <c r="B66" s="12">
        <f t="shared" si="12"/>
        <v>3779</v>
      </c>
      <c r="C66" s="6">
        <f t="shared" si="11"/>
        <v>1172</v>
      </c>
      <c r="D66" s="6">
        <f t="shared" si="13"/>
        <v>2530</v>
      </c>
      <c r="E66" s="6">
        <f t="shared" ref="E66:E73" si="14">SUM(E80,E94,)</f>
        <v>77</v>
      </c>
      <c r="F66" s="6" t="s">
        <v>234</v>
      </c>
      <c r="G66" s="6" t="s">
        <v>234</v>
      </c>
      <c r="H66" s="12" t="s">
        <v>234</v>
      </c>
    </row>
    <row r="67" spans="1:13" ht="16.5" customHeight="1" x14ac:dyDescent="0.2">
      <c r="A67" s="11" t="s">
        <v>49</v>
      </c>
      <c r="B67" s="12">
        <f t="shared" si="12"/>
        <v>3964</v>
      </c>
      <c r="C67" s="6">
        <f t="shared" si="11"/>
        <v>255</v>
      </c>
      <c r="D67" s="6">
        <f t="shared" si="13"/>
        <v>1216</v>
      </c>
      <c r="E67" s="6">
        <f t="shared" si="14"/>
        <v>2368</v>
      </c>
      <c r="F67" s="6">
        <f t="shared" ref="F67:F73" si="15">SUM(F81,F95,)</f>
        <v>125</v>
      </c>
      <c r="G67" s="6" t="s">
        <v>234</v>
      </c>
      <c r="H67" s="12" t="s">
        <v>234</v>
      </c>
    </row>
    <row r="68" spans="1:13" ht="16.5" customHeight="1" x14ac:dyDescent="0.2">
      <c r="A68" s="11" t="s">
        <v>50</v>
      </c>
      <c r="B68" s="12">
        <f t="shared" si="12"/>
        <v>3950</v>
      </c>
      <c r="C68" s="6">
        <f t="shared" si="11"/>
        <v>66</v>
      </c>
      <c r="D68" s="6">
        <f t="shared" si="13"/>
        <v>367</v>
      </c>
      <c r="E68" s="6">
        <f t="shared" si="14"/>
        <v>1176</v>
      </c>
      <c r="F68" s="6">
        <f t="shared" si="15"/>
        <v>2209</v>
      </c>
      <c r="G68" s="6">
        <f t="shared" ref="G68:G73" si="16">SUM(G82,G96,)</f>
        <v>132</v>
      </c>
      <c r="H68" s="12" t="s">
        <v>234</v>
      </c>
    </row>
    <row r="69" spans="1:13" ht="16.5" customHeight="1" x14ac:dyDescent="0.2">
      <c r="A69" s="11" t="s">
        <v>51</v>
      </c>
      <c r="B69" s="12">
        <f t="shared" si="12"/>
        <v>3784</v>
      </c>
      <c r="C69" s="6">
        <f t="shared" si="11"/>
        <v>18</v>
      </c>
      <c r="D69" s="6">
        <f t="shared" si="13"/>
        <v>135</v>
      </c>
      <c r="E69" s="6">
        <f t="shared" si="14"/>
        <v>396</v>
      </c>
      <c r="F69" s="6">
        <f t="shared" si="15"/>
        <v>1011</v>
      </c>
      <c r="G69" s="6">
        <f t="shared" si="16"/>
        <v>2129</v>
      </c>
      <c r="H69" s="12">
        <f>SUM(H83,H97,)</f>
        <v>95</v>
      </c>
    </row>
    <row r="70" spans="1:13" ht="16.5" customHeight="1" x14ac:dyDescent="0.2">
      <c r="A70" s="11" t="s">
        <v>52</v>
      </c>
      <c r="B70" s="12">
        <f t="shared" si="12"/>
        <v>3538</v>
      </c>
      <c r="C70" s="6">
        <f t="shared" si="11"/>
        <v>10</v>
      </c>
      <c r="D70" s="6">
        <f t="shared" si="13"/>
        <v>50</v>
      </c>
      <c r="E70" s="6">
        <f t="shared" si="14"/>
        <v>163</v>
      </c>
      <c r="F70" s="6">
        <f t="shared" si="15"/>
        <v>368</v>
      </c>
      <c r="G70" s="6">
        <f t="shared" si="16"/>
        <v>1098</v>
      </c>
      <c r="H70" s="12">
        <f>SUM(H84,H98,)</f>
        <v>1849</v>
      </c>
      <c r="K70" s="52"/>
      <c r="L70" s="52"/>
      <c r="M70" s="52"/>
    </row>
    <row r="71" spans="1:13" ht="16.5" customHeight="1" x14ac:dyDescent="0.2">
      <c r="A71" s="11" t="s">
        <v>53</v>
      </c>
      <c r="B71" s="12">
        <f t="shared" si="12"/>
        <v>1887</v>
      </c>
      <c r="C71" s="6">
        <f t="shared" si="11"/>
        <v>4</v>
      </c>
      <c r="D71" s="6">
        <f t="shared" si="13"/>
        <v>25</v>
      </c>
      <c r="E71" s="6">
        <f t="shared" si="14"/>
        <v>71</v>
      </c>
      <c r="F71" s="6">
        <f t="shared" si="15"/>
        <v>192</v>
      </c>
      <c r="G71" s="6">
        <f t="shared" si="16"/>
        <v>516</v>
      </c>
      <c r="H71" s="12">
        <f>SUM(H85,H99,)</f>
        <v>1079</v>
      </c>
      <c r="L71" s="52"/>
      <c r="M71" s="52"/>
    </row>
    <row r="72" spans="1:13" ht="16.5" customHeight="1" x14ac:dyDescent="0.2">
      <c r="A72" s="11" t="s">
        <v>54</v>
      </c>
      <c r="B72" s="12">
        <f t="shared" si="12"/>
        <v>739</v>
      </c>
      <c r="C72" s="6">
        <f t="shared" si="11"/>
        <v>5</v>
      </c>
      <c r="D72" s="6">
        <f t="shared" si="13"/>
        <v>5</v>
      </c>
      <c r="E72" s="6">
        <f t="shared" si="14"/>
        <v>32</v>
      </c>
      <c r="F72" s="6">
        <f t="shared" si="15"/>
        <v>62</v>
      </c>
      <c r="G72" s="6">
        <f t="shared" si="16"/>
        <v>186</v>
      </c>
      <c r="H72" s="12">
        <f>SUM(H86,H100,)</f>
        <v>449</v>
      </c>
      <c r="M72" s="52"/>
    </row>
    <row r="73" spans="1:13" ht="16.5" customHeight="1" x14ac:dyDescent="0.2">
      <c r="A73" s="11" t="s">
        <v>55</v>
      </c>
      <c r="B73" s="12">
        <f t="shared" si="12"/>
        <v>349</v>
      </c>
      <c r="C73" s="6">
        <f t="shared" si="11"/>
        <v>3</v>
      </c>
      <c r="D73" s="6">
        <f t="shared" si="13"/>
        <v>3</v>
      </c>
      <c r="E73" s="6">
        <f t="shared" si="14"/>
        <v>8</v>
      </c>
      <c r="F73" s="6">
        <f t="shared" si="15"/>
        <v>30</v>
      </c>
      <c r="G73" s="6">
        <f t="shared" si="16"/>
        <v>90</v>
      </c>
      <c r="H73" s="12">
        <f>SUM(H87,H101,)</f>
        <v>215</v>
      </c>
      <c r="J73" s="51"/>
    </row>
    <row r="74" spans="1:13" ht="16.5" customHeight="1" x14ac:dyDescent="0.2">
      <c r="A74" s="11" t="s">
        <v>56</v>
      </c>
      <c r="B74" s="12">
        <f t="shared" si="12"/>
        <v>288</v>
      </c>
      <c r="C74" s="6">
        <f t="shared" si="11"/>
        <v>94</v>
      </c>
      <c r="D74" s="6">
        <f t="shared" ref="D74:H74" si="17">SUM(D88,D102,)</f>
        <v>1</v>
      </c>
      <c r="E74" s="6">
        <f t="shared" si="17"/>
        <v>9</v>
      </c>
      <c r="F74" s="6">
        <f t="shared" si="17"/>
        <v>13</v>
      </c>
      <c r="G74" s="6">
        <f t="shared" si="17"/>
        <v>47</v>
      </c>
      <c r="H74" s="12">
        <f t="shared" si="17"/>
        <v>124</v>
      </c>
      <c r="J74" s="51"/>
      <c r="K74" s="52"/>
    </row>
    <row r="75" spans="1:13" ht="16.5" customHeight="1" x14ac:dyDescent="0.2">
      <c r="A75" s="11"/>
      <c r="B75" s="6"/>
      <c r="C75" s="6"/>
      <c r="D75" s="6"/>
      <c r="E75" s="6"/>
      <c r="F75" s="6"/>
      <c r="G75" s="6"/>
      <c r="H75" s="7"/>
      <c r="J75" s="51"/>
      <c r="K75" s="52"/>
    </row>
    <row r="76" spans="1:13" ht="16.5" customHeight="1" x14ac:dyDescent="0.2">
      <c r="A76" s="11" t="s">
        <v>57</v>
      </c>
      <c r="B76" s="9">
        <f t="shared" ref="B76:H76" si="18">SUM(B78:B88)</f>
        <v>13231</v>
      </c>
      <c r="C76" s="9">
        <f t="shared" si="18"/>
        <v>2512</v>
      </c>
      <c r="D76" s="9">
        <f t="shared" si="18"/>
        <v>2308</v>
      </c>
      <c r="E76" s="9">
        <f t="shared" si="18"/>
        <v>2260</v>
      </c>
      <c r="F76" s="9">
        <f t="shared" si="18"/>
        <v>2090</v>
      </c>
      <c r="G76" s="9">
        <f t="shared" si="18"/>
        <v>2160</v>
      </c>
      <c r="H76" s="10">
        <f t="shared" si="18"/>
        <v>1901</v>
      </c>
      <c r="J76" s="51"/>
      <c r="K76" s="52"/>
      <c r="L76" s="52"/>
      <c r="M76" s="52"/>
    </row>
    <row r="77" spans="1:13" ht="16.5" customHeight="1" x14ac:dyDescent="0.2">
      <c r="A77" s="11"/>
      <c r="B77" s="6"/>
      <c r="C77" s="6"/>
      <c r="D77" s="6"/>
      <c r="E77" s="6"/>
      <c r="F77" s="6"/>
      <c r="G77" s="6"/>
      <c r="H77" s="7"/>
      <c r="J77" s="51"/>
      <c r="K77" s="52"/>
      <c r="L77" s="52"/>
      <c r="M77" s="52"/>
    </row>
    <row r="78" spans="1:13" ht="16.5" customHeight="1" x14ac:dyDescent="0.2">
      <c r="A78" s="11" t="s">
        <v>58</v>
      </c>
      <c r="B78" s="12">
        <f>SUM(C78:H78)</f>
        <v>6</v>
      </c>
      <c r="C78" s="15">
        <v>6</v>
      </c>
      <c r="D78" s="16" t="s">
        <v>234</v>
      </c>
      <c r="E78" s="16" t="s">
        <v>234</v>
      </c>
      <c r="F78" s="16" t="s">
        <v>234</v>
      </c>
      <c r="G78" s="16" t="s">
        <v>234</v>
      </c>
      <c r="H78" s="17" t="s">
        <v>234</v>
      </c>
      <c r="J78" s="51"/>
      <c r="K78" s="52"/>
      <c r="L78" s="52"/>
      <c r="M78" s="52"/>
    </row>
    <row r="79" spans="1:13" ht="16.5" customHeight="1" x14ac:dyDescent="0.2">
      <c r="A79" s="11" t="s">
        <v>23</v>
      </c>
      <c r="B79" s="12">
        <f t="shared" ref="B79:B88" si="19">SUM(C79:H79)</f>
        <v>1649</v>
      </c>
      <c r="C79" s="15">
        <v>1627</v>
      </c>
      <c r="D79" s="15">
        <v>22</v>
      </c>
      <c r="E79" s="16" t="s">
        <v>234</v>
      </c>
      <c r="F79" s="16" t="s">
        <v>234</v>
      </c>
      <c r="G79" s="16" t="s">
        <v>234</v>
      </c>
      <c r="H79" s="17" t="s">
        <v>234</v>
      </c>
      <c r="J79" s="51"/>
      <c r="K79" s="52"/>
      <c r="L79" s="52"/>
      <c r="M79" s="52"/>
    </row>
    <row r="80" spans="1:13" ht="16.5" customHeight="1" x14ac:dyDescent="0.2">
      <c r="A80" s="11" t="s">
        <v>48</v>
      </c>
      <c r="B80" s="12">
        <f t="shared" si="19"/>
        <v>1947</v>
      </c>
      <c r="C80" s="15">
        <v>617</v>
      </c>
      <c r="D80" s="15">
        <v>1289</v>
      </c>
      <c r="E80" s="15">
        <v>41</v>
      </c>
      <c r="F80" s="16" t="s">
        <v>234</v>
      </c>
      <c r="G80" s="16" t="s">
        <v>234</v>
      </c>
      <c r="H80" s="17" t="s">
        <v>234</v>
      </c>
    </row>
    <row r="81" spans="1:13" ht="16.5" customHeight="1" x14ac:dyDescent="0.2">
      <c r="A81" s="11" t="s">
        <v>59</v>
      </c>
      <c r="B81" s="12">
        <f t="shared" si="19"/>
        <v>2017</v>
      </c>
      <c r="C81" s="15">
        <v>150</v>
      </c>
      <c r="D81" s="15">
        <v>643</v>
      </c>
      <c r="E81" s="15">
        <v>1162</v>
      </c>
      <c r="F81" s="15">
        <v>62</v>
      </c>
      <c r="G81" s="16" t="s">
        <v>234</v>
      </c>
      <c r="H81" s="17" t="s">
        <v>234</v>
      </c>
    </row>
    <row r="82" spans="1:13" ht="16.5" customHeight="1" x14ac:dyDescent="0.2">
      <c r="A82" s="11" t="s">
        <v>50</v>
      </c>
      <c r="B82" s="12">
        <f t="shared" si="19"/>
        <v>2057</v>
      </c>
      <c r="C82" s="15">
        <v>34</v>
      </c>
      <c r="D82" s="15">
        <v>219</v>
      </c>
      <c r="E82" s="15">
        <v>653</v>
      </c>
      <c r="F82" s="15">
        <v>1092</v>
      </c>
      <c r="G82" s="15">
        <v>59</v>
      </c>
      <c r="H82" s="17" t="s">
        <v>234</v>
      </c>
    </row>
    <row r="83" spans="1:13" ht="16.5" customHeight="1" x14ac:dyDescent="0.2">
      <c r="A83" s="11" t="s">
        <v>60</v>
      </c>
      <c r="B83" s="12">
        <f t="shared" si="19"/>
        <v>1956</v>
      </c>
      <c r="C83" s="15">
        <v>12</v>
      </c>
      <c r="D83" s="15">
        <v>82</v>
      </c>
      <c r="E83" s="15">
        <v>227</v>
      </c>
      <c r="F83" s="15">
        <v>559</v>
      </c>
      <c r="G83" s="15">
        <v>1033</v>
      </c>
      <c r="H83" s="18">
        <v>43</v>
      </c>
      <c r="K83" s="52"/>
      <c r="L83" s="52"/>
      <c r="M83" s="52"/>
    </row>
    <row r="84" spans="1:13" ht="16.5" customHeight="1" x14ac:dyDescent="0.2">
      <c r="A84" s="11" t="s">
        <v>61</v>
      </c>
      <c r="B84" s="12">
        <f t="shared" si="19"/>
        <v>1751</v>
      </c>
      <c r="C84" s="15">
        <v>7</v>
      </c>
      <c r="D84" s="15">
        <v>29</v>
      </c>
      <c r="E84" s="15">
        <v>101</v>
      </c>
      <c r="F84" s="15">
        <v>203</v>
      </c>
      <c r="G84" s="15">
        <v>556</v>
      </c>
      <c r="H84" s="18">
        <v>855</v>
      </c>
      <c r="L84" s="52"/>
      <c r="M84" s="52"/>
    </row>
    <row r="85" spans="1:13" ht="16.5" customHeight="1" x14ac:dyDescent="0.2">
      <c r="A85" s="11" t="s">
        <v>62</v>
      </c>
      <c r="B85" s="12">
        <f t="shared" si="19"/>
        <v>1048</v>
      </c>
      <c r="C85" s="15">
        <v>4</v>
      </c>
      <c r="D85" s="15">
        <v>17</v>
      </c>
      <c r="E85" s="15">
        <v>45</v>
      </c>
      <c r="F85" s="15">
        <v>106</v>
      </c>
      <c r="G85" s="15">
        <v>314</v>
      </c>
      <c r="H85" s="18">
        <v>562</v>
      </c>
      <c r="M85" s="52"/>
    </row>
    <row r="86" spans="1:13" s="3" customFormat="1" ht="16.5" customHeight="1" x14ac:dyDescent="0.2">
      <c r="A86" s="11" t="s">
        <v>63</v>
      </c>
      <c r="B86" s="12">
        <f t="shared" si="19"/>
        <v>415</v>
      </c>
      <c r="C86" s="15">
        <v>3</v>
      </c>
      <c r="D86" s="15">
        <v>3</v>
      </c>
      <c r="E86" s="15">
        <v>20</v>
      </c>
      <c r="F86" s="15">
        <v>37</v>
      </c>
      <c r="G86" s="15">
        <v>113</v>
      </c>
      <c r="H86" s="18">
        <v>239</v>
      </c>
    </row>
    <row r="87" spans="1:13" ht="16.5" customHeight="1" x14ac:dyDescent="0.2">
      <c r="A87" s="11" t="s">
        <v>64</v>
      </c>
      <c r="B87" s="12">
        <f t="shared" si="19"/>
        <v>199</v>
      </c>
      <c r="C87" s="15">
        <v>3</v>
      </c>
      <c r="D87" s="15">
        <v>3</v>
      </c>
      <c r="E87" s="15">
        <v>4</v>
      </c>
      <c r="F87" s="15">
        <v>20</v>
      </c>
      <c r="G87" s="15">
        <v>54</v>
      </c>
      <c r="H87" s="18">
        <v>115</v>
      </c>
      <c r="K87" s="52"/>
    </row>
    <row r="88" spans="1:13" ht="16.5" customHeight="1" x14ac:dyDescent="0.2">
      <c r="A88" s="11" t="s">
        <v>65</v>
      </c>
      <c r="B88" s="12">
        <f t="shared" si="19"/>
        <v>186</v>
      </c>
      <c r="C88" s="16">
        <v>49</v>
      </c>
      <c r="D88" s="16">
        <v>1</v>
      </c>
      <c r="E88" s="15">
        <v>7</v>
      </c>
      <c r="F88" s="15">
        <v>11</v>
      </c>
      <c r="G88" s="15">
        <v>31</v>
      </c>
      <c r="H88" s="18">
        <v>87</v>
      </c>
      <c r="K88" s="52"/>
      <c r="L88" s="52"/>
    </row>
    <row r="89" spans="1:13" ht="16.5" customHeight="1" x14ac:dyDescent="0.2">
      <c r="A89" s="11"/>
      <c r="B89" s="12" t="s">
        <v>66</v>
      </c>
      <c r="C89" s="6"/>
      <c r="D89" s="6"/>
      <c r="E89" s="6"/>
      <c r="F89" s="6"/>
      <c r="G89" s="6"/>
      <c r="H89" s="7"/>
      <c r="K89" s="52"/>
      <c r="L89" s="52"/>
      <c r="M89" s="52"/>
    </row>
    <row r="90" spans="1:13" ht="16.5" customHeight="1" x14ac:dyDescent="0.2">
      <c r="A90" s="11" t="s">
        <v>67</v>
      </c>
      <c r="B90" s="10">
        <f t="shared" ref="B90:H90" si="20">SUM(B92:B102)</f>
        <v>12257</v>
      </c>
      <c r="C90" s="10">
        <f t="shared" si="20"/>
        <v>2272</v>
      </c>
      <c r="D90" s="10">
        <f t="shared" si="20"/>
        <v>2077</v>
      </c>
      <c r="E90" s="10">
        <f t="shared" si="20"/>
        <v>2040</v>
      </c>
      <c r="F90" s="10">
        <f t="shared" si="20"/>
        <v>1920</v>
      </c>
      <c r="G90" s="10">
        <f t="shared" si="20"/>
        <v>2038</v>
      </c>
      <c r="H90" s="10">
        <f t="shared" si="20"/>
        <v>1910</v>
      </c>
      <c r="K90" s="52"/>
      <c r="L90" s="52"/>
      <c r="M90" s="52"/>
    </row>
    <row r="91" spans="1:13" ht="16.5" customHeight="1" x14ac:dyDescent="0.2">
      <c r="A91" s="11"/>
      <c r="B91" s="12"/>
      <c r="C91" s="6"/>
      <c r="D91" s="6"/>
      <c r="E91" s="6"/>
      <c r="F91" s="6"/>
      <c r="G91" s="6"/>
      <c r="H91" s="7"/>
      <c r="K91" s="52"/>
      <c r="L91" s="52"/>
      <c r="M91" s="52"/>
    </row>
    <row r="92" spans="1:13" ht="16.5" customHeight="1" x14ac:dyDescent="0.2">
      <c r="A92" s="11" t="s">
        <v>68</v>
      </c>
      <c r="B92" s="12">
        <f>SUM(C92:H92)</f>
        <v>9</v>
      </c>
      <c r="C92" s="16">
        <v>9</v>
      </c>
      <c r="D92" s="16" t="s">
        <v>234</v>
      </c>
      <c r="E92" s="16" t="s">
        <v>234</v>
      </c>
      <c r="F92" s="16" t="s">
        <v>234</v>
      </c>
      <c r="G92" s="16" t="s">
        <v>234</v>
      </c>
      <c r="H92" s="17" t="s">
        <v>234</v>
      </c>
      <c r="K92" s="52"/>
      <c r="L92" s="52"/>
      <c r="M92" s="52"/>
    </row>
    <row r="93" spans="1:13" ht="16.5" customHeight="1" x14ac:dyDescent="0.2">
      <c r="A93" s="11" t="s">
        <v>23</v>
      </c>
      <c r="B93" s="12">
        <f t="shared" ref="B93:B102" si="21">SUM(C93:H93)</f>
        <v>1546</v>
      </c>
      <c r="C93" s="16">
        <v>1515</v>
      </c>
      <c r="D93" s="16">
        <v>31</v>
      </c>
      <c r="E93" s="16" t="s">
        <v>234</v>
      </c>
      <c r="F93" s="16" t="s">
        <v>234</v>
      </c>
      <c r="G93" s="16" t="s">
        <v>234</v>
      </c>
      <c r="H93" s="17" t="s">
        <v>234</v>
      </c>
      <c r="K93" s="52"/>
      <c r="L93" s="52"/>
      <c r="M93" s="52"/>
    </row>
    <row r="94" spans="1:13" ht="16.5" customHeight="1" x14ac:dyDescent="0.2">
      <c r="A94" s="11" t="s">
        <v>69</v>
      </c>
      <c r="B94" s="12">
        <f t="shared" si="21"/>
        <v>1832</v>
      </c>
      <c r="C94" s="16">
        <v>555</v>
      </c>
      <c r="D94" s="16">
        <v>1241</v>
      </c>
      <c r="E94" s="16">
        <v>36</v>
      </c>
      <c r="F94" s="16" t="s">
        <v>234</v>
      </c>
      <c r="G94" s="16" t="s">
        <v>234</v>
      </c>
      <c r="H94" s="17" t="s">
        <v>234</v>
      </c>
    </row>
    <row r="95" spans="1:13" ht="16.5" customHeight="1" x14ac:dyDescent="0.2">
      <c r="A95" s="11" t="s">
        <v>70</v>
      </c>
      <c r="B95" s="12">
        <f t="shared" si="21"/>
        <v>1947</v>
      </c>
      <c r="C95" s="16">
        <v>105</v>
      </c>
      <c r="D95" s="16">
        <v>573</v>
      </c>
      <c r="E95" s="16">
        <v>1206</v>
      </c>
      <c r="F95" s="16">
        <v>63</v>
      </c>
      <c r="G95" s="16" t="s">
        <v>234</v>
      </c>
      <c r="H95" s="17" t="s">
        <v>234</v>
      </c>
    </row>
    <row r="96" spans="1:13" ht="16.5" customHeight="1" x14ac:dyDescent="0.2">
      <c r="A96" s="11" t="s">
        <v>71</v>
      </c>
      <c r="B96" s="12">
        <f t="shared" si="21"/>
        <v>1893</v>
      </c>
      <c r="C96" s="16">
        <v>32</v>
      </c>
      <c r="D96" s="16">
        <v>148</v>
      </c>
      <c r="E96" s="16">
        <v>523</v>
      </c>
      <c r="F96" s="16">
        <v>1117</v>
      </c>
      <c r="G96" s="16">
        <v>73</v>
      </c>
      <c r="H96" s="17" t="s">
        <v>234</v>
      </c>
    </row>
    <row r="97" spans="1:8" ht="16.5" customHeight="1" x14ac:dyDescent="0.2">
      <c r="A97" s="11" t="s">
        <v>72</v>
      </c>
      <c r="B97" s="12">
        <f t="shared" si="21"/>
        <v>1828</v>
      </c>
      <c r="C97" s="16">
        <v>6</v>
      </c>
      <c r="D97" s="16">
        <v>53</v>
      </c>
      <c r="E97" s="16">
        <v>169</v>
      </c>
      <c r="F97" s="16">
        <v>452</v>
      </c>
      <c r="G97" s="16">
        <v>1096</v>
      </c>
      <c r="H97" s="17">
        <v>52</v>
      </c>
    </row>
    <row r="98" spans="1:8" ht="16.5" customHeight="1" x14ac:dyDescent="0.2">
      <c r="A98" s="11" t="s">
        <v>16</v>
      </c>
      <c r="B98" s="12">
        <f t="shared" si="21"/>
        <v>1787</v>
      </c>
      <c r="C98" s="16">
        <v>3</v>
      </c>
      <c r="D98" s="16">
        <v>21</v>
      </c>
      <c r="E98" s="16">
        <v>62</v>
      </c>
      <c r="F98" s="16">
        <v>165</v>
      </c>
      <c r="G98" s="16">
        <v>542</v>
      </c>
      <c r="H98" s="17">
        <v>994</v>
      </c>
    </row>
    <row r="99" spans="1:8" ht="16.5" customHeight="1" x14ac:dyDescent="0.2">
      <c r="A99" s="11" t="s">
        <v>73</v>
      </c>
      <c r="B99" s="12">
        <f t="shared" si="21"/>
        <v>839</v>
      </c>
      <c r="C99" s="16" t="s">
        <v>234</v>
      </c>
      <c r="D99" s="16">
        <v>8</v>
      </c>
      <c r="E99" s="16">
        <v>26</v>
      </c>
      <c r="F99" s="16">
        <v>86</v>
      </c>
      <c r="G99" s="16">
        <v>202</v>
      </c>
      <c r="H99" s="17">
        <v>517</v>
      </c>
    </row>
    <row r="100" spans="1:8" ht="16.5" customHeight="1" x14ac:dyDescent="0.2">
      <c r="A100" s="11" t="s">
        <v>74</v>
      </c>
      <c r="B100" s="12">
        <f t="shared" si="21"/>
        <v>324</v>
      </c>
      <c r="C100" s="16">
        <v>2</v>
      </c>
      <c r="D100" s="16">
        <v>2</v>
      </c>
      <c r="E100" s="16">
        <v>12</v>
      </c>
      <c r="F100" s="16">
        <v>25</v>
      </c>
      <c r="G100" s="16">
        <v>73</v>
      </c>
      <c r="H100" s="17">
        <v>210</v>
      </c>
    </row>
    <row r="101" spans="1:8" ht="16.5" customHeight="1" x14ac:dyDescent="0.2">
      <c r="A101" s="11" t="s">
        <v>75</v>
      </c>
      <c r="B101" s="12">
        <f t="shared" si="21"/>
        <v>150</v>
      </c>
      <c r="C101" s="16" t="s">
        <v>234</v>
      </c>
      <c r="D101" s="16" t="s">
        <v>234</v>
      </c>
      <c r="E101" s="16">
        <v>4</v>
      </c>
      <c r="F101" s="16">
        <v>10</v>
      </c>
      <c r="G101" s="16">
        <v>36</v>
      </c>
      <c r="H101" s="17">
        <v>100</v>
      </c>
    </row>
    <row r="102" spans="1:8" ht="16.5" customHeight="1" x14ac:dyDescent="0.2">
      <c r="A102" s="11" t="s">
        <v>76</v>
      </c>
      <c r="B102" s="12">
        <f t="shared" si="21"/>
        <v>102</v>
      </c>
      <c r="C102" s="16">
        <v>45</v>
      </c>
      <c r="D102" s="16" t="s">
        <v>234</v>
      </c>
      <c r="E102" s="16">
        <v>2</v>
      </c>
      <c r="F102" s="16">
        <v>2</v>
      </c>
      <c r="G102" s="16">
        <v>16</v>
      </c>
      <c r="H102" s="17">
        <v>37</v>
      </c>
    </row>
    <row r="103" spans="1:8" s="3" customFormat="1" ht="16.5" customHeight="1" x14ac:dyDescent="0.2">
      <c r="A103" s="57" t="s">
        <v>238</v>
      </c>
      <c r="B103" s="57"/>
      <c r="C103" s="57"/>
      <c r="D103" s="57"/>
      <c r="E103" s="57"/>
      <c r="F103" s="57"/>
      <c r="G103" s="57"/>
      <c r="H103" s="57"/>
    </row>
    <row r="104" spans="1:8" s="3" customFormat="1" ht="16.5" customHeight="1" x14ac:dyDescent="0.2">
      <c r="A104" s="57" t="s">
        <v>233</v>
      </c>
      <c r="B104" s="57"/>
      <c r="C104" s="57"/>
      <c r="D104" s="57"/>
      <c r="E104" s="57"/>
      <c r="F104" s="57"/>
      <c r="G104" s="57"/>
      <c r="H104" s="57"/>
    </row>
    <row r="105" spans="1:8" ht="15" customHeight="1" x14ac:dyDescent="0.2">
      <c r="A105" s="2"/>
      <c r="B105" s="2"/>
      <c r="C105" s="2"/>
      <c r="D105" s="2"/>
      <c r="E105" s="2"/>
      <c r="F105" s="2"/>
    </row>
    <row r="106" spans="1:8" ht="20.25" customHeight="1" x14ac:dyDescent="0.2">
      <c r="A106" s="58" t="s">
        <v>0</v>
      </c>
      <c r="B106" s="61" t="s">
        <v>1</v>
      </c>
      <c r="C106" s="62"/>
      <c r="D106" s="62"/>
      <c r="E106" s="62"/>
      <c r="F106" s="62"/>
      <c r="G106" s="62"/>
      <c r="H106" s="62"/>
    </row>
    <row r="107" spans="1:8" ht="20.25" customHeight="1" x14ac:dyDescent="0.2">
      <c r="A107" s="59"/>
      <c r="B107" s="63"/>
      <c r="C107" s="64"/>
      <c r="D107" s="64"/>
      <c r="E107" s="64"/>
      <c r="F107" s="64"/>
      <c r="G107" s="64"/>
      <c r="H107" s="64"/>
    </row>
    <row r="108" spans="1:8" ht="20.25" customHeight="1" x14ac:dyDescent="0.2">
      <c r="A108" s="59"/>
      <c r="B108" s="65" t="s">
        <v>2</v>
      </c>
      <c r="C108" s="61" t="s">
        <v>237</v>
      </c>
      <c r="D108" s="62"/>
      <c r="E108" s="62"/>
      <c r="F108" s="62"/>
      <c r="G108" s="62"/>
      <c r="H108" s="62"/>
    </row>
    <row r="109" spans="1:8" ht="20.25" customHeight="1" x14ac:dyDescent="0.2">
      <c r="A109" s="59"/>
      <c r="B109" s="66"/>
      <c r="C109" s="68"/>
      <c r="D109" s="69"/>
      <c r="E109" s="69"/>
      <c r="F109" s="69"/>
      <c r="G109" s="69"/>
      <c r="H109" s="69"/>
    </row>
    <row r="110" spans="1:8" ht="20.25" customHeight="1" x14ac:dyDescent="0.2">
      <c r="A110" s="59"/>
      <c r="B110" s="66"/>
      <c r="C110" s="58" t="s">
        <v>3</v>
      </c>
      <c r="D110" s="65" t="s">
        <v>4</v>
      </c>
      <c r="E110" s="65" t="s">
        <v>5</v>
      </c>
      <c r="F110" s="65" t="s">
        <v>6</v>
      </c>
      <c r="G110" s="65" t="s">
        <v>7</v>
      </c>
      <c r="H110" s="62" t="s">
        <v>8</v>
      </c>
    </row>
    <row r="111" spans="1:8" ht="20.25" customHeight="1" x14ac:dyDescent="0.2">
      <c r="A111" s="60"/>
      <c r="B111" s="67"/>
      <c r="C111" s="60"/>
      <c r="D111" s="67"/>
      <c r="E111" s="67"/>
      <c r="F111" s="67"/>
      <c r="G111" s="67"/>
      <c r="H111" s="69"/>
    </row>
    <row r="112" spans="1:8" ht="16.5" customHeight="1" x14ac:dyDescent="0.25">
      <c r="A112" s="14"/>
      <c r="B112" s="48"/>
      <c r="C112" s="6"/>
      <c r="D112" s="6"/>
      <c r="E112" s="6"/>
      <c r="F112" s="6"/>
      <c r="G112" s="6"/>
      <c r="H112" s="7"/>
    </row>
    <row r="113" spans="1:13" ht="16.5" customHeight="1" x14ac:dyDescent="0.2">
      <c r="A113" s="14" t="s">
        <v>77</v>
      </c>
      <c r="B113" s="10">
        <f t="shared" ref="B113:H113" si="22">SUM(B115:B125)</f>
        <v>28056</v>
      </c>
      <c r="C113" s="10">
        <f t="shared" si="22"/>
        <v>4586</v>
      </c>
      <c r="D113" s="10">
        <f t="shared" si="22"/>
        <v>4576</v>
      </c>
      <c r="E113" s="10">
        <f t="shared" si="22"/>
        <v>4803</v>
      </c>
      <c r="F113" s="10">
        <f t="shared" si="22"/>
        <v>4664</v>
      </c>
      <c r="G113" s="10">
        <f t="shared" si="22"/>
        <v>4703</v>
      </c>
      <c r="H113" s="10">
        <f t="shared" si="22"/>
        <v>4724</v>
      </c>
      <c r="L113" s="52"/>
      <c r="M113" s="52"/>
    </row>
    <row r="114" spans="1:13" ht="16.5" customHeight="1" x14ac:dyDescent="0.2">
      <c r="A114" s="11"/>
      <c r="B114" s="12"/>
      <c r="C114" s="6"/>
      <c r="D114" s="6"/>
      <c r="E114" s="6"/>
      <c r="F114" s="6"/>
      <c r="G114" s="6"/>
      <c r="H114" s="7"/>
      <c r="M114" s="52"/>
    </row>
    <row r="115" spans="1:13" ht="16.5" customHeight="1" x14ac:dyDescent="0.2">
      <c r="A115" s="11" t="s">
        <v>78</v>
      </c>
      <c r="B115" s="12">
        <f>SUM(C115:H115)</f>
        <v>9</v>
      </c>
      <c r="C115" s="6">
        <f>SUM(C129,C143,)</f>
        <v>9</v>
      </c>
      <c r="D115" s="6" t="s">
        <v>234</v>
      </c>
      <c r="E115" s="6" t="s">
        <v>234</v>
      </c>
      <c r="F115" s="6" t="s">
        <v>234</v>
      </c>
      <c r="G115" s="6" t="s">
        <v>234</v>
      </c>
      <c r="H115" s="12" t="s">
        <v>234</v>
      </c>
    </row>
    <row r="116" spans="1:13" ht="16.5" customHeight="1" x14ac:dyDescent="0.2">
      <c r="A116" s="11" t="s">
        <v>79</v>
      </c>
      <c r="B116" s="12">
        <f t="shared" ref="B116:B125" si="23">SUM(C116:H116)</f>
        <v>3764</v>
      </c>
      <c r="C116" s="6">
        <f t="shared" ref="C116:H125" si="24">SUM(C130,C144,)</f>
        <v>3717</v>
      </c>
      <c r="D116" s="6">
        <f t="shared" si="24"/>
        <v>47</v>
      </c>
      <c r="E116" s="6" t="s">
        <v>234</v>
      </c>
      <c r="F116" s="6" t="s">
        <v>234</v>
      </c>
      <c r="G116" s="6" t="s">
        <v>234</v>
      </c>
      <c r="H116" s="12" t="s">
        <v>234</v>
      </c>
    </row>
    <row r="117" spans="1:13" ht="16.5" customHeight="1" x14ac:dyDescent="0.2">
      <c r="A117" s="11" t="s">
        <v>80</v>
      </c>
      <c r="B117" s="12">
        <f t="shared" si="23"/>
        <v>4405</v>
      </c>
      <c r="C117" s="6">
        <f t="shared" si="24"/>
        <v>720</v>
      </c>
      <c r="D117" s="6">
        <f t="shared" si="24"/>
        <v>3549</v>
      </c>
      <c r="E117" s="6">
        <f t="shared" si="24"/>
        <v>133</v>
      </c>
      <c r="F117" s="6">
        <f t="shared" si="24"/>
        <v>3</v>
      </c>
      <c r="G117" s="6" t="s">
        <v>234</v>
      </c>
      <c r="H117" s="12" t="s">
        <v>234</v>
      </c>
    </row>
    <row r="118" spans="1:13" ht="16.5" customHeight="1" x14ac:dyDescent="0.2">
      <c r="A118" s="11" t="s">
        <v>81</v>
      </c>
      <c r="B118" s="12">
        <f t="shared" si="23"/>
        <v>4639</v>
      </c>
      <c r="C118" s="6">
        <f t="shared" si="24"/>
        <v>70</v>
      </c>
      <c r="D118" s="6">
        <f t="shared" si="24"/>
        <v>828</v>
      </c>
      <c r="E118" s="6">
        <f t="shared" si="24"/>
        <v>3601</v>
      </c>
      <c r="F118" s="6">
        <f t="shared" si="24"/>
        <v>135</v>
      </c>
      <c r="G118" s="6">
        <f t="shared" si="24"/>
        <v>5</v>
      </c>
      <c r="H118" s="12" t="s">
        <v>234</v>
      </c>
    </row>
    <row r="119" spans="1:13" s="3" customFormat="1" ht="16.5" customHeight="1" x14ac:dyDescent="0.2">
      <c r="A119" s="11" t="s">
        <v>50</v>
      </c>
      <c r="B119" s="12">
        <f t="shared" si="23"/>
        <v>4602</v>
      </c>
      <c r="C119" s="6">
        <f t="shared" si="24"/>
        <v>21</v>
      </c>
      <c r="D119" s="6">
        <f t="shared" si="24"/>
        <v>88</v>
      </c>
      <c r="E119" s="6">
        <f t="shared" si="24"/>
        <v>838</v>
      </c>
      <c r="F119" s="6">
        <f t="shared" si="24"/>
        <v>3430</v>
      </c>
      <c r="G119" s="6">
        <f t="shared" si="24"/>
        <v>139</v>
      </c>
      <c r="H119" s="12">
        <f t="shared" si="24"/>
        <v>86</v>
      </c>
    </row>
    <row r="120" spans="1:13" ht="16.5" customHeight="1" x14ac:dyDescent="0.2">
      <c r="A120" s="11" t="s">
        <v>82</v>
      </c>
      <c r="B120" s="12">
        <f t="shared" si="23"/>
        <v>5881</v>
      </c>
      <c r="C120" s="6">
        <f t="shared" si="24"/>
        <v>4</v>
      </c>
      <c r="D120" s="6">
        <f t="shared" si="24"/>
        <v>35</v>
      </c>
      <c r="E120" s="6">
        <f t="shared" si="24"/>
        <v>151</v>
      </c>
      <c r="F120" s="6">
        <f t="shared" si="24"/>
        <v>836</v>
      </c>
      <c r="G120" s="6">
        <f t="shared" si="24"/>
        <v>3223</v>
      </c>
      <c r="H120" s="12">
        <f t="shared" si="24"/>
        <v>1632</v>
      </c>
    </row>
    <row r="121" spans="1:13" ht="16.5" customHeight="1" x14ac:dyDescent="0.2">
      <c r="A121" s="11" t="s">
        <v>61</v>
      </c>
      <c r="B121" s="12">
        <f t="shared" si="23"/>
        <v>3220</v>
      </c>
      <c r="C121" s="6">
        <f t="shared" si="24"/>
        <v>1</v>
      </c>
      <c r="D121" s="6">
        <f t="shared" si="24"/>
        <v>5</v>
      </c>
      <c r="E121" s="6">
        <f t="shared" si="24"/>
        <v>36</v>
      </c>
      <c r="F121" s="6">
        <f t="shared" si="24"/>
        <v>157</v>
      </c>
      <c r="G121" s="6">
        <f t="shared" si="24"/>
        <v>943</v>
      </c>
      <c r="H121" s="12">
        <f t="shared" si="24"/>
        <v>2078</v>
      </c>
    </row>
    <row r="122" spans="1:13" ht="16.5" customHeight="1" x14ac:dyDescent="0.2">
      <c r="A122" s="11" t="s">
        <v>62</v>
      </c>
      <c r="B122" s="12">
        <f t="shared" si="23"/>
        <v>1016</v>
      </c>
      <c r="C122" s="6">
        <f t="shared" si="24"/>
        <v>1</v>
      </c>
      <c r="D122" s="6">
        <f t="shared" si="24"/>
        <v>5</v>
      </c>
      <c r="E122" s="6">
        <f t="shared" si="24"/>
        <v>17</v>
      </c>
      <c r="F122" s="6">
        <f t="shared" si="24"/>
        <v>57</v>
      </c>
      <c r="G122" s="6">
        <f t="shared" si="24"/>
        <v>256</v>
      </c>
      <c r="H122" s="12">
        <f t="shared" si="24"/>
        <v>680</v>
      </c>
    </row>
    <row r="123" spans="1:13" ht="16.5" customHeight="1" x14ac:dyDescent="0.2">
      <c r="A123" s="11" t="s">
        <v>83</v>
      </c>
      <c r="B123" s="12">
        <f t="shared" si="23"/>
        <v>253</v>
      </c>
      <c r="C123" s="6">
        <f t="shared" si="24"/>
        <v>1</v>
      </c>
      <c r="D123" s="6">
        <f t="shared" si="24"/>
        <v>1</v>
      </c>
      <c r="E123" s="6">
        <f t="shared" si="24"/>
        <v>7</v>
      </c>
      <c r="F123" s="6">
        <f t="shared" si="24"/>
        <v>23</v>
      </c>
      <c r="G123" s="6">
        <f t="shared" si="24"/>
        <v>74</v>
      </c>
      <c r="H123" s="12">
        <f t="shared" si="24"/>
        <v>147</v>
      </c>
    </row>
    <row r="124" spans="1:13" ht="16.5" customHeight="1" x14ac:dyDescent="0.2">
      <c r="A124" s="11" t="s">
        <v>55</v>
      </c>
      <c r="B124" s="12">
        <f t="shared" si="23"/>
        <v>73</v>
      </c>
      <c r="C124" s="6" t="s">
        <v>234</v>
      </c>
      <c r="D124" s="6" t="s">
        <v>234</v>
      </c>
      <c r="E124" s="6">
        <f t="shared" si="24"/>
        <v>3</v>
      </c>
      <c r="F124" s="6">
        <f t="shared" si="24"/>
        <v>3</v>
      </c>
      <c r="G124" s="6">
        <f t="shared" si="24"/>
        <v>28</v>
      </c>
      <c r="H124" s="12">
        <f t="shared" si="24"/>
        <v>39</v>
      </c>
    </row>
    <row r="125" spans="1:13" ht="16.5" customHeight="1" x14ac:dyDescent="0.2">
      <c r="A125" s="11" t="s">
        <v>236</v>
      </c>
      <c r="B125" s="12">
        <f t="shared" si="23"/>
        <v>194</v>
      </c>
      <c r="C125" s="6">
        <f t="shared" si="24"/>
        <v>42</v>
      </c>
      <c r="D125" s="6">
        <f t="shared" si="24"/>
        <v>18</v>
      </c>
      <c r="E125" s="6">
        <f t="shared" si="24"/>
        <v>17</v>
      </c>
      <c r="F125" s="6">
        <f t="shared" si="24"/>
        <v>20</v>
      </c>
      <c r="G125" s="6">
        <f t="shared" si="24"/>
        <v>35</v>
      </c>
      <c r="H125" s="12">
        <f t="shared" si="24"/>
        <v>62</v>
      </c>
    </row>
    <row r="126" spans="1:13" ht="16.5" customHeight="1" x14ac:dyDescent="0.2">
      <c r="A126" s="14"/>
      <c r="B126" s="6"/>
      <c r="C126" s="6"/>
      <c r="D126" s="6"/>
      <c r="E126" s="6"/>
      <c r="F126" s="6"/>
      <c r="G126" s="6"/>
      <c r="H126" s="7"/>
      <c r="L126" s="52"/>
      <c r="M126" s="52"/>
    </row>
    <row r="127" spans="1:13" ht="16.5" customHeight="1" x14ac:dyDescent="0.2">
      <c r="A127" s="11" t="s">
        <v>84</v>
      </c>
      <c r="B127" s="10">
        <f>SUM(B129:B140)</f>
        <v>14430</v>
      </c>
      <c r="C127" s="10">
        <f t="shared" ref="C127:H127" si="25">SUM(C129:C140)</f>
        <v>2369</v>
      </c>
      <c r="D127" s="10">
        <f t="shared" si="25"/>
        <v>2421</v>
      </c>
      <c r="E127" s="10">
        <f t="shared" si="25"/>
        <v>2460</v>
      </c>
      <c r="F127" s="10">
        <f t="shared" si="25"/>
        <v>2401</v>
      </c>
      <c r="G127" s="10">
        <f t="shared" si="25"/>
        <v>2413</v>
      </c>
      <c r="H127" s="10">
        <f t="shared" si="25"/>
        <v>2366</v>
      </c>
      <c r="M127" s="52"/>
    </row>
    <row r="128" spans="1:13" ht="16.5" customHeight="1" x14ac:dyDescent="0.2">
      <c r="A128" s="11"/>
      <c r="B128" s="6"/>
      <c r="C128" s="6"/>
      <c r="D128" s="6"/>
      <c r="E128" s="6"/>
      <c r="F128" s="6"/>
      <c r="G128" s="6"/>
      <c r="H128" s="7"/>
    </row>
    <row r="129" spans="1:10" ht="16.5" customHeight="1" x14ac:dyDescent="0.2">
      <c r="A129" s="11" t="s">
        <v>46</v>
      </c>
      <c r="B129" s="12">
        <f>SUM(C129:H129)</f>
        <v>2</v>
      </c>
      <c r="C129" s="19">
        <v>2</v>
      </c>
      <c r="D129" s="16" t="s">
        <v>234</v>
      </c>
      <c r="E129" s="16" t="s">
        <v>234</v>
      </c>
      <c r="F129" s="16" t="s">
        <v>234</v>
      </c>
      <c r="G129" s="16" t="s">
        <v>234</v>
      </c>
      <c r="H129" s="17" t="s">
        <v>234</v>
      </c>
    </row>
    <row r="130" spans="1:10" ht="16.5" customHeight="1" x14ac:dyDescent="0.2">
      <c r="A130" s="11" t="s">
        <v>11</v>
      </c>
      <c r="B130" s="12">
        <f t="shared" ref="B130:B139" si="26">SUM(C130:H130)</f>
        <v>1900</v>
      </c>
      <c r="C130" s="19">
        <v>1878</v>
      </c>
      <c r="D130" s="19">
        <v>22</v>
      </c>
      <c r="E130" s="16" t="s">
        <v>234</v>
      </c>
      <c r="F130" s="16" t="s">
        <v>234</v>
      </c>
      <c r="G130" s="16" t="s">
        <v>234</v>
      </c>
      <c r="H130" s="17" t="s">
        <v>234</v>
      </c>
    </row>
    <row r="131" spans="1:10" ht="16.5" customHeight="1" x14ac:dyDescent="0.2">
      <c r="A131" s="11" t="s">
        <v>85</v>
      </c>
      <c r="B131" s="12">
        <f t="shared" si="26"/>
        <v>2316</v>
      </c>
      <c r="C131" s="19">
        <v>406</v>
      </c>
      <c r="D131" s="19">
        <v>1840</v>
      </c>
      <c r="E131" s="19">
        <v>67</v>
      </c>
      <c r="F131" s="19">
        <v>3</v>
      </c>
      <c r="G131" s="16" t="s">
        <v>234</v>
      </c>
      <c r="H131" s="17" t="s">
        <v>234</v>
      </c>
    </row>
    <row r="132" spans="1:10" ht="16.5" customHeight="1" x14ac:dyDescent="0.2">
      <c r="A132" s="11" t="s">
        <v>86</v>
      </c>
      <c r="B132" s="12">
        <f t="shared" si="26"/>
        <v>2369</v>
      </c>
      <c r="C132" s="19">
        <v>39</v>
      </c>
      <c r="D132" s="19">
        <v>460</v>
      </c>
      <c r="E132" s="19">
        <v>1808</v>
      </c>
      <c r="F132" s="19">
        <v>60</v>
      </c>
      <c r="G132" s="19">
        <v>2</v>
      </c>
      <c r="H132" s="17" t="s">
        <v>234</v>
      </c>
    </row>
    <row r="133" spans="1:10" ht="16.5" customHeight="1" x14ac:dyDescent="0.2">
      <c r="A133" s="11" t="s">
        <v>87</v>
      </c>
      <c r="B133" s="12">
        <f t="shared" si="26"/>
        <v>2288</v>
      </c>
      <c r="C133" s="19">
        <v>10</v>
      </c>
      <c r="D133" s="19">
        <v>56</v>
      </c>
      <c r="E133" s="19">
        <v>435</v>
      </c>
      <c r="F133" s="19">
        <v>1719</v>
      </c>
      <c r="G133" s="19">
        <v>68</v>
      </c>
      <c r="H133" s="17" t="s">
        <v>234</v>
      </c>
    </row>
    <row r="134" spans="1:10" ht="16.5" customHeight="1" x14ac:dyDescent="0.2">
      <c r="A134" s="11" t="s">
        <v>82</v>
      </c>
      <c r="B134" s="12">
        <f t="shared" si="26"/>
        <v>2219</v>
      </c>
      <c r="C134" s="19">
        <v>4</v>
      </c>
      <c r="D134" s="19">
        <v>24</v>
      </c>
      <c r="E134" s="19">
        <v>100</v>
      </c>
      <c r="F134" s="19">
        <v>448</v>
      </c>
      <c r="G134" s="19">
        <v>1555</v>
      </c>
      <c r="H134" s="20">
        <v>88</v>
      </c>
    </row>
    <row r="135" spans="1:10" ht="16.5" customHeight="1" x14ac:dyDescent="0.2">
      <c r="A135" s="11" t="s">
        <v>88</v>
      </c>
      <c r="B135" s="12">
        <f t="shared" si="26"/>
        <v>2152</v>
      </c>
      <c r="C135" s="19">
        <v>1</v>
      </c>
      <c r="D135" s="19">
        <v>4</v>
      </c>
      <c r="E135" s="19">
        <v>23</v>
      </c>
      <c r="F135" s="19">
        <v>100</v>
      </c>
      <c r="G135" s="19">
        <v>528</v>
      </c>
      <c r="H135" s="20">
        <v>1496</v>
      </c>
    </row>
    <row r="136" spans="1:10" ht="16.5" customHeight="1" x14ac:dyDescent="0.2">
      <c r="A136" s="11" t="s">
        <v>89</v>
      </c>
      <c r="B136" s="12">
        <f t="shared" si="26"/>
        <v>817</v>
      </c>
      <c r="C136" s="16">
        <v>1</v>
      </c>
      <c r="D136" s="19">
        <v>5</v>
      </c>
      <c r="E136" s="19">
        <v>9</v>
      </c>
      <c r="F136" s="19">
        <v>42</v>
      </c>
      <c r="G136" s="19">
        <v>176</v>
      </c>
      <c r="H136" s="20">
        <v>584</v>
      </c>
    </row>
    <row r="137" spans="1:10" ht="16.5" customHeight="1" x14ac:dyDescent="0.2">
      <c r="A137" s="11" t="s">
        <v>90</v>
      </c>
      <c r="B137" s="12">
        <f t="shared" si="26"/>
        <v>205</v>
      </c>
      <c r="C137" s="16">
        <v>1</v>
      </c>
      <c r="D137" s="19">
        <v>1</v>
      </c>
      <c r="E137" s="19">
        <v>6</v>
      </c>
      <c r="F137" s="19">
        <v>18</v>
      </c>
      <c r="G137" s="19">
        <v>52</v>
      </c>
      <c r="H137" s="20">
        <v>127</v>
      </c>
    </row>
    <row r="138" spans="1:10" ht="16.5" customHeight="1" x14ac:dyDescent="0.2">
      <c r="A138" s="11" t="s">
        <v>75</v>
      </c>
      <c r="B138" s="12">
        <f t="shared" si="26"/>
        <v>50</v>
      </c>
      <c r="C138" s="16" t="s">
        <v>234</v>
      </c>
      <c r="D138" s="16" t="s">
        <v>234</v>
      </c>
      <c r="E138" s="16" t="s">
        <v>234</v>
      </c>
      <c r="F138" s="19">
        <v>2</v>
      </c>
      <c r="G138" s="19">
        <v>17</v>
      </c>
      <c r="H138" s="20">
        <v>31</v>
      </c>
      <c r="J138" s="2"/>
    </row>
    <row r="139" spans="1:10" ht="16.5" customHeight="1" x14ac:dyDescent="0.2">
      <c r="A139" s="11" t="s">
        <v>91</v>
      </c>
      <c r="B139" s="12">
        <f t="shared" si="26"/>
        <v>112</v>
      </c>
      <c r="C139" s="19">
        <v>27</v>
      </c>
      <c r="D139" s="19">
        <v>9</v>
      </c>
      <c r="E139" s="19">
        <v>12</v>
      </c>
      <c r="F139" s="19">
        <v>9</v>
      </c>
      <c r="G139" s="19">
        <v>15</v>
      </c>
      <c r="H139" s="20">
        <v>40</v>
      </c>
    </row>
    <row r="140" spans="1:10" ht="16.5" customHeight="1" x14ac:dyDescent="0.2">
      <c r="A140" s="11"/>
      <c r="B140" s="12"/>
      <c r="C140" s="12"/>
      <c r="D140" s="12"/>
      <c r="E140" s="12"/>
      <c r="F140" s="12"/>
      <c r="G140" s="12"/>
      <c r="H140" s="12"/>
    </row>
    <row r="141" spans="1:10" ht="16.5" customHeight="1" x14ac:dyDescent="0.2">
      <c r="A141" s="11" t="s">
        <v>92</v>
      </c>
      <c r="B141" s="10">
        <f t="shared" ref="B141:H141" si="27">SUM(B143:B153)</f>
        <v>13626</v>
      </c>
      <c r="C141" s="10">
        <f t="shared" si="27"/>
        <v>2217</v>
      </c>
      <c r="D141" s="10">
        <f t="shared" si="27"/>
        <v>2155</v>
      </c>
      <c r="E141" s="10">
        <f t="shared" si="27"/>
        <v>2343</v>
      </c>
      <c r="F141" s="10">
        <f t="shared" si="27"/>
        <v>2263</v>
      </c>
      <c r="G141" s="10">
        <f t="shared" si="27"/>
        <v>2290</v>
      </c>
      <c r="H141" s="10">
        <f t="shared" si="27"/>
        <v>2358</v>
      </c>
    </row>
    <row r="142" spans="1:10" ht="16.5" customHeight="1" x14ac:dyDescent="0.2">
      <c r="A142" s="11"/>
      <c r="B142" s="10"/>
      <c r="C142" s="9"/>
      <c r="D142" s="9"/>
      <c r="E142" s="9"/>
      <c r="F142" s="9"/>
      <c r="G142" s="9"/>
      <c r="H142" s="13"/>
    </row>
    <row r="143" spans="1:10" ht="16.5" customHeight="1" x14ac:dyDescent="0.2">
      <c r="A143" s="11" t="s">
        <v>93</v>
      </c>
      <c r="B143" s="12">
        <f>SUM(C143:H143)</f>
        <v>7</v>
      </c>
      <c r="C143" s="21">
        <v>7</v>
      </c>
      <c r="D143" s="16" t="s">
        <v>234</v>
      </c>
      <c r="E143" s="16" t="s">
        <v>234</v>
      </c>
      <c r="F143" s="16" t="s">
        <v>234</v>
      </c>
      <c r="G143" s="16" t="s">
        <v>234</v>
      </c>
      <c r="H143" s="17" t="s">
        <v>234</v>
      </c>
    </row>
    <row r="144" spans="1:10" ht="16.5" customHeight="1" x14ac:dyDescent="0.2">
      <c r="A144" s="11" t="s">
        <v>94</v>
      </c>
      <c r="B144" s="12">
        <f t="shared" ref="B144:B153" si="28">SUM(C144:H144)</f>
        <v>1864</v>
      </c>
      <c r="C144" s="21">
        <v>1839</v>
      </c>
      <c r="D144" s="21">
        <v>25</v>
      </c>
      <c r="E144" s="16" t="s">
        <v>234</v>
      </c>
      <c r="F144" s="16" t="s">
        <v>234</v>
      </c>
      <c r="G144" s="16" t="s">
        <v>234</v>
      </c>
      <c r="H144" s="17" t="s">
        <v>234</v>
      </c>
    </row>
    <row r="145" spans="1:13" ht="16.5" customHeight="1" x14ac:dyDescent="0.2">
      <c r="A145" s="11" t="s">
        <v>69</v>
      </c>
      <c r="B145" s="12">
        <f t="shared" si="28"/>
        <v>2089</v>
      </c>
      <c r="C145" s="21">
        <v>314</v>
      </c>
      <c r="D145" s="21">
        <v>1709</v>
      </c>
      <c r="E145" s="21">
        <v>66</v>
      </c>
      <c r="F145" s="21" t="s">
        <v>234</v>
      </c>
      <c r="G145" s="16" t="s">
        <v>234</v>
      </c>
      <c r="H145" s="17" t="s">
        <v>234</v>
      </c>
    </row>
    <row r="146" spans="1:13" ht="16.5" customHeight="1" x14ac:dyDescent="0.2">
      <c r="A146" s="11" t="s">
        <v>81</v>
      </c>
      <c r="B146" s="12">
        <f t="shared" si="28"/>
        <v>2270</v>
      </c>
      <c r="C146" s="21">
        <v>31</v>
      </c>
      <c r="D146" s="21">
        <v>368</v>
      </c>
      <c r="E146" s="21">
        <v>1793</v>
      </c>
      <c r="F146" s="21">
        <v>75</v>
      </c>
      <c r="G146" s="21">
        <v>3</v>
      </c>
      <c r="H146" s="17" t="s">
        <v>234</v>
      </c>
    </row>
    <row r="147" spans="1:13" ht="16.5" customHeight="1" x14ac:dyDescent="0.2">
      <c r="A147" s="11" t="s">
        <v>95</v>
      </c>
      <c r="B147" s="12">
        <f t="shared" si="28"/>
        <v>2314</v>
      </c>
      <c r="C147" s="21">
        <v>11</v>
      </c>
      <c r="D147" s="21">
        <v>32</v>
      </c>
      <c r="E147" s="21">
        <v>403</v>
      </c>
      <c r="F147" s="21">
        <v>1711</v>
      </c>
      <c r="G147" s="21">
        <v>71</v>
      </c>
      <c r="H147" s="17">
        <v>86</v>
      </c>
    </row>
    <row r="148" spans="1:13" ht="16.5" customHeight="1" x14ac:dyDescent="0.2">
      <c r="A148" s="11" t="s">
        <v>96</v>
      </c>
      <c r="B148" s="12">
        <f t="shared" si="28"/>
        <v>3662</v>
      </c>
      <c r="C148" s="21" t="s">
        <v>234</v>
      </c>
      <c r="D148" s="21">
        <v>11</v>
      </c>
      <c r="E148" s="21">
        <v>51</v>
      </c>
      <c r="F148" s="21">
        <v>388</v>
      </c>
      <c r="G148" s="21">
        <v>1668</v>
      </c>
      <c r="H148" s="22">
        <v>1544</v>
      </c>
    </row>
    <row r="149" spans="1:13" ht="16.5" customHeight="1" x14ac:dyDescent="0.2">
      <c r="A149" s="11" t="s">
        <v>97</v>
      </c>
      <c r="B149" s="12">
        <f t="shared" si="28"/>
        <v>1068</v>
      </c>
      <c r="C149" s="16" t="s">
        <v>234</v>
      </c>
      <c r="D149" s="21">
        <v>1</v>
      </c>
      <c r="E149" s="21">
        <v>13</v>
      </c>
      <c r="F149" s="21">
        <v>57</v>
      </c>
      <c r="G149" s="21">
        <v>415</v>
      </c>
      <c r="H149" s="22">
        <v>582</v>
      </c>
    </row>
    <row r="150" spans="1:13" ht="16.5" customHeight="1" x14ac:dyDescent="0.2">
      <c r="A150" s="11" t="s">
        <v>41</v>
      </c>
      <c r="B150" s="12">
        <f t="shared" si="28"/>
        <v>199</v>
      </c>
      <c r="C150" s="16" t="s">
        <v>234</v>
      </c>
      <c r="D150" s="21" t="s">
        <v>234</v>
      </c>
      <c r="E150" s="21">
        <v>8</v>
      </c>
      <c r="F150" s="21">
        <v>15</v>
      </c>
      <c r="G150" s="21">
        <v>80</v>
      </c>
      <c r="H150" s="22">
        <v>96</v>
      </c>
    </row>
    <row r="151" spans="1:13" ht="16.5" customHeight="1" x14ac:dyDescent="0.2">
      <c r="A151" s="11" t="s">
        <v>98</v>
      </c>
      <c r="B151" s="12">
        <f t="shared" si="28"/>
        <v>48</v>
      </c>
      <c r="C151" s="16" t="s">
        <v>234</v>
      </c>
      <c r="D151" s="21" t="s">
        <v>234</v>
      </c>
      <c r="E151" s="16">
        <v>1</v>
      </c>
      <c r="F151" s="21">
        <v>5</v>
      </c>
      <c r="G151" s="21">
        <v>22</v>
      </c>
      <c r="H151" s="22">
        <v>20</v>
      </c>
    </row>
    <row r="152" spans="1:13" ht="16.5" customHeight="1" x14ac:dyDescent="0.2">
      <c r="A152" s="11" t="s">
        <v>99</v>
      </c>
      <c r="B152" s="12">
        <f t="shared" si="28"/>
        <v>23</v>
      </c>
      <c r="C152" s="16" t="s">
        <v>234</v>
      </c>
      <c r="D152" s="16" t="s">
        <v>234</v>
      </c>
      <c r="E152" s="21">
        <v>3</v>
      </c>
      <c r="F152" s="21">
        <v>1</v>
      </c>
      <c r="G152" s="21">
        <v>11</v>
      </c>
      <c r="H152" s="22">
        <v>8</v>
      </c>
    </row>
    <row r="153" spans="1:13" ht="16.5" customHeight="1" x14ac:dyDescent="0.2">
      <c r="A153" s="11" t="s">
        <v>91</v>
      </c>
      <c r="B153" s="12">
        <f t="shared" si="28"/>
        <v>82</v>
      </c>
      <c r="C153" s="21">
        <v>15</v>
      </c>
      <c r="D153" s="21">
        <v>9</v>
      </c>
      <c r="E153" s="21">
        <v>5</v>
      </c>
      <c r="F153" s="21">
        <v>11</v>
      </c>
      <c r="G153" s="21">
        <v>20</v>
      </c>
      <c r="H153" s="22">
        <v>22</v>
      </c>
    </row>
    <row r="154" spans="1:13" ht="16.5" customHeight="1" x14ac:dyDescent="0.2">
      <c r="A154" s="57" t="s">
        <v>238</v>
      </c>
      <c r="B154" s="57"/>
      <c r="C154" s="57"/>
      <c r="D154" s="57"/>
      <c r="E154" s="57"/>
      <c r="F154" s="57"/>
      <c r="G154" s="57"/>
      <c r="H154" s="57"/>
      <c r="M154" s="52"/>
    </row>
    <row r="155" spans="1:13" ht="16.5" customHeight="1" x14ac:dyDescent="0.2">
      <c r="A155" s="57" t="s">
        <v>233</v>
      </c>
      <c r="B155" s="57"/>
      <c r="C155" s="57"/>
      <c r="D155" s="57"/>
      <c r="E155" s="57"/>
      <c r="F155" s="57"/>
      <c r="G155" s="57"/>
      <c r="H155" s="57"/>
    </row>
    <row r="156" spans="1:13" ht="15" customHeight="1" x14ac:dyDescent="0.2">
      <c r="A156" s="2"/>
      <c r="B156" s="2"/>
      <c r="C156" s="2"/>
      <c r="D156" s="2"/>
      <c r="E156" s="2"/>
      <c r="F156" s="2"/>
      <c r="K156" s="52"/>
    </row>
    <row r="157" spans="1:13" ht="20.25" customHeight="1" x14ac:dyDescent="0.2">
      <c r="A157" s="58" t="s">
        <v>0</v>
      </c>
      <c r="B157" s="61" t="s">
        <v>1</v>
      </c>
      <c r="C157" s="62"/>
      <c r="D157" s="62"/>
      <c r="E157" s="62"/>
      <c r="F157" s="62"/>
      <c r="G157" s="62"/>
      <c r="H157" s="62"/>
      <c r="K157" s="52"/>
    </row>
    <row r="158" spans="1:13" ht="20.25" customHeight="1" x14ac:dyDescent="0.2">
      <c r="A158" s="59"/>
      <c r="B158" s="63"/>
      <c r="C158" s="64"/>
      <c r="D158" s="64"/>
      <c r="E158" s="64"/>
      <c r="F158" s="64"/>
      <c r="G158" s="64"/>
      <c r="H158" s="64"/>
      <c r="K158" s="52"/>
      <c r="L158" s="52"/>
    </row>
    <row r="159" spans="1:13" ht="20.25" customHeight="1" x14ac:dyDescent="0.2">
      <c r="A159" s="59"/>
      <c r="B159" s="65" t="s">
        <v>2</v>
      </c>
      <c r="C159" s="61" t="s">
        <v>237</v>
      </c>
      <c r="D159" s="62"/>
      <c r="E159" s="62"/>
      <c r="F159" s="62"/>
      <c r="G159" s="62"/>
      <c r="H159" s="62"/>
      <c r="K159" s="52"/>
      <c r="L159" s="52"/>
      <c r="M159" s="52"/>
    </row>
    <row r="160" spans="1:13" ht="20.25" customHeight="1" x14ac:dyDescent="0.2">
      <c r="A160" s="59"/>
      <c r="B160" s="66"/>
      <c r="C160" s="68"/>
      <c r="D160" s="69"/>
      <c r="E160" s="69"/>
      <c r="F160" s="69"/>
      <c r="G160" s="69"/>
      <c r="H160" s="69"/>
      <c r="K160" s="52"/>
      <c r="L160" s="52"/>
      <c r="M160" s="52"/>
    </row>
    <row r="161" spans="1:13" ht="20.25" customHeight="1" x14ac:dyDescent="0.2">
      <c r="A161" s="59"/>
      <c r="B161" s="66"/>
      <c r="C161" s="58" t="s">
        <v>3</v>
      </c>
      <c r="D161" s="65" t="s">
        <v>4</v>
      </c>
      <c r="E161" s="65" t="s">
        <v>5</v>
      </c>
      <c r="F161" s="65" t="s">
        <v>6</v>
      </c>
      <c r="G161" s="65" t="s">
        <v>7</v>
      </c>
      <c r="H161" s="62" t="s">
        <v>8</v>
      </c>
      <c r="K161" s="52"/>
      <c r="L161" s="52"/>
      <c r="M161" s="52"/>
    </row>
    <row r="162" spans="1:13" ht="20.25" customHeight="1" x14ac:dyDescent="0.2">
      <c r="A162" s="60"/>
      <c r="B162" s="67"/>
      <c r="C162" s="60"/>
      <c r="D162" s="67"/>
      <c r="E162" s="67"/>
      <c r="F162" s="67"/>
      <c r="G162" s="67"/>
      <c r="H162" s="69"/>
      <c r="K162" s="52"/>
      <c r="L162" s="52"/>
      <c r="M162" s="52"/>
    </row>
    <row r="163" spans="1:13" ht="16.5" customHeight="1" x14ac:dyDescent="0.2">
      <c r="A163" s="24"/>
      <c r="B163" s="55"/>
      <c r="C163" s="55"/>
      <c r="D163" s="55"/>
      <c r="E163" s="55"/>
      <c r="F163" s="55"/>
      <c r="G163" s="55"/>
      <c r="H163" s="24"/>
      <c r="K163" s="52"/>
      <c r="L163" s="52"/>
      <c r="M163" s="52"/>
    </row>
    <row r="164" spans="1:13" ht="16.5" customHeight="1" x14ac:dyDescent="0.2">
      <c r="A164" s="14" t="s">
        <v>100</v>
      </c>
      <c r="B164" s="10">
        <f t="shared" ref="B164:H164" si="29">SUM(B166:B176)</f>
        <v>29857</v>
      </c>
      <c r="C164" s="10">
        <f t="shared" si="29"/>
        <v>5329</v>
      </c>
      <c r="D164" s="10">
        <f t="shared" si="29"/>
        <v>5124</v>
      </c>
      <c r="E164" s="10">
        <f t="shared" si="29"/>
        <v>4983</v>
      </c>
      <c r="F164" s="10">
        <f t="shared" si="29"/>
        <v>4773</v>
      </c>
      <c r="G164" s="10">
        <f t="shared" si="29"/>
        <v>4762</v>
      </c>
      <c r="H164" s="10">
        <f t="shared" si="29"/>
        <v>4886</v>
      </c>
      <c r="K164" s="52"/>
      <c r="L164" s="52"/>
      <c r="M164" s="52"/>
    </row>
    <row r="165" spans="1:13" ht="16.5" customHeight="1" x14ac:dyDescent="0.2">
      <c r="A165" s="11"/>
      <c r="B165" s="12"/>
      <c r="C165" s="6"/>
      <c r="D165" s="6"/>
      <c r="E165" s="6"/>
      <c r="F165" s="6"/>
      <c r="G165" s="6"/>
      <c r="H165" s="7"/>
    </row>
    <row r="166" spans="1:13" ht="16.5" customHeight="1" x14ac:dyDescent="0.2">
      <c r="A166" s="11" t="s">
        <v>34</v>
      </c>
      <c r="B166" s="12">
        <f>SUM(C166:H166)</f>
        <v>434</v>
      </c>
      <c r="C166" s="6">
        <f t="shared" ref="C166:C175" si="30">SUM(C180,C194,)</f>
        <v>330</v>
      </c>
      <c r="D166" s="6" t="s">
        <v>234</v>
      </c>
      <c r="E166" s="6">
        <f t="shared" ref="E166:F176" si="31">SUM(E180,E194,)</f>
        <v>17</v>
      </c>
      <c r="F166" s="6">
        <f t="shared" si="31"/>
        <v>87</v>
      </c>
      <c r="G166" s="6" t="s">
        <v>234</v>
      </c>
      <c r="H166" s="12" t="s">
        <v>234</v>
      </c>
    </row>
    <row r="167" spans="1:13" ht="16.5" customHeight="1" x14ac:dyDescent="0.2">
      <c r="A167" s="11" t="s">
        <v>11</v>
      </c>
      <c r="B167" s="12">
        <f t="shared" ref="B167:B176" si="32">SUM(C167:H167)</f>
        <v>4185</v>
      </c>
      <c r="C167" s="6">
        <f t="shared" si="30"/>
        <v>3921</v>
      </c>
      <c r="D167" s="6">
        <f t="shared" ref="D167:D174" si="33">SUM(D181,D195,)</f>
        <v>183</v>
      </c>
      <c r="E167" s="6">
        <f t="shared" si="31"/>
        <v>36</v>
      </c>
      <c r="F167" s="6">
        <f t="shared" si="31"/>
        <v>45</v>
      </c>
      <c r="G167" s="6" t="s">
        <v>234</v>
      </c>
      <c r="H167" s="12" t="s">
        <v>234</v>
      </c>
    </row>
    <row r="168" spans="1:13" ht="16.5" customHeight="1" x14ac:dyDescent="0.2">
      <c r="A168" s="11" t="s">
        <v>85</v>
      </c>
      <c r="B168" s="12">
        <f t="shared" si="32"/>
        <v>4773</v>
      </c>
      <c r="C168" s="6">
        <f t="shared" si="30"/>
        <v>902</v>
      </c>
      <c r="D168" s="6">
        <f t="shared" si="33"/>
        <v>3704</v>
      </c>
      <c r="E168" s="6">
        <f t="shared" si="31"/>
        <v>151</v>
      </c>
      <c r="F168" s="6">
        <f t="shared" si="31"/>
        <v>4</v>
      </c>
      <c r="G168" s="6">
        <f>SUM(G182,G196,)</f>
        <v>10</v>
      </c>
      <c r="H168" s="12">
        <f>SUM(H182,H196,)</f>
        <v>2</v>
      </c>
    </row>
    <row r="169" spans="1:13" ht="16.5" customHeight="1" x14ac:dyDescent="0.2">
      <c r="A169" s="11" t="s">
        <v>101</v>
      </c>
      <c r="B169" s="12">
        <f t="shared" si="32"/>
        <v>4980</v>
      </c>
      <c r="C169" s="6">
        <f t="shared" si="30"/>
        <v>120</v>
      </c>
      <c r="D169" s="6">
        <f t="shared" si="33"/>
        <v>974</v>
      </c>
      <c r="E169" s="6">
        <f t="shared" si="31"/>
        <v>3577</v>
      </c>
      <c r="F169" s="6">
        <f t="shared" si="31"/>
        <v>251</v>
      </c>
      <c r="G169" s="6">
        <f t="shared" ref="G169:G176" si="34">SUM(G183,G197,)</f>
        <v>58</v>
      </c>
      <c r="H169" s="12" t="s">
        <v>234</v>
      </c>
      <c r="K169" s="53"/>
      <c r="L169" s="52"/>
      <c r="M169" s="52"/>
    </row>
    <row r="170" spans="1:13" ht="16.5" customHeight="1" x14ac:dyDescent="0.2">
      <c r="A170" s="11" t="s">
        <v>87</v>
      </c>
      <c r="B170" s="12">
        <f t="shared" si="32"/>
        <v>4454</v>
      </c>
      <c r="C170" s="6">
        <f t="shared" si="30"/>
        <v>27</v>
      </c>
      <c r="D170" s="6">
        <f t="shared" si="33"/>
        <v>163</v>
      </c>
      <c r="E170" s="6">
        <f t="shared" si="31"/>
        <v>880</v>
      </c>
      <c r="F170" s="6">
        <f t="shared" si="31"/>
        <v>3140</v>
      </c>
      <c r="G170" s="6">
        <f t="shared" si="34"/>
        <v>223</v>
      </c>
      <c r="H170" s="12">
        <f t="shared" ref="H170:H176" si="35">SUM(H184,H198,)</f>
        <v>21</v>
      </c>
      <c r="K170" s="53"/>
      <c r="M170" s="52"/>
    </row>
    <row r="171" spans="1:13" ht="16.5" customHeight="1" x14ac:dyDescent="0.2">
      <c r="A171" s="11" t="s">
        <v>102</v>
      </c>
      <c r="B171" s="12">
        <f t="shared" si="32"/>
        <v>4735</v>
      </c>
      <c r="C171" s="6">
        <f t="shared" si="30"/>
        <v>9</v>
      </c>
      <c r="D171" s="6">
        <f t="shared" si="33"/>
        <v>68</v>
      </c>
      <c r="E171" s="6">
        <f t="shared" si="31"/>
        <v>211</v>
      </c>
      <c r="F171" s="6">
        <f t="shared" si="31"/>
        <v>904</v>
      </c>
      <c r="G171" s="6">
        <f t="shared" si="34"/>
        <v>3123</v>
      </c>
      <c r="H171" s="12">
        <f t="shared" si="35"/>
        <v>420</v>
      </c>
      <c r="K171" s="53"/>
    </row>
    <row r="172" spans="1:13" ht="16.5" customHeight="1" x14ac:dyDescent="0.2">
      <c r="A172" s="11" t="s">
        <v>103</v>
      </c>
      <c r="B172" s="12">
        <f t="shared" si="32"/>
        <v>4436</v>
      </c>
      <c r="C172" s="6">
        <f t="shared" si="30"/>
        <v>10</v>
      </c>
      <c r="D172" s="6">
        <f t="shared" si="33"/>
        <v>17</v>
      </c>
      <c r="E172" s="6">
        <f t="shared" si="31"/>
        <v>54</v>
      </c>
      <c r="F172" s="6">
        <f t="shared" si="31"/>
        <v>222</v>
      </c>
      <c r="G172" s="6">
        <f t="shared" si="34"/>
        <v>964</v>
      </c>
      <c r="H172" s="12">
        <f t="shared" si="35"/>
        <v>3169</v>
      </c>
      <c r="K172" s="53"/>
    </row>
    <row r="173" spans="1:13" ht="16.5" customHeight="1" x14ac:dyDescent="0.2">
      <c r="A173" s="11" t="s">
        <v>62</v>
      </c>
      <c r="B173" s="12">
        <f t="shared" si="32"/>
        <v>1269</v>
      </c>
      <c r="C173" s="6">
        <f t="shared" si="30"/>
        <v>5</v>
      </c>
      <c r="D173" s="6">
        <f t="shared" si="33"/>
        <v>12</v>
      </c>
      <c r="E173" s="6">
        <f t="shared" si="31"/>
        <v>31</v>
      </c>
      <c r="F173" s="6">
        <f t="shared" si="31"/>
        <v>75</v>
      </c>
      <c r="G173" s="6">
        <f t="shared" si="34"/>
        <v>251</v>
      </c>
      <c r="H173" s="12">
        <f t="shared" si="35"/>
        <v>895</v>
      </c>
      <c r="K173" s="52"/>
    </row>
    <row r="174" spans="1:13" ht="16.5" customHeight="1" x14ac:dyDescent="0.2">
      <c r="A174" s="11" t="s">
        <v>104</v>
      </c>
      <c r="B174" s="12">
        <f t="shared" si="32"/>
        <v>358</v>
      </c>
      <c r="C174" s="6">
        <f t="shared" si="30"/>
        <v>2</v>
      </c>
      <c r="D174" s="6">
        <f t="shared" si="33"/>
        <v>1</v>
      </c>
      <c r="E174" s="6">
        <f t="shared" si="31"/>
        <v>15</v>
      </c>
      <c r="F174" s="6">
        <f t="shared" si="31"/>
        <v>18</v>
      </c>
      <c r="G174" s="6">
        <f t="shared" si="34"/>
        <v>79</v>
      </c>
      <c r="H174" s="12">
        <f t="shared" si="35"/>
        <v>243</v>
      </c>
      <c r="K174" s="52"/>
    </row>
    <row r="175" spans="1:13" ht="16.5" customHeight="1" x14ac:dyDescent="0.2">
      <c r="A175" s="11" t="s">
        <v>105</v>
      </c>
      <c r="B175" s="12">
        <f t="shared" si="32"/>
        <v>154</v>
      </c>
      <c r="C175" s="6">
        <f t="shared" si="30"/>
        <v>3</v>
      </c>
      <c r="D175" s="6" t="s">
        <v>234</v>
      </c>
      <c r="E175" s="6">
        <f t="shared" si="31"/>
        <v>4</v>
      </c>
      <c r="F175" s="6">
        <f t="shared" si="31"/>
        <v>16</v>
      </c>
      <c r="G175" s="6">
        <f t="shared" si="34"/>
        <v>36</v>
      </c>
      <c r="H175" s="12">
        <f t="shared" si="35"/>
        <v>95</v>
      </c>
      <c r="K175" s="52"/>
    </row>
    <row r="176" spans="1:13" ht="16.5" customHeight="1" x14ac:dyDescent="0.2">
      <c r="A176" s="11" t="s">
        <v>44</v>
      </c>
      <c r="B176" s="12">
        <f t="shared" si="32"/>
        <v>79</v>
      </c>
      <c r="C176" s="6" t="s">
        <v>234</v>
      </c>
      <c r="D176" s="6">
        <f>SUM(D190,D204,)</f>
        <v>2</v>
      </c>
      <c r="E176" s="6">
        <f t="shared" si="31"/>
        <v>7</v>
      </c>
      <c r="F176" s="6">
        <f t="shared" si="31"/>
        <v>11</v>
      </c>
      <c r="G176" s="6">
        <f t="shared" si="34"/>
        <v>18</v>
      </c>
      <c r="H176" s="12">
        <f t="shared" si="35"/>
        <v>41</v>
      </c>
      <c r="K176" s="52"/>
    </row>
    <row r="177" spans="1:13" ht="16.5" customHeight="1" x14ac:dyDescent="0.2">
      <c r="A177" s="23"/>
      <c r="B177" s="6"/>
      <c r="C177" s="6"/>
      <c r="D177" s="6"/>
      <c r="E177" s="6"/>
      <c r="F177" s="6"/>
      <c r="G177" s="6"/>
      <c r="H177" s="7"/>
      <c r="K177" s="52"/>
    </row>
    <row r="178" spans="1:13" ht="16.5" customHeight="1" x14ac:dyDescent="0.2">
      <c r="A178" s="11" t="s">
        <v>106</v>
      </c>
      <c r="B178" s="9">
        <f t="shared" ref="B178:H178" si="36">SUM(B180:B190)</f>
        <v>15338</v>
      </c>
      <c r="C178" s="9">
        <f t="shared" si="36"/>
        <v>2679</v>
      </c>
      <c r="D178" s="9">
        <f t="shared" si="36"/>
        <v>2654</v>
      </c>
      <c r="E178" s="9">
        <f t="shared" si="36"/>
        <v>2557</v>
      </c>
      <c r="F178" s="9">
        <f t="shared" si="36"/>
        <v>2463</v>
      </c>
      <c r="G178" s="9">
        <f t="shared" si="36"/>
        <v>2480</v>
      </c>
      <c r="H178" s="10">
        <f t="shared" si="36"/>
        <v>2505</v>
      </c>
      <c r="K178" s="52"/>
    </row>
    <row r="179" spans="1:13" ht="16.5" customHeight="1" x14ac:dyDescent="0.2">
      <c r="A179" s="11"/>
      <c r="B179" s="6"/>
      <c r="C179" s="6"/>
      <c r="D179" s="6"/>
      <c r="E179" s="6"/>
      <c r="F179" s="6"/>
      <c r="G179" s="6"/>
      <c r="H179" s="7"/>
      <c r="K179" s="52"/>
      <c r="L179" s="52"/>
      <c r="M179" s="52"/>
    </row>
    <row r="180" spans="1:13" ht="16.5" customHeight="1" x14ac:dyDescent="0.2">
      <c r="A180" s="11" t="s">
        <v>93</v>
      </c>
      <c r="B180" s="12">
        <f>SUM(C180:H180)</f>
        <v>322</v>
      </c>
      <c r="C180" s="21">
        <v>266</v>
      </c>
      <c r="D180" s="21" t="s">
        <v>234</v>
      </c>
      <c r="E180" s="16">
        <v>8</v>
      </c>
      <c r="F180" s="16">
        <v>48</v>
      </c>
      <c r="G180" s="16" t="s">
        <v>234</v>
      </c>
      <c r="H180" s="17" t="s">
        <v>234</v>
      </c>
    </row>
    <row r="181" spans="1:13" ht="16.5" customHeight="1" x14ac:dyDescent="0.2">
      <c r="A181" s="11" t="s">
        <v>23</v>
      </c>
      <c r="B181" s="12">
        <f t="shared" ref="B181:B190" si="37">SUM(C181:H181)</f>
        <v>1977</v>
      </c>
      <c r="C181" s="21">
        <v>1842</v>
      </c>
      <c r="D181" s="21">
        <v>93</v>
      </c>
      <c r="E181" s="16">
        <v>12</v>
      </c>
      <c r="F181" s="16">
        <v>30</v>
      </c>
      <c r="G181" s="16" t="s">
        <v>234</v>
      </c>
      <c r="H181" s="17" t="s">
        <v>234</v>
      </c>
    </row>
    <row r="182" spans="1:13" ht="16.5" customHeight="1" x14ac:dyDescent="0.2">
      <c r="A182" s="11" t="s">
        <v>107</v>
      </c>
      <c r="B182" s="12">
        <f t="shared" si="37"/>
        <v>2456</v>
      </c>
      <c r="C182" s="21">
        <v>476</v>
      </c>
      <c r="D182" s="21">
        <v>1914</v>
      </c>
      <c r="E182" s="21">
        <v>58</v>
      </c>
      <c r="F182" s="21">
        <v>3</v>
      </c>
      <c r="G182" s="16">
        <v>3</v>
      </c>
      <c r="H182" s="17">
        <v>2</v>
      </c>
    </row>
    <row r="183" spans="1:13" ht="16.5" customHeight="1" x14ac:dyDescent="0.2">
      <c r="A183" s="11" t="s">
        <v>101</v>
      </c>
      <c r="B183" s="12">
        <f t="shared" si="37"/>
        <v>2509</v>
      </c>
      <c r="C183" s="21">
        <v>60</v>
      </c>
      <c r="D183" s="21">
        <v>481</v>
      </c>
      <c r="E183" s="21">
        <v>1815</v>
      </c>
      <c r="F183" s="21">
        <v>123</v>
      </c>
      <c r="G183" s="21">
        <v>30</v>
      </c>
      <c r="H183" s="17" t="s">
        <v>234</v>
      </c>
    </row>
    <row r="184" spans="1:13" ht="16.5" customHeight="1" x14ac:dyDescent="0.2">
      <c r="A184" s="11" t="s">
        <v>108</v>
      </c>
      <c r="B184" s="12">
        <f t="shared" si="37"/>
        <v>2263</v>
      </c>
      <c r="C184" s="21">
        <v>18</v>
      </c>
      <c r="D184" s="21">
        <v>98</v>
      </c>
      <c r="E184" s="21">
        <v>489</v>
      </c>
      <c r="F184" s="21">
        <v>1547</v>
      </c>
      <c r="G184" s="21">
        <v>102</v>
      </c>
      <c r="H184" s="22">
        <v>9</v>
      </c>
    </row>
    <row r="185" spans="1:13" ht="16.5" customHeight="1" x14ac:dyDescent="0.2">
      <c r="A185" s="11" t="s">
        <v>109</v>
      </c>
      <c r="B185" s="12">
        <f t="shared" si="37"/>
        <v>2442</v>
      </c>
      <c r="C185" s="21">
        <v>3</v>
      </c>
      <c r="D185" s="21">
        <v>44</v>
      </c>
      <c r="E185" s="21">
        <v>112</v>
      </c>
      <c r="F185" s="21">
        <v>498</v>
      </c>
      <c r="G185" s="21">
        <v>1591</v>
      </c>
      <c r="H185" s="22">
        <v>194</v>
      </c>
    </row>
    <row r="186" spans="1:13" ht="16.5" customHeight="1" x14ac:dyDescent="0.2">
      <c r="A186" s="11" t="s">
        <v>110</v>
      </c>
      <c r="B186" s="12">
        <f t="shared" si="37"/>
        <v>2311</v>
      </c>
      <c r="C186" s="21">
        <v>5</v>
      </c>
      <c r="D186" s="21">
        <v>15</v>
      </c>
      <c r="E186" s="21">
        <v>30</v>
      </c>
      <c r="F186" s="21">
        <v>143</v>
      </c>
      <c r="G186" s="21">
        <v>514</v>
      </c>
      <c r="H186" s="22">
        <v>1604</v>
      </c>
    </row>
    <row r="187" spans="1:13" ht="16.5" customHeight="1" x14ac:dyDescent="0.2">
      <c r="A187" s="11" t="s">
        <v>111</v>
      </c>
      <c r="B187" s="12">
        <f t="shared" si="37"/>
        <v>683</v>
      </c>
      <c r="C187" s="21">
        <v>4</v>
      </c>
      <c r="D187" s="21">
        <v>7</v>
      </c>
      <c r="E187" s="21">
        <v>19</v>
      </c>
      <c r="F187" s="21">
        <v>46</v>
      </c>
      <c r="G187" s="21">
        <v>149</v>
      </c>
      <c r="H187" s="22">
        <v>458</v>
      </c>
    </row>
    <row r="188" spans="1:13" ht="16.5" customHeight="1" x14ac:dyDescent="0.2">
      <c r="A188" s="11" t="s">
        <v>98</v>
      </c>
      <c r="B188" s="12">
        <f t="shared" si="37"/>
        <v>228</v>
      </c>
      <c r="C188" s="16">
        <v>2</v>
      </c>
      <c r="D188" s="21">
        <v>1</v>
      </c>
      <c r="E188" s="21">
        <v>10</v>
      </c>
      <c r="F188" s="21">
        <v>10</v>
      </c>
      <c r="G188" s="21">
        <v>48</v>
      </c>
      <c r="H188" s="22">
        <v>157</v>
      </c>
    </row>
    <row r="189" spans="1:13" ht="16.5" customHeight="1" x14ac:dyDescent="0.2">
      <c r="A189" s="11" t="s">
        <v>75</v>
      </c>
      <c r="B189" s="12">
        <f t="shared" si="37"/>
        <v>96</v>
      </c>
      <c r="C189" s="16">
        <v>3</v>
      </c>
      <c r="D189" s="16" t="s">
        <v>234</v>
      </c>
      <c r="E189" s="21">
        <v>3</v>
      </c>
      <c r="F189" s="21">
        <v>9</v>
      </c>
      <c r="G189" s="21">
        <v>28</v>
      </c>
      <c r="H189" s="22">
        <v>53</v>
      </c>
    </row>
    <row r="190" spans="1:13" ht="16.5" customHeight="1" x14ac:dyDescent="0.2">
      <c r="A190" s="11" t="s">
        <v>112</v>
      </c>
      <c r="B190" s="12">
        <f t="shared" si="37"/>
        <v>51</v>
      </c>
      <c r="C190" s="16" t="s">
        <v>234</v>
      </c>
      <c r="D190" s="21">
        <v>1</v>
      </c>
      <c r="E190" s="16">
        <v>1</v>
      </c>
      <c r="F190" s="21">
        <v>6</v>
      </c>
      <c r="G190" s="21">
        <v>15</v>
      </c>
      <c r="H190" s="22">
        <v>28</v>
      </c>
    </row>
    <row r="191" spans="1:13" ht="16.5" customHeight="1" x14ac:dyDescent="0.2">
      <c r="A191" s="11"/>
      <c r="B191" s="12"/>
      <c r="C191" s="16"/>
      <c r="D191" s="16"/>
      <c r="E191" s="16"/>
      <c r="F191" s="16"/>
      <c r="G191" s="16"/>
      <c r="H191" s="7"/>
    </row>
    <row r="192" spans="1:13" ht="16.5" customHeight="1" x14ac:dyDescent="0.2">
      <c r="A192" s="11" t="s">
        <v>113</v>
      </c>
      <c r="B192" s="9">
        <f>SUM(B194:B204)</f>
        <v>14519</v>
      </c>
      <c r="C192" s="9">
        <f t="shared" ref="C192:D192" si="38">SUM(C194:C204)</f>
        <v>2650</v>
      </c>
      <c r="D192" s="9">
        <f t="shared" si="38"/>
        <v>2470</v>
      </c>
      <c r="E192" s="9">
        <f>SUM(E194:E204)</f>
        <v>2426</v>
      </c>
      <c r="F192" s="9">
        <f>SUM(F194:F204)</f>
        <v>2310</v>
      </c>
      <c r="G192" s="9">
        <f>SUM(G194:G204)</f>
        <v>2282</v>
      </c>
      <c r="H192" s="10">
        <f>SUM(H194:H204)</f>
        <v>2381</v>
      </c>
    </row>
    <row r="193" spans="1:13" ht="16.5" customHeight="1" x14ac:dyDescent="0.2">
      <c r="A193" s="11"/>
      <c r="B193" s="12"/>
      <c r="C193" s="6"/>
      <c r="D193" s="6"/>
      <c r="E193" s="6"/>
      <c r="F193" s="6"/>
      <c r="G193" s="6"/>
      <c r="H193" s="7"/>
    </row>
    <row r="194" spans="1:13" ht="16.5" customHeight="1" x14ac:dyDescent="0.2">
      <c r="A194" s="11" t="s">
        <v>34</v>
      </c>
      <c r="B194" s="12">
        <f>SUM(C194:H194)</f>
        <v>112</v>
      </c>
      <c r="C194" s="16">
        <v>64</v>
      </c>
      <c r="D194" s="16" t="s">
        <v>234</v>
      </c>
      <c r="E194" s="16">
        <v>9</v>
      </c>
      <c r="F194" s="16">
        <v>39</v>
      </c>
      <c r="G194" s="16" t="s">
        <v>234</v>
      </c>
      <c r="H194" s="17" t="s">
        <v>234</v>
      </c>
    </row>
    <row r="195" spans="1:13" ht="16.5" customHeight="1" x14ac:dyDescent="0.2">
      <c r="A195" s="11" t="s">
        <v>114</v>
      </c>
      <c r="B195" s="12">
        <f t="shared" ref="B195:B204" si="39">SUM(C195:H195)</f>
        <v>2208</v>
      </c>
      <c r="C195" s="16">
        <v>2079</v>
      </c>
      <c r="D195" s="16">
        <v>90</v>
      </c>
      <c r="E195" s="16">
        <v>24</v>
      </c>
      <c r="F195" s="16">
        <v>15</v>
      </c>
      <c r="G195" s="16" t="s">
        <v>234</v>
      </c>
      <c r="H195" s="17" t="s">
        <v>234</v>
      </c>
    </row>
    <row r="196" spans="1:13" ht="16.5" customHeight="1" x14ac:dyDescent="0.2">
      <c r="A196" s="11" t="s">
        <v>36</v>
      </c>
      <c r="B196" s="12">
        <f t="shared" si="39"/>
        <v>2317</v>
      </c>
      <c r="C196" s="16">
        <v>426</v>
      </c>
      <c r="D196" s="16">
        <v>1790</v>
      </c>
      <c r="E196" s="16">
        <v>93</v>
      </c>
      <c r="F196" s="16">
        <v>1</v>
      </c>
      <c r="G196" s="16">
        <v>7</v>
      </c>
      <c r="H196" s="17" t="s">
        <v>234</v>
      </c>
    </row>
    <row r="197" spans="1:13" ht="16.5" customHeight="1" x14ac:dyDescent="0.2">
      <c r="A197" s="11" t="s">
        <v>115</v>
      </c>
      <c r="B197" s="12">
        <f t="shared" si="39"/>
        <v>2471</v>
      </c>
      <c r="C197" s="16">
        <v>60</v>
      </c>
      <c r="D197" s="16">
        <v>493</v>
      </c>
      <c r="E197" s="16">
        <v>1762</v>
      </c>
      <c r="F197" s="16">
        <v>128</v>
      </c>
      <c r="G197" s="16">
        <v>28</v>
      </c>
      <c r="H197" s="17" t="s">
        <v>234</v>
      </c>
      <c r="L197" s="52"/>
      <c r="M197" s="52"/>
    </row>
    <row r="198" spans="1:13" ht="16.5" customHeight="1" x14ac:dyDescent="0.2">
      <c r="A198" s="11" t="s">
        <v>71</v>
      </c>
      <c r="B198" s="12">
        <f t="shared" si="39"/>
        <v>2191</v>
      </c>
      <c r="C198" s="16">
        <v>9</v>
      </c>
      <c r="D198" s="16">
        <v>65</v>
      </c>
      <c r="E198" s="16">
        <v>391</v>
      </c>
      <c r="F198" s="16">
        <v>1593</v>
      </c>
      <c r="G198" s="16">
        <v>121</v>
      </c>
      <c r="H198" s="17">
        <v>12</v>
      </c>
    </row>
    <row r="199" spans="1:13" ht="16.5" customHeight="1" x14ac:dyDescent="0.2">
      <c r="A199" s="11" t="s">
        <v>116</v>
      </c>
      <c r="B199" s="12">
        <f t="shared" si="39"/>
        <v>2293</v>
      </c>
      <c r="C199" s="16">
        <v>6</v>
      </c>
      <c r="D199" s="16">
        <v>24</v>
      </c>
      <c r="E199" s="16">
        <v>99</v>
      </c>
      <c r="F199" s="16">
        <v>406</v>
      </c>
      <c r="G199" s="16">
        <v>1532</v>
      </c>
      <c r="H199" s="17">
        <v>226</v>
      </c>
    </row>
    <row r="200" spans="1:13" ht="16.5" customHeight="1" x14ac:dyDescent="0.2">
      <c r="A200" s="11" t="s">
        <v>117</v>
      </c>
      <c r="B200" s="12">
        <f t="shared" si="39"/>
        <v>2125</v>
      </c>
      <c r="C200" s="16">
        <v>5</v>
      </c>
      <c r="D200" s="16">
        <v>2</v>
      </c>
      <c r="E200" s="16">
        <v>24</v>
      </c>
      <c r="F200" s="16">
        <v>79</v>
      </c>
      <c r="G200" s="16">
        <v>450</v>
      </c>
      <c r="H200" s="17">
        <v>1565</v>
      </c>
    </row>
    <row r="201" spans="1:13" ht="16.5" customHeight="1" x14ac:dyDescent="0.2">
      <c r="A201" s="11" t="s">
        <v>118</v>
      </c>
      <c r="B201" s="12">
        <f t="shared" si="39"/>
        <v>586</v>
      </c>
      <c r="C201" s="16">
        <v>1</v>
      </c>
      <c r="D201" s="16">
        <v>5</v>
      </c>
      <c r="E201" s="16">
        <v>12</v>
      </c>
      <c r="F201" s="16">
        <v>29</v>
      </c>
      <c r="G201" s="16">
        <v>102</v>
      </c>
      <c r="H201" s="17">
        <v>437</v>
      </c>
    </row>
    <row r="202" spans="1:13" ht="16.5" customHeight="1" x14ac:dyDescent="0.2">
      <c r="A202" s="11" t="s">
        <v>90</v>
      </c>
      <c r="B202" s="12">
        <f t="shared" si="39"/>
        <v>130</v>
      </c>
      <c r="C202" s="16" t="s">
        <v>234</v>
      </c>
      <c r="D202" s="16" t="s">
        <v>234</v>
      </c>
      <c r="E202" s="16">
        <v>5</v>
      </c>
      <c r="F202" s="16">
        <v>8</v>
      </c>
      <c r="G202" s="16">
        <v>31</v>
      </c>
      <c r="H202" s="17">
        <v>86</v>
      </c>
    </row>
    <row r="203" spans="1:13" ht="16.5" customHeight="1" x14ac:dyDescent="0.2">
      <c r="A203" s="11" t="s">
        <v>75</v>
      </c>
      <c r="B203" s="12">
        <f t="shared" si="39"/>
        <v>58</v>
      </c>
      <c r="C203" s="16" t="s">
        <v>234</v>
      </c>
      <c r="D203" s="16" t="s">
        <v>234</v>
      </c>
      <c r="E203" s="16">
        <v>1</v>
      </c>
      <c r="F203" s="16">
        <v>7</v>
      </c>
      <c r="G203" s="16">
        <v>8</v>
      </c>
      <c r="H203" s="17">
        <v>42</v>
      </c>
    </row>
    <row r="204" spans="1:13" ht="16.5" customHeight="1" x14ac:dyDescent="0.2">
      <c r="A204" s="11" t="s">
        <v>112</v>
      </c>
      <c r="B204" s="12">
        <f t="shared" si="39"/>
        <v>28</v>
      </c>
      <c r="C204" s="16" t="s">
        <v>234</v>
      </c>
      <c r="D204" s="16">
        <v>1</v>
      </c>
      <c r="E204" s="16">
        <v>6</v>
      </c>
      <c r="F204" s="16">
        <v>5</v>
      </c>
      <c r="G204" s="16">
        <v>3</v>
      </c>
      <c r="H204" s="17">
        <v>13</v>
      </c>
      <c r="M204" s="52"/>
    </row>
    <row r="205" spans="1:13" ht="16.5" customHeight="1" x14ac:dyDescent="0.2">
      <c r="A205" s="57" t="s">
        <v>238</v>
      </c>
      <c r="B205" s="57"/>
      <c r="C205" s="57"/>
      <c r="D205" s="57"/>
      <c r="E205" s="57"/>
      <c r="F205" s="57"/>
      <c r="G205" s="57"/>
      <c r="H205" s="57"/>
      <c r="K205" s="52"/>
      <c r="L205" s="52"/>
      <c r="M205" s="52"/>
    </row>
    <row r="206" spans="1:13" ht="16.5" customHeight="1" x14ac:dyDescent="0.2">
      <c r="A206" s="57" t="s">
        <v>233</v>
      </c>
      <c r="B206" s="57"/>
      <c r="C206" s="57"/>
      <c r="D206" s="57"/>
      <c r="E206" s="57"/>
      <c r="F206" s="57"/>
      <c r="G206" s="57"/>
      <c r="H206" s="57"/>
      <c r="K206" s="52"/>
      <c r="L206" s="52"/>
      <c r="M206" s="52"/>
    </row>
    <row r="207" spans="1:13" ht="15" customHeight="1" x14ac:dyDescent="0.2">
      <c r="A207" s="2"/>
      <c r="B207" s="2"/>
      <c r="C207" s="2"/>
      <c r="D207" s="2"/>
      <c r="E207" s="2"/>
      <c r="F207" s="2"/>
    </row>
    <row r="208" spans="1:13" ht="20.25" customHeight="1" x14ac:dyDescent="0.2">
      <c r="A208" s="58" t="s">
        <v>0</v>
      </c>
      <c r="B208" s="61" t="s">
        <v>1</v>
      </c>
      <c r="C208" s="62"/>
      <c r="D208" s="62"/>
      <c r="E208" s="62"/>
      <c r="F208" s="62"/>
      <c r="G208" s="62"/>
      <c r="H208" s="62"/>
    </row>
    <row r="209" spans="1:13" ht="20.25" customHeight="1" x14ac:dyDescent="0.2">
      <c r="A209" s="59"/>
      <c r="B209" s="63"/>
      <c r="C209" s="64"/>
      <c r="D209" s="64"/>
      <c r="E209" s="64"/>
      <c r="F209" s="64"/>
      <c r="G209" s="64"/>
      <c r="H209" s="64"/>
    </row>
    <row r="210" spans="1:13" ht="20.25" customHeight="1" x14ac:dyDescent="0.2">
      <c r="A210" s="59"/>
      <c r="B210" s="65" t="s">
        <v>2</v>
      </c>
      <c r="C210" s="61" t="s">
        <v>237</v>
      </c>
      <c r="D210" s="62"/>
      <c r="E210" s="62"/>
      <c r="F210" s="62"/>
      <c r="G210" s="62"/>
      <c r="H210" s="62"/>
    </row>
    <row r="211" spans="1:13" ht="20.25" customHeight="1" x14ac:dyDescent="0.2">
      <c r="A211" s="59"/>
      <c r="B211" s="66"/>
      <c r="C211" s="68"/>
      <c r="D211" s="69"/>
      <c r="E211" s="69"/>
      <c r="F211" s="69"/>
      <c r="G211" s="69"/>
      <c r="H211" s="69"/>
      <c r="L211" s="52"/>
      <c r="M211" s="52"/>
    </row>
    <row r="212" spans="1:13" ht="20.25" customHeight="1" x14ac:dyDescent="0.2">
      <c r="A212" s="59"/>
      <c r="B212" s="66"/>
      <c r="C212" s="58" t="s">
        <v>3</v>
      </c>
      <c r="D212" s="65" t="s">
        <v>4</v>
      </c>
      <c r="E212" s="65" t="s">
        <v>5</v>
      </c>
      <c r="F212" s="65" t="s">
        <v>6</v>
      </c>
      <c r="G212" s="65" t="s">
        <v>7</v>
      </c>
      <c r="H212" s="62" t="s">
        <v>8</v>
      </c>
      <c r="M212" s="52"/>
    </row>
    <row r="213" spans="1:13" ht="20.25" customHeight="1" x14ac:dyDescent="0.2">
      <c r="A213" s="60"/>
      <c r="B213" s="67"/>
      <c r="C213" s="60"/>
      <c r="D213" s="67"/>
      <c r="E213" s="67"/>
      <c r="F213" s="67"/>
      <c r="G213" s="67"/>
      <c r="H213" s="69"/>
    </row>
    <row r="214" spans="1:13" ht="16.5" customHeight="1" x14ac:dyDescent="0.25">
      <c r="A214" s="14"/>
      <c r="B214" s="48"/>
      <c r="C214" s="49"/>
      <c r="D214" s="6"/>
      <c r="E214" s="6"/>
      <c r="F214" s="6"/>
      <c r="G214" s="6"/>
      <c r="H214" s="7"/>
    </row>
    <row r="215" spans="1:13" ht="16.5" customHeight="1" x14ac:dyDescent="0.2">
      <c r="A215" s="14" t="s">
        <v>119</v>
      </c>
      <c r="B215" s="9">
        <f t="shared" ref="B215:H215" si="40">SUM(B217:B227)</f>
        <v>50217</v>
      </c>
      <c r="C215" s="9">
        <f t="shared" si="40"/>
        <v>8875</v>
      </c>
      <c r="D215" s="9">
        <f t="shared" si="40"/>
        <v>8305</v>
      </c>
      <c r="E215" s="9">
        <f t="shared" si="40"/>
        <v>8172</v>
      </c>
      <c r="F215" s="9">
        <f t="shared" si="40"/>
        <v>8390</v>
      </c>
      <c r="G215" s="9">
        <f t="shared" si="40"/>
        <v>8427</v>
      </c>
      <c r="H215" s="10">
        <f t="shared" si="40"/>
        <v>8048</v>
      </c>
    </row>
    <row r="216" spans="1:13" ht="16.5" customHeight="1" x14ac:dyDescent="0.2">
      <c r="A216" s="11"/>
      <c r="B216" s="12"/>
      <c r="C216" s="6"/>
      <c r="D216" s="6"/>
      <c r="E216" s="6"/>
      <c r="F216" s="6"/>
      <c r="G216" s="6"/>
      <c r="H216" s="7"/>
    </row>
    <row r="217" spans="1:13" ht="16.5" customHeight="1" x14ac:dyDescent="0.2">
      <c r="A217" s="11" t="s">
        <v>34</v>
      </c>
      <c r="B217" s="12">
        <f>SUM(C217:H217)</f>
        <v>32</v>
      </c>
      <c r="C217" s="6">
        <f t="shared" ref="C217:C227" si="41">SUM(C231,C245,)</f>
        <v>32</v>
      </c>
      <c r="D217" s="6" t="s">
        <v>234</v>
      </c>
      <c r="E217" s="6" t="s">
        <v>234</v>
      </c>
      <c r="F217" s="6" t="s">
        <v>234</v>
      </c>
      <c r="G217" s="6" t="s">
        <v>234</v>
      </c>
      <c r="H217" s="12" t="s">
        <v>234</v>
      </c>
      <c r="L217" s="52"/>
      <c r="M217" s="52"/>
    </row>
    <row r="218" spans="1:13" ht="16.5" customHeight="1" x14ac:dyDescent="0.2">
      <c r="A218" s="11" t="s">
        <v>11</v>
      </c>
      <c r="B218" s="12">
        <f t="shared" ref="B218:B227" si="42">SUM(C218:H218)</f>
        <v>6418</v>
      </c>
      <c r="C218" s="6">
        <f t="shared" si="41"/>
        <v>6350</v>
      </c>
      <c r="D218" s="6">
        <f t="shared" ref="D218:E227" si="43">SUM(D232,D246,)</f>
        <v>64</v>
      </c>
      <c r="E218" s="6">
        <f t="shared" si="43"/>
        <v>4</v>
      </c>
      <c r="F218" s="6" t="s">
        <v>234</v>
      </c>
      <c r="G218" s="6" t="s">
        <v>234</v>
      </c>
      <c r="H218" s="12" t="s">
        <v>234</v>
      </c>
      <c r="L218" s="52"/>
      <c r="M218" s="52"/>
    </row>
    <row r="219" spans="1:13" ht="16.5" customHeight="1" x14ac:dyDescent="0.2">
      <c r="A219" s="11" t="s">
        <v>36</v>
      </c>
      <c r="B219" s="12">
        <f t="shared" si="42"/>
        <v>7950</v>
      </c>
      <c r="C219" s="6">
        <f t="shared" si="41"/>
        <v>1957</v>
      </c>
      <c r="D219" s="6">
        <f t="shared" si="43"/>
        <v>5836</v>
      </c>
      <c r="E219" s="6">
        <f t="shared" si="43"/>
        <v>153</v>
      </c>
      <c r="F219" s="6">
        <f t="shared" ref="F219:F227" si="44">SUM(F233,F247,)</f>
        <v>4</v>
      </c>
      <c r="G219" s="6" t="s">
        <v>234</v>
      </c>
      <c r="H219" s="12" t="s">
        <v>234</v>
      </c>
      <c r="L219" s="52"/>
      <c r="M219" s="52"/>
    </row>
    <row r="220" spans="1:13" ht="16.5" customHeight="1" x14ac:dyDescent="0.2">
      <c r="A220" s="11" t="s">
        <v>70</v>
      </c>
      <c r="B220" s="12">
        <f>SUM(C220:H220)</f>
        <v>7798</v>
      </c>
      <c r="C220" s="6">
        <f t="shared" si="41"/>
        <v>328</v>
      </c>
      <c r="D220" s="6">
        <f t="shared" si="43"/>
        <v>1806</v>
      </c>
      <c r="E220" s="6">
        <f t="shared" si="43"/>
        <v>5383</v>
      </c>
      <c r="F220" s="6">
        <f t="shared" si="44"/>
        <v>266</v>
      </c>
      <c r="G220" s="6">
        <f t="shared" ref="G220:G227" si="45">SUM(G234,G248,)</f>
        <v>15</v>
      </c>
      <c r="H220" s="12" t="s">
        <v>234</v>
      </c>
      <c r="L220" s="52"/>
      <c r="M220" s="52"/>
    </row>
    <row r="221" spans="1:13" ht="16.5" customHeight="1" x14ac:dyDescent="0.2">
      <c r="A221" s="11" t="s">
        <v>50</v>
      </c>
      <c r="B221" s="12">
        <f t="shared" si="42"/>
        <v>8160</v>
      </c>
      <c r="C221" s="6">
        <f t="shared" si="41"/>
        <v>115</v>
      </c>
      <c r="D221" s="6">
        <f t="shared" si="43"/>
        <v>340</v>
      </c>
      <c r="E221" s="6">
        <f t="shared" si="43"/>
        <v>1905</v>
      </c>
      <c r="F221" s="6">
        <f t="shared" si="44"/>
        <v>5308</v>
      </c>
      <c r="G221" s="6">
        <f t="shared" si="45"/>
        <v>472</v>
      </c>
      <c r="H221" s="12">
        <f t="shared" ref="H221:H227" si="46">SUM(H235,H249,)</f>
        <v>20</v>
      </c>
      <c r="L221" s="52"/>
      <c r="M221" s="52"/>
    </row>
    <row r="222" spans="1:13" ht="16.5" customHeight="1" x14ac:dyDescent="0.2">
      <c r="A222" s="11" t="s">
        <v>116</v>
      </c>
      <c r="B222" s="12">
        <f t="shared" si="42"/>
        <v>8070</v>
      </c>
      <c r="C222" s="6">
        <f t="shared" si="41"/>
        <v>39</v>
      </c>
      <c r="D222" s="6">
        <f t="shared" si="43"/>
        <v>128</v>
      </c>
      <c r="E222" s="6">
        <f t="shared" si="43"/>
        <v>418</v>
      </c>
      <c r="F222" s="6">
        <f t="shared" si="44"/>
        <v>1982</v>
      </c>
      <c r="G222" s="6">
        <f t="shared" si="45"/>
        <v>5242</v>
      </c>
      <c r="H222" s="12">
        <f t="shared" si="46"/>
        <v>261</v>
      </c>
    </row>
    <row r="223" spans="1:13" ht="16.5" customHeight="1" x14ac:dyDescent="0.2">
      <c r="A223" s="11" t="s">
        <v>61</v>
      </c>
      <c r="B223" s="12">
        <f t="shared" si="42"/>
        <v>7553</v>
      </c>
      <c r="C223" s="6">
        <f t="shared" si="41"/>
        <v>27</v>
      </c>
      <c r="D223" s="6">
        <f t="shared" si="43"/>
        <v>80</v>
      </c>
      <c r="E223" s="6">
        <f t="shared" si="43"/>
        <v>176</v>
      </c>
      <c r="F223" s="6">
        <f t="shared" si="44"/>
        <v>491</v>
      </c>
      <c r="G223" s="6">
        <f t="shared" si="45"/>
        <v>1858</v>
      </c>
      <c r="H223" s="12">
        <f t="shared" si="46"/>
        <v>4921</v>
      </c>
    </row>
    <row r="224" spans="1:13" ht="16.5" customHeight="1" x14ac:dyDescent="0.2">
      <c r="A224" s="11" t="s">
        <v>89</v>
      </c>
      <c r="B224" s="12">
        <f t="shared" si="42"/>
        <v>2699</v>
      </c>
      <c r="C224" s="6">
        <f t="shared" si="41"/>
        <v>13</v>
      </c>
      <c r="D224" s="6">
        <f t="shared" si="43"/>
        <v>23</v>
      </c>
      <c r="E224" s="6">
        <f t="shared" si="43"/>
        <v>75</v>
      </c>
      <c r="F224" s="6">
        <f t="shared" si="44"/>
        <v>207</v>
      </c>
      <c r="G224" s="6">
        <f t="shared" si="45"/>
        <v>499</v>
      </c>
      <c r="H224" s="12">
        <f t="shared" si="46"/>
        <v>1882</v>
      </c>
    </row>
    <row r="225" spans="1:13" ht="16.5" customHeight="1" x14ac:dyDescent="0.2">
      <c r="A225" s="11" t="s">
        <v>120</v>
      </c>
      <c r="B225" s="12">
        <f t="shared" si="42"/>
        <v>882</v>
      </c>
      <c r="C225" s="6">
        <f t="shared" si="41"/>
        <v>7</v>
      </c>
      <c r="D225" s="6">
        <f t="shared" si="43"/>
        <v>13</v>
      </c>
      <c r="E225" s="6">
        <f t="shared" si="43"/>
        <v>34</v>
      </c>
      <c r="F225" s="6">
        <f t="shared" si="44"/>
        <v>79</v>
      </c>
      <c r="G225" s="6">
        <f t="shared" si="45"/>
        <v>194</v>
      </c>
      <c r="H225" s="12">
        <f t="shared" si="46"/>
        <v>555</v>
      </c>
    </row>
    <row r="226" spans="1:13" ht="16.5" customHeight="1" x14ac:dyDescent="0.2">
      <c r="A226" s="11" t="s">
        <v>121</v>
      </c>
      <c r="B226" s="12">
        <f t="shared" si="42"/>
        <v>439</v>
      </c>
      <c r="C226" s="6">
        <f t="shared" si="41"/>
        <v>1</v>
      </c>
      <c r="D226" s="6">
        <f t="shared" si="43"/>
        <v>13</v>
      </c>
      <c r="E226" s="6">
        <f t="shared" si="43"/>
        <v>19</v>
      </c>
      <c r="F226" s="6">
        <f t="shared" si="44"/>
        <v>40</v>
      </c>
      <c r="G226" s="6">
        <f t="shared" si="45"/>
        <v>96</v>
      </c>
      <c r="H226" s="12">
        <f t="shared" si="46"/>
        <v>270</v>
      </c>
    </row>
    <row r="227" spans="1:13" ht="16.5" customHeight="1" x14ac:dyDescent="0.2">
      <c r="A227" s="11" t="s">
        <v>122</v>
      </c>
      <c r="B227" s="12">
        <f t="shared" si="42"/>
        <v>216</v>
      </c>
      <c r="C227" s="6">
        <f t="shared" si="41"/>
        <v>6</v>
      </c>
      <c r="D227" s="6">
        <f t="shared" si="43"/>
        <v>2</v>
      </c>
      <c r="E227" s="6">
        <f t="shared" si="43"/>
        <v>5</v>
      </c>
      <c r="F227" s="6">
        <f t="shared" si="44"/>
        <v>13</v>
      </c>
      <c r="G227" s="6">
        <f t="shared" si="45"/>
        <v>51</v>
      </c>
      <c r="H227" s="12">
        <f t="shared" si="46"/>
        <v>139</v>
      </c>
    </row>
    <row r="228" spans="1:13" ht="16.5" customHeight="1" x14ac:dyDescent="0.2">
      <c r="A228" s="11"/>
      <c r="B228" s="12"/>
      <c r="C228" s="6"/>
      <c r="D228" s="6"/>
      <c r="E228" s="6"/>
      <c r="F228" s="6"/>
      <c r="G228" s="6"/>
      <c r="H228" s="7"/>
    </row>
    <row r="229" spans="1:13" ht="16.5" customHeight="1" x14ac:dyDescent="0.2">
      <c r="A229" s="11" t="s">
        <v>123</v>
      </c>
      <c r="B229" s="9">
        <f t="shared" ref="B229:H229" si="47">SUM(B231:B241)</f>
        <v>26077</v>
      </c>
      <c r="C229" s="9">
        <f t="shared" si="47"/>
        <v>4531</v>
      </c>
      <c r="D229" s="9">
        <f t="shared" si="47"/>
        <v>4392</v>
      </c>
      <c r="E229" s="9">
        <f t="shared" si="47"/>
        <v>4271</v>
      </c>
      <c r="F229" s="9">
        <f t="shared" si="47"/>
        <v>4368</v>
      </c>
      <c r="G229" s="9">
        <f t="shared" si="47"/>
        <v>4362</v>
      </c>
      <c r="H229" s="10">
        <f t="shared" si="47"/>
        <v>4153</v>
      </c>
    </row>
    <row r="230" spans="1:13" ht="16.5" customHeight="1" x14ac:dyDescent="0.2">
      <c r="A230" s="11"/>
      <c r="B230" s="12"/>
      <c r="C230" s="6"/>
      <c r="D230" s="6"/>
      <c r="E230" s="6"/>
      <c r="F230" s="6"/>
      <c r="G230" s="6"/>
      <c r="H230" s="7"/>
    </row>
    <row r="231" spans="1:13" ht="16.5" customHeight="1" x14ac:dyDescent="0.2">
      <c r="A231" s="11" t="s">
        <v>124</v>
      </c>
      <c r="B231" s="12">
        <f>SUM(C231:H231)</f>
        <v>16</v>
      </c>
      <c r="C231" s="15">
        <v>16</v>
      </c>
      <c r="D231" s="16" t="s">
        <v>234</v>
      </c>
      <c r="E231" s="16" t="s">
        <v>234</v>
      </c>
      <c r="F231" s="16" t="s">
        <v>234</v>
      </c>
      <c r="G231" s="16" t="s">
        <v>234</v>
      </c>
      <c r="H231" s="17" t="s">
        <v>234</v>
      </c>
    </row>
    <row r="232" spans="1:13" ht="16.5" customHeight="1" x14ac:dyDescent="0.2">
      <c r="A232" s="11" t="s">
        <v>125</v>
      </c>
      <c r="B232" s="12">
        <f t="shared" ref="B232:B241" si="48">SUM(C232:H232)</f>
        <v>3202</v>
      </c>
      <c r="C232" s="15">
        <v>3165</v>
      </c>
      <c r="D232" s="15">
        <v>33</v>
      </c>
      <c r="E232" s="16">
        <v>4</v>
      </c>
      <c r="F232" s="16" t="s">
        <v>234</v>
      </c>
      <c r="G232" s="16" t="s">
        <v>234</v>
      </c>
      <c r="H232" s="17" t="s">
        <v>234</v>
      </c>
    </row>
    <row r="233" spans="1:13" ht="16.5" customHeight="1" x14ac:dyDescent="0.2">
      <c r="A233" s="11" t="s">
        <v>126</v>
      </c>
      <c r="B233" s="12">
        <f t="shared" si="48"/>
        <v>4121</v>
      </c>
      <c r="C233" s="15">
        <v>1029</v>
      </c>
      <c r="D233" s="15">
        <v>3011</v>
      </c>
      <c r="E233" s="15">
        <v>80</v>
      </c>
      <c r="F233" s="16">
        <v>1</v>
      </c>
      <c r="G233" s="16" t="s">
        <v>234</v>
      </c>
      <c r="H233" s="17" t="s">
        <v>234</v>
      </c>
    </row>
    <row r="234" spans="1:13" ht="16.5" customHeight="1" x14ac:dyDescent="0.2">
      <c r="A234" s="11" t="s">
        <v>127</v>
      </c>
      <c r="B234" s="12">
        <f t="shared" si="48"/>
        <v>4049</v>
      </c>
      <c r="C234" s="15">
        <v>194</v>
      </c>
      <c r="D234" s="15">
        <v>981</v>
      </c>
      <c r="E234" s="15">
        <v>2754</v>
      </c>
      <c r="F234" s="15">
        <v>109</v>
      </c>
      <c r="G234" s="15">
        <v>11</v>
      </c>
      <c r="H234" s="17" t="s">
        <v>234</v>
      </c>
    </row>
    <row r="235" spans="1:13" ht="16.5" customHeight="1" x14ac:dyDescent="0.2">
      <c r="A235" s="11" t="s">
        <v>128</v>
      </c>
      <c r="B235" s="12">
        <f t="shared" si="48"/>
        <v>4149</v>
      </c>
      <c r="C235" s="15">
        <v>67</v>
      </c>
      <c r="D235" s="15">
        <v>210</v>
      </c>
      <c r="E235" s="15">
        <v>995</v>
      </c>
      <c r="F235" s="15">
        <v>2621</v>
      </c>
      <c r="G235" s="15">
        <v>243</v>
      </c>
      <c r="H235" s="17">
        <v>13</v>
      </c>
    </row>
    <row r="236" spans="1:13" ht="16.5" customHeight="1" x14ac:dyDescent="0.2">
      <c r="A236" s="11" t="s">
        <v>116</v>
      </c>
      <c r="B236" s="12">
        <f t="shared" si="48"/>
        <v>4174</v>
      </c>
      <c r="C236" s="15">
        <v>25</v>
      </c>
      <c r="D236" s="15">
        <v>69</v>
      </c>
      <c r="E236" s="15">
        <v>244</v>
      </c>
      <c r="F236" s="15">
        <v>1098</v>
      </c>
      <c r="G236" s="15">
        <v>2614</v>
      </c>
      <c r="H236" s="18">
        <v>124</v>
      </c>
    </row>
    <row r="237" spans="1:13" ht="16.5" customHeight="1" x14ac:dyDescent="0.2">
      <c r="A237" s="11" t="s">
        <v>129</v>
      </c>
      <c r="B237" s="12">
        <f t="shared" si="48"/>
        <v>3866</v>
      </c>
      <c r="C237" s="15">
        <v>20</v>
      </c>
      <c r="D237" s="15">
        <v>53</v>
      </c>
      <c r="E237" s="15">
        <v>107</v>
      </c>
      <c r="F237" s="15">
        <v>311</v>
      </c>
      <c r="G237" s="15">
        <v>979</v>
      </c>
      <c r="H237" s="18">
        <v>2396</v>
      </c>
    </row>
    <row r="238" spans="1:13" ht="16.5" customHeight="1" x14ac:dyDescent="0.2">
      <c r="A238" s="11" t="s">
        <v>29</v>
      </c>
      <c r="B238" s="12">
        <f t="shared" si="48"/>
        <v>1515</v>
      </c>
      <c r="C238" s="15">
        <v>8</v>
      </c>
      <c r="D238" s="15">
        <v>14</v>
      </c>
      <c r="E238" s="15">
        <v>51</v>
      </c>
      <c r="F238" s="15">
        <v>140</v>
      </c>
      <c r="G238" s="15">
        <v>290</v>
      </c>
      <c r="H238" s="18">
        <v>1012</v>
      </c>
    </row>
    <row r="239" spans="1:13" ht="16.5" customHeight="1" x14ac:dyDescent="0.2">
      <c r="A239" s="11" t="s">
        <v>90</v>
      </c>
      <c r="B239" s="12">
        <f t="shared" si="48"/>
        <v>530</v>
      </c>
      <c r="C239" s="15">
        <v>5</v>
      </c>
      <c r="D239" s="15">
        <v>7</v>
      </c>
      <c r="E239" s="15">
        <v>21</v>
      </c>
      <c r="F239" s="15">
        <v>43</v>
      </c>
      <c r="G239" s="15">
        <v>117</v>
      </c>
      <c r="H239" s="18">
        <v>337</v>
      </c>
    </row>
    <row r="240" spans="1:13" ht="16.5" customHeight="1" x14ac:dyDescent="0.2">
      <c r="A240" s="11" t="s">
        <v>130</v>
      </c>
      <c r="B240" s="12">
        <f t="shared" si="48"/>
        <v>312</v>
      </c>
      <c r="C240" s="16" t="s">
        <v>234</v>
      </c>
      <c r="D240" s="15">
        <v>12</v>
      </c>
      <c r="E240" s="15">
        <v>12</v>
      </c>
      <c r="F240" s="15">
        <v>35</v>
      </c>
      <c r="G240" s="15">
        <v>78</v>
      </c>
      <c r="H240" s="18">
        <v>175</v>
      </c>
      <c r="L240" s="52"/>
      <c r="M240" s="52"/>
    </row>
    <row r="241" spans="1:13" ht="16.5" customHeight="1" x14ac:dyDescent="0.2">
      <c r="A241" s="11" t="s">
        <v>91</v>
      </c>
      <c r="B241" s="12">
        <f t="shared" si="48"/>
        <v>143</v>
      </c>
      <c r="C241" s="15">
        <v>2</v>
      </c>
      <c r="D241" s="16">
        <v>2</v>
      </c>
      <c r="E241" s="15">
        <v>3</v>
      </c>
      <c r="F241" s="15">
        <v>10</v>
      </c>
      <c r="G241" s="15">
        <v>30</v>
      </c>
      <c r="H241" s="18">
        <v>96</v>
      </c>
      <c r="K241" s="52"/>
      <c r="L241" s="52"/>
      <c r="M241" s="52"/>
    </row>
    <row r="242" spans="1:13" ht="16.5" customHeight="1" x14ac:dyDescent="0.2">
      <c r="A242" s="25"/>
      <c r="B242" s="12"/>
      <c r="C242" s="6"/>
      <c r="D242" s="6"/>
      <c r="E242" s="6"/>
      <c r="F242" s="6"/>
      <c r="G242" s="6"/>
      <c r="H242" s="7"/>
      <c r="K242" s="52"/>
      <c r="L242" s="52"/>
    </row>
    <row r="243" spans="1:13" ht="16.5" customHeight="1" x14ac:dyDescent="0.2">
      <c r="A243" s="11" t="s">
        <v>131</v>
      </c>
      <c r="B243" s="9">
        <f t="shared" ref="B243:H243" si="49">SUM(B245:B255)</f>
        <v>24140</v>
      </c>
      <c r="C243" s="9">
        <f t="shared" si="49"/>
        <v>4344</v>
      </c>
      <c r="D243" s="9">
        <f t="shared" si="49"/>
        <v>3913</v>
      </c>
      <c r="E243" s="9">
        <f t="shared" si="49"/>
        <v>3901</v>
      </c>
      <c r="F243" s="9">
        <f t="shared" si="49"/>
        <v>4022</v>
      </c>
      <c r="G243" s="9">
        <f t="shared" si="49"/>
        <v>4065</v>
      </c>
      <c r="H243" s="10">
        <f t="shared" si="49"/>
        <v>3895</v>
      </c>
      <c r="K243" s="52"/>
      <c r="L243" s="52"/>
      <c r="M243" s="52"/>
    </row>
    <row r="244" spans="1:13" ht="16.5" customHeight="1" x14ac:dyDescent="0.2">
      <c r="A244" s="11"/>
      <c r="B244" s="12"/>
      <c r="C244" s="6"/>
      <c r="D244" s="6"/>
      <c r="E244" s="6"/>
      <c r="F244" s="6"/>
      <c r="G244" s="6"/>
      <c r="H244" s="7"/>
      <c r="K244" s="52"/>
      <c r="L244" s="52"/>
      <c r="M244" s="52"/>
    </row>
    <row r="245" spans="1:13" ht="16.5" customHeight="1" x14ac:dyDescent="0.2">
      <c r="A245" s="11" t="s">
        <v>46</v>
      </c>
      <c r="B245" s="12">
        <f>SUM(C245:H245)</f>
        <v>16</v>
      </c>
      <c r="C245" s="15">
        <v>16</v>
      </c>
      <c r="D245" s="16" t="s">
        <v>234</v>
      </c>
      <c r="E245" s="16" t="s">
        <v>234</v>
      </c>
      <c r="F245" s="16" t="s">
        <v>234</v>
      </c>
      <c r="G245" s="16" t="s">
        <v>234</v>
      </c>
      <c r="H245" s="17" t="s">
        <v>234</v>
      </c>
      <c r="K245" s="52"/>
      <c r="L245" s="52"/>
      <c r="M245" s="52"/>
    </row>
    <row r="246" spans="1:13" ht="16.5" customHeight="1" x14ac:dyDescent="0.2">
      <c r="A246" s="11" t="s">
        <v>132</v>
      </c>
      <c r="B246" s="12">
        <f t="shared" ref="B246:B255" si="50">SUM(C246:H246)</f>
        <v>3216</v>
      </c>
      <c r="C246" s="15">
        <v>3185</v>
      </c>
      <c r="D246" s="15">
        <v>31</v>
      </c>
      <c r="E246" s="16" t="s">
        <v>234</v>
      </c>
      <c r="F246" s="16" t="s">
        <v>234</v>
      </c>
      <c r="G246" s="16" t="s">
        <v>234</v>
      </c>
      <c r="H246" s="17" t="s">
        <v>234</v>
      </c>
      <c r="K246" s="52"/>
      <c r="L246" s="52"/>
      <c r="M246" s="52"/>
    </row>
    <row r="247" spans="1:13" ht="16.5" customHeight="1" x14ac:dyDescent="0.2">
      <c r="A247" s="11" t="s">
        <v>107</v>
      </c>
      <c r="B247" s="12">
        <f t="shared" si="50"/>
        <v>3829</v>
      </c>
      <c r="C247" s="15">
        <v>928</v>
      </c>
      <c r="D247" s="15">
        <v>2825</v>
      </c>
      <c r="E247" s="15">
        <v>73</v>
      </c>
      <c r="F247" s="15">
        <v>3</v>
      </c>
      <c r="G247" s="16" t="s">
        <v>234</v>
      </c>
      <c r="H247" s="17" t="s">
        <v>234</v>
      </c>
      <c r="K247" s="52"/>
      <c r="L247" s="52"/>
      <c r="M247" s="52"/>
    </row>
    <row r="248" spans="1:13" ht="16.5" customHeight="1" x14ac:dyDescent="0.2">
      <c r="A248" s="11" t="s">
        <v>13</v>
      </c>
      <c r="B248" s="12">
        <f t="shared" si="50"/>
        <v>3749</v>
      </c>
      <c r="C248" s="15">
        <v>134</v>
      </c>
      <c r="D248" s="15">
        <v>825</v>
      </c>
      <c r="E248" s="15">
        <v>2629</v>
      </c>
      <c r="F248" s="15">
        <v>157</v>
      </c>
      <c r="G248" s="16">
        <v>4</v>
      </c>
      <c r="H248" s="17" t="s">
        <v>234</v>
      </c>
      <c r="K248" s="52"/>
      <c r="L248" s="52"/>
      <c r="M248" s="52"/>
    </row>
    <row r="249" spans="1:13" ht="16.5" customHeight="1" x14ac:dyDescent="0.2">
      <c r="A249" s="11" t="s">
        <v>133</v>
      </c>
      <c r="B249" s="12">
        <f t="shared" si="50"/>
        <v>4011</v>
      </c>
      <c r="C249" s="15">
        <v>48</v>
      </c>
      <c r="D249" s="15">
        <v>130</v>
      </c>
      <c r="E249" s="15">
        <v>910</v>
      </c>
      <c r="F249" s="15">
        <v>2687</v>
      </c>
      <c r="G249" s="15">
        <v>229</v>
      </c>
      <c r="H249" s="17">
        <v>7</v>
      </c>
    </row>
    <row r="250" spans="1:13" ht="16.5" customHeight="1" x14ac:dyDescent="0.2">
      <c r="A250" s="11" t="s">
        <v>60</v>
      </c>
      <c r="B250" s="12">
        <f t="shared" si="50"/>
        <v>3896</v>
      </c>
      <c r="C250" s="15">
        <v>14</v>
      </c>
      <c r="D250" s="15">
        <v>59</v>
      </c>
      <c r="E250" s="15">
        <v>174</v>
      </c>
      <c r="F250" s="15">
        <v>884</v>
      </c>
      <c r="G250" s="15">
        <v>2628</v>
      </c>
      <c r="H250" s="18">
        <v>137</v>
      </c>
    </row>
    <row r="251" spans="1:13" ht="16.5" customHeight="1" x14ac:dyDescent="0.2">
      <c r="A251" s="11" t="s">
        <v>110</v>
      </c>
      <c r="B251" s="12">
        <f t="shared" si="50"/>
        <v>3687</v>
      </c>
      <c r="C251" s="15">
        <v>7</v>
      </c>
      <c r="D251" s="15">
        <v>27</v>
      </c>
      <c r="E251" s="15">
        <v>69</v>
      </c>
      <c r="F251" s="15">
        <v>180</v>
      </c>
      <c r="G251" s="15">
        <v>879</v>
      </c>
      <c r="H251" s="18">
        <v>2525</v>
      </c>
    </row>
    <row r="252" spans="1:13" ht="16.5" customHeight="1" x14ac:dyDescent="0.2">
      <c r="A252" s="11" t="s">
        <v>118</v>
      </c>
      <c r="B252" s="12">
        <f t="shared" si="50"/>
        <v>1184</v>
      </c>
      <c r="C252" s="15">
        <v>5</v>
      </c>
      <c r="D252" s="15">
        <v>9</v>
      </c>
      <c r="E252" s="15">
        <v>24</v>
      </c>
      <c r="F252" s="15">
        <v>67</v>
      </c>
      <c r="G252" s="15">
        <v>209</v>
      </c>
      <c r="H252" s="18">
        <v>870</v>
      </c>
    </row>
    <row r="253" spans="1:13" ht="16.5" customHeight="1" x14ac:dyDescent="0.2">
      <c r="A253" s="11" t="s">
        <v>134</v>
      </c>
      <c r="B253" s="12">
        <f t="shared" si="50"/>
        <v>352</v>
      </c>
      <c r="C253" s="15">
        <v>2</v>
      </c>
      <c r="D253" s="15">
        <v>6</v>
      </c>
      <c r="E253" s="15">
        <v>13</v>
      </c>
      <c r="F253" s="15">
        <v>36</v>
      </c>
      <c r="G253" s="15">
        <v>77</v>
      </c>
      <c r="H253" s="18">
        <v>218</v>
      </c>
    </row>
    <row r="254" spans="1:13" ht="16.5" customHeight="1" x14ac:dyDescent="0.2">
      <c r="A254" s="11" t="s">
        <v>19</v>
      </c>
      <c r="B254" s="12">
        <f t="shared" si="50"/>
        <v>127</v>
      </c>
      <c r="C254" s="16">
        <v>1</v>
      </c>
      <c r="D254" s="16">
        <v>1</v>
      </c>
      <c r="E254" s="15">
        <v>7</v>
      </c>
      <c r="F254" s="15">
        <v>5</v>
      </c>
      <c r="G254" s="15">
        <v>18</v>
      </c>
      <c r="H254" s="18">
        <v>95</v>
      </c>
      <c r="K254" s="52"/>
      <c r="L254" s="52"/>
      <c r="M254" s="52"/>
    </row>
    <row r="255" spans="1:13" ht="16.5" customHeight="1" x14ac:dyDescent="0.2">
      <c r="A255" s="11" t="s">
        <v>91</v>
      </c>
      <c r="B255" s="12">
        <f t="shared" si="50"/>
        <v>73</v>
      </c>
      <c r="C255" s="16">
        <v>4</v>
      </c>
      <c r="D255" s="16" t="s">
        <v>234</v>
      </c>
      <c r="E255" s="16">
        <v>2</v>
      </c>
      <c r="F255" s="15">
        <v>3</v>
      </c>
      <c r="G255" s="15">
        <v>21</v>
      </c>
      <c r="H255" s="18">
        <v>43</v>
      </c>
      <c r="L255" s="52"/>
      <c r="M255" s="52"/>
    </row>
    <row r="256" spans="1:13" ht="16.5" customHeight="1" x14ac:dyDescent="0.2">
      <c r="A256" s="57" t="s">
        <v>238</v>
      </c>
      <c r="B256" s="57"/>
      <c r="C256" s="57"/>
      <c r="D256" s="57"/>
      <c r="E256" s="57"/>
      <c r="F256" s="57"/>
      <c r="G256" s="57"/>
      <c r="H256" s="57"/>
      <c r="K256" s="52"/>
      <c r="L256" s="52"/>
    </row>
    <row r="257" spans="1:13" ht="19.5" customHeight="1" x14ac:dyDescent="0.2">
      <c r="A257" s="57" t="s">
        <v>233</v>
      </c>
      <c r="B257" s="57"/>
      <c r="C257" s="57"/>
      <c r="D257" s="57"/>
      <c r="E257" s="57"/>
      <c r="F257" s="57"/>
      <c r="G257" s="57"/>
      <c r="H257" s="57"/>
      <c r="K257" s="52"/>
      <c r="L257" s="52"/>
      <c r="M257" s="52"/>
    </row>
    <row r="258" spans="1:13" ht="15" customHeight="1" x14ac:dyDescent="0.2">
      <c r="A258" s="2"/>
      <c r="B258" s="2"/>
      <c r="C258" s="2"/>
      <c r="D258" s="2"/>
      <c r="E258" s="2"/>
      <c r="F258" s="2"/>
      <c r="K258" s="52"/>
      <c r="L258" s="52"/>
      <c r="M258" s="52"/>
    </row>
    <row r="259" spans="1:13" ht="20.25" customHeight="1" x14ac:dyDescent="0.2">
      <c r="A259" s="58" t="s">
        <v>0</v>
      </c>
      <c r="B259" s="61" t="s">
        <v>1</v>
      </c>
      <c r="C259" s="62"/>
      <c r="D259" s="62"/>
      <c r="E259" s="62"/>
      <c r="F259" s="62"/>
      <c r="G259" s="62"/>
      <c r="H259" s="62"/>
      <c r="K259" s="52"/>
      <c r="L259" s="52"/>
      <c r="M259" s="52"/>
    </row>
    <row r="260" spans="1:13" ht="20.25" customHeight="1" x14ac:dyDescent="0.2">
      <c r="A260" s="59"/>
      <c r="B260" s="63"/>
      <c r="C260" s="64"/>
      <c r="D260" s="64"/>
      <c r="E260" s="64"/>
      <c r="F260" s="64"/>
      <c r="G260" s="64"/>
      <c r="H260" s="64"/>
    </row>
    <row r="261" spans="1:13" ht="20.25" customHeight="1" x14ac:dyDescent="0.2">
      <c r="A261" s="59"/>
      <c r="B261" s="65" t="s">
        <v>2</v>
      </c>
      <c r="C261" s="61" t="s">
        <v>237</v>
      </c>
      <c r="D261" s="62"/>
      <c r="E261" s="62"/>
      <c r="F261" s="62"/>
      <c r="G261" s="62"/>
      <c r="H261" s="62"/>
    </row>
    <row r="262" spans="1:13" ht="20.25" customHeight="1" x14ac:dyDescent="0.2">
      <c r="A262" s="59"/>
      <c r="B262" s="66"/>
      <c r="C262" s="68"/>
      <c r="D262" s="69"/>
      <c r="E262" s="69"/>
      <c r="F262" s="69"/>
      <c r="G262" s="69"/>
      <c r="H262" s="69"/>
    </row>
    <row r="263" spans="1:13" ht="21" customHeight="1" x14ac:dyDescent="0.2">
      <c r="A263" s="59"/>
      <c r="B263" s="66"/>
      <c r="C263" s="58" t="s">
        <v>3</v>
      </c>
      <c r="D263" s="65" t="s">
        <v>4</v>
      </c>
      <c r="E263" s="65" t="s">
        <v>5</v>
      </c>
      <c r="F263" s="65" t="s">
        <v>6</v>
      </c>
      <c r="G263" s="65" t="s">
        <v>7</v>
      </c>
      <c r="H263" s="62" t="s">
        <v>8</v>
      </c>
    </row>
    <row r="264" spans="1:13" ht="25.5" customHeight="1" x14ac:dyDescent="0.2">
      <c r="A264" s="60"/>
      <c r="B264" s="67"/>
      <c r="C264" s="60"/>
      <c r="D264" s="67"/>
      <c r="E264" s="67"/>
      <c r="F264" s="67"/>
      <c r="G264" s="67"/>
      <c r="H264" s="69"/>
    </row>
    <row r="265" spans="1:13" ht="16.5" customHeight="1" x14ac:dyDescent="0.2">
      <c r="A265" s="14"/>
      <c r="B265" s="12"/>
      <c r="C265" s="6"/>
      <c r="D265" s="6"/>
      <c r="E265" s="6"/>
      <c r="F265" s="6"/>
      <c r="G265" s="6"/>
      <c r="H265" s="7"/>
    </row>
    <row r="266" spans="1:13" ht="16.5" customHeight="1" x14ac:dyDescent="0.2">
      <c r="A266" s="14" t="s">
        <v>135</v>
      </c>
      <c r="B266" s="9">
        <f>SUM(B268:B278)</f>
        <v>8040</v>
      </c>
      <c r="C266" s="9">
        <f t="shared" ref="C266" si="51">SUM(C268:C278)</f>
        <v>1412</v>
      </c>
      <c r="D266" s="9">
        <f>SUM(D268:D278)</f>
        <v>1334</v>
      </c>
      <c r="E266" s="9">
        <f>SUM(E268:E278)</f>
        <v>1379</v>
      </c>
      <c r="F266" s="9">
        <f>SUM(F268:F278)</f>
        <v>1312</v>
      </c>
      <c r="G266" s="9">
        <f>SUM(G268:G278)</f>
        <v>1321</v>
      </c>
      <c r="H266" s="10">
        <f>SUM(H268:H278)</f>
        <v>1282</v>
      </c>
    </row>
    <row r="267" spans="1:13" ht="16.5" customHeight="1" x14ac:dyDescent="0.2">
      <c r="A267" s="11"/>
      <c r="B267" s="12"/>
      <c r="C267" s="6"/>
      <c r="D267" s="6"/>
      <c r="E267" s="6"/>
      <c r="F267" s="6"/>
      <c r="G267" s="6"/>
      <c r="H267" s="7"/>
    </row>
    <row r="268" spans="1:13" ht="16.5" customHeight="1" x14ac:dyDescent="0.2">
      <c r="A268" s="11" t="s">
        <v>93</v>
      </c>
      <c r="B268" s="12">
        <f>SUM(C268:H268)</f>
        <v>21</v>
      </c>
      <c r="C268" s="6">
        <f t="shared" ref="C268:D275" si="52">SUM(,C282,C296,)</f>
        <v>11</v>
      </c>
      <c r="D268" s="6">
        <f t="shared" si="52"/>
        <v>10</v>
      </c>
      <c r="E268" s="6" t="s">
        <v>234</v>
      </c>
      <c r="F268" s="6" t="s">
        <v>234</v>
      </c>
      <c r="G268" s="6" t="s">
        <v>234</v>
      </c>
      <c r="H268" s="12" t="s">
        <v>234</v>
      </c>
    </row>
    <row r="269" spans="1:13" ht="16.5" customHeight="1" x14ac:dyDescent="0.2">
      <c r="A269" s="11" t="s">
        <v>136</v>
      </c>
      <c r="B269" s="12">
        <f t="shared" ref="B269:B277" si="53">SUM(C269:H269)</f>
        <v>1425</v>
      </c>
      <c r="C269" s="6">
        <f t="shared" si="52"/>
        <v>991</v>
      </c>
      <c r="D269" s="6">
        <f t="shared" si="52"/>
        <v>423</v>
      </c>
      <c r="E269" s="6">
        <f t="shared" ref="E269:E277" si="54">SUM(,E283,E297,)</f>
        <v>11</v>
      </c>
      <c r="F269" s="6" t="s">
        <v>234</v>
      </c>
      <c r="G269" s="6" t="s">
        <v>234</v>
      </c>
      <c r="H269" s="12" t="s">
        <v>234</v>
      </c>
    </row>
    <row r="270" spans="1:13" ht="16.5" customHeight="1" x14ac:dyDescent="0.2">
      <c r="A270" s="11" t="s">
        <v>137</v>
      </c>
      <c r="B270" s="12">
        <f t="shared" si="53"/>
        <v>1287</v>
      </c>
      <c r="C270" s="6">
        <f t="shared" si="52"/>
        <v>310</v>
      </c>
      <c r="D270" s="6">
        <f t="shared" si="52"/>
        <v>581</v>
      </c>
      <c r="E270" s="6">
        <f>SUM(,E284,E298,)</f>
        <v>376</v>
      </c>
      <c r="F270" s="6">
        <f t="shared" ref="F270:G277" si="55">SUM(,F284,F298,)</f>
        <v>18</v>
      </c>
      <c r="G270" s="6">
        <f t="shared" si="55"/>
        <v>2</v>
      </c>
      <c r="H270" s="12" t="s">
        <v>234</v>
      </c>
    </row>
    <row r="271" spans="1:13" ht="16.5" customHeight="1" x14ac:dyDescent="0.2">
      <c r="A271" s="11" t="s">
        <v>86</v>
      </c>
      <c r="B271" s="12">
        <f t="shared" si="53"/>
        <v>1246</v>
      </c>
      <c r="C271" s="6">
        <f t="shared" si="52"/>
        <v>60</v>
      </c>
      <c r="D271" s="6">
        <f t="shared" si="52"/>
        <v>209</v>
      </c>
      <c r="E271" s="6">
        <f t="shared" si="54"/>
        <v>557</v>
      </c>
      <c r="F271" s="6">
        <f t="shared" si="55"/>
        <v>404</v>
      </c>
      <c r="G271" s="6">
        <f t="shared" si="55"/>
        <v>16</v>
      </c>
      <c r="H271" s="12" t="s">
        <v>234</v>
      </c>
    </row>
    <row r="272" spans="1:13" ht="16.5" customHeight="1" x14ac:dyDescent="0.2">
      <c r="A272" s="11" t="s">
        <v>14</v>
      </c>
      <c r="B272" s="12">
        <f t="shared" si="53"/>
        <v>1214</v>
      </c>
      <c r="C272" s="6">
        <f t="shared" si="52"/>
        <v>24</v>
      </c>
      <c r="D272" s="6">
        <f t="shared" si="52"/>
        <v>58</v>
      </c>
      <c r="E272" s="6">
        <f t="shared" si="54"/>
        <v>254</v>
      </c>
      <c r="F272" s="6">
        <f t="shared" si="55"/>
        <v>511</v>
      </c>
      <c r="G272" s="6">
        <f t="shared" si="55"/>
        <v>357</v>
      </c>
      <c r="H272" s="12">
        <f t="shared" ref="H272:H277" si="56">SUM(,H286,H300,)</f>
        <v>10</v>
      </c>
    </row>
    <row r="273" spans="1:13" ht="16.5" customHeight="1" x14ac:dyDescent="0.2">
      <c r="A273" s="11" t="s">
        <v>96</v>
      </c>
      <c r="B273" s="12">
        <f t="shared" si="53"/>
        <v>1225</v>
      </c>
      <c r="C273" s="6">
        <f t="shared" si="52"/>
        <v>10</v>
      </c>
      <c r="D273" s="6">
        <f t="shared" si="52"/>
        <v>28</v>
      </c>
      <c r="E273" s="6">
        <f t="shared" si="54"/>
        <v>102</v>
      </c>
      <c r="F273" s="6">
        <f t="shared" si="55"/>
        <v>215</v>
      </c>
      <c r="G273" s="6">
        <f t="shared" si="55"/>
        <v>510</v>
      </c>
      <c r="H273" s="12">
        <f t="shared" si="56"/>
        <v>360</v>
      </c>
    </row>
    <row r="274" spans="1:13" ht="16.5" customHeight="1" x14ac:dyDescent="0.2">
      <c r="A274" s="11" t="s">
        <v>138</v>
      </c>
      <c r="B274" s="12">
        <f t="shared" si="53"/>
        <v>882</v>
      </c>
      <c r="C274" s="6">
        <f t="shared" si="52"/>
        <v>2</v>
      </c>
      <c r="D274" s="6">
        <f t="shared" si="52"/>
        <v>14</v>
      </c>
      <c r="E274" s="6">
        <f t="shared" si="54"/>
        <v>37</v>
      </c>
      <c r="F274" s="6">
        <f t="shared" si="55"/>
        <v>79</v>
      </c>
      <c r="G274" s="6">
        <f t="shared" si="55"/>
        <v>250</v>
      </c>
      <c r="H274" s="12">
        <f t="shared" si="56"/>
        <v>500</v>
      </c>
    </row>
    <row r="275" spans="1:13" ht="16.5" customHeight="1" x14ac:dyDescent="0.2">
      <c r="A275" s="11" t="s">
        <v>89</v>
      </c>
      <c r="B275" s="12">
        <f t="shared" si="53"/>
        <v>399</v>
      </c>
      <c r="C275" s="6">
        <f t="shared" si="52"/>
        <v>3</v>
      </c>
      <c r="D275" s="6">
        <f t="shared" si="52"/>
        <v>5</v>
      </c>
      <c r="E275" s="6">
        <f t="shared" si="54"/>
        <v>21</v>
      </c>
      <c r="F275" s="6">
        <f t="shared" si="55"/>
        <v>46</v>
      </c>
      <c r="G275" s="6">
        <f t="shared" si="55"/>
        <v>101</v>
      </c>
      <c r="H275" s="12">
        <f t="shared" si="56"/>
        <v>223</v>
      </c>
    </row>
    <row r="276" spans="1:13" ht="16.5" customHeight="1" x14ac:dyDescent="0.2">
      <c r="A276" s="11" t="s">
        <v>54</v>
      </c>
      <c r="B276" s="12">
        <f t="shared" si="53"/>
        <v>188</v>
      </c>
      <c r="C276" s="6" t="s">
        <v>234</v>
      </c>
      <c r="D276" s="6">
        <f>SUM(,D290,D304,)</f>
        <v>4</v>
      </c>
      <c r="E276" s="6">
        <f t="shared" si="54"/>
        <v>15</v>
      </c>
      <c r="F276" s="6">
        <f t="shared" si="55"/>
        <v>23</v>
      </c>
      <c r="G276" s="6">
        <f t="shared" si="55"/>
        <v>45</v>
      </c>
      <c r="H276" s="12">
        <f t="shared" si="56"/>
        <v>101</v>
      </c>
    </row>
    <row r="277" spans="1:13" ht="16.5" customHeight="1" x14ac:dyDescent="0.2">
      <c r="A277" s="11" t="s">
        <v>43</v>
      </c>
      <c r="B277" s="12">
        <f t="shared" si="53"/>
        <v>95</v>
      </c>
      <c r="C277" s="6">
        <f>SUM(,C291,C305,)</f>
        <v>1</v>
      </c>
      <c r="D277" s="6">
        <f>SUM(,D291,D305,)</f>
        <v>1</v>
      </c>
      <c r="E277" s="6">
        <f t="shared" si="54"/>
        <v>2</v>
      </c>
      <c r="F277" s="6">
        <f t="shared" si="55"/>
        <v>10</v>
      </c>
      <c r="G277" s="6">
        <f t="shared" si="55"/>
        <v>26</v>
      </c>
      <c r="H277" s="12">
        <f t="shared" si="56"/>
        <v>55</v>
      </c>
    </row>
    <row r="278" spans="1:13" ht="16.5" customHeight="1" x14ac:dyDescent="0.2">
      <c r="A278" s="11" t="s">
        <v>44</v>
      </c>
      <c r="B278" s="12">
        <f>SUM(C278:H278)</f>
        <v>58</v>
      </c>
      <c r="C278" s="6" t="s">
        <v>234</v>
      </c>
      <c r="D278" s="6">
        <f>SUM(,D292)</f>
        <v>1</v>
      </c>
      <c r="E278" s="6">
        <f>SUM(,E292)</f>
        <v>4</v>
      </c>
      <c r="F278" s="6">
        <f>SUM(,F292)</f>
        <v>6</v>
      </c>
      <c r="G278" s="6">
        <f t="shared" ref="G278:H278" si="57">SUM(,G292)</f>
        <v>14</v>
      </c>
      <c r="H278" s="12">
        <f t="shared" si="57"/>
        <v>33</v>
      </c>
    </row>
    <row r="279" spans="1:13" ht="16.5" customHeight="1" x14ac:dyDescent="0.2">
      <c r="A279" s="11"/>
      <c r="B279" s="12"/>
      <c r="C279" s="12"/>
      <c r="D279" s="12"/>
      <c r="E279" s="12"/>
      <c r="F279" s="12"/>
      <c r="G279" s="6"/>
      <c r="H279" s="7"/>
    </row>
    <row r="280" spans="1:13" ht="16.5" customHeight="1" x14ac:dyDescent="0.2">
      <c r="A280" s="11" t="s">
        <v>123</v>
      </c>
      <c r="B280" s="9">
        <f>SUM(B282:B292)</f>
        <v>4189</v>
      </c>
      <c r="C280" s="9">
        <f t="shared" ref="C280:H280" si="58">SUM(C282:C292)</f>
        <v>760</v>
      </c>
      <c r="D280" s="9">
        <f t="shared" si="58"/>
        <v>690</v>
      </c>
      <c r="E280" s="9">
        <f t="shared" si="58"/>
        <v>729</v>
      </c>
      <c r="F280" s="9">
        <f t="shared" si="58"/>
        <v>655</v>
      </c>
      <c r="G280" s="9">
        <f t="shared" si="58"/>
        <v>688</v>
      </c>
      <c r="H280" s="10">
        <f t="shared" si="58"/>
        <v>667</v>
      </c>
    </row>
    <row r="281" spans="1:13" ht="16.5" customHeight="1" x14ac:dyDescent="0.2">
      <c r="A281" s="11"/>
      <c r="B281" s="12"/>
      <c r="C281" s="6"/>
      <c r="D281" s="6"/>
      <c r="E281" s="6"/>
      <c r="F281" s="6"/>
      <c r="G281" s="6"/>
      <c r="H281" s="7"/>
    </row>
    <row r="282" spans="1:13" ht="16.5" customHeight="1" x14ac:dyDescent="0.2">
      <c r="A282" s="11" t="s">
        <v>139</v>
      </c>
      <c r="B282" s="12">
        <f>SUM(C282:H282)</f>
        <v>6</v>
      </c>
      <c r="C282" s="26">
        <v>6</v>
      </c>
      <c r="D282" s="26" t="s">
        <v>234</v>
      </c>
      <c r="E282" s="16" t="s">
        <v>234</v>
      </c>
      <c r="F282" s="16" t="s">
        <v>234</v>
      </c>
      <c r="G282" s="16" t="s">
        <v>234</v>
      </c>
      <c r="H282" s="17" t="s">
        <v>234</v>
      </c>
    </row>
    <row r="283" spans="1:13" ht="16.5" customHeight="1" x14ac:dyDescent="0.2">
      <c r="A283" s="11" t="s">
        <v>140</v>
      </c>
      <c r="B283" s="12">
        <f t="shared" ref="B283:B292" si="59">SUM(C283:H283)</f>
        <v>524</v>
      </c>
      <c r="C283" s="26">
        <v>518</v>
      </c>
      <c r="D283" s="26">
        <v>6</v>
      </c>
      <c r="E283" s="16" t="s">
        <v>234</v>
      </c>
      <c r="F283" s="16" t="s">
        <v>234</v>
      </c>
      <c r="G283" s="16" t="s">
        <v>234</v>
      </c>
      <c r="H283" s="17" t="s">
        <v>234</v>
      </c>
      <c r="L283" s="52"/>
      <c r="M283" s="52"/>
    </row>
    <row r="284" spans="1:13" ht="16.5" customHeight="1" x14ac:dyDescent="0.2">
      <c r="A284" s="11" t="s">
        <v>141</v>
      </c>
      <c r="B284" s="12">
        <f t="shared" si="59"/>
        <v>606</v>
      </c>
      <c r="C284" s="26">
        <v>176</v>
      </c>
      <c r="D284" s="26">
        <v>419</v>
      </c>
      <c r="E284" s="26">
        <v>11</v>
      </c>
      <c r="F284" s="16" t="s">
        <v>234</v>
      </c>
      <c r="G284" s="16" t="s">
        <v>234</v>
      </c>
      <c r="H284" s="17" t="s">
        <v>234</v>
      </c>
      <c r="M284" s="52"/>
    </row>
    <row r="285" spans="1:13" ht="16.5" customHeight="1" x14ac:dyDescent="0.2">
      <c r="A285" s="11" t="s">
        <v>25</v>
      </c>
      <c r="B285" s="12">
        <f t="shared" si="59"/>
        <v>618</v>
      </c>
      <c r="C285" s="26">
        <v>35</v>
      </c>
      <c r="D285" s="26">
        <v>176</v>
      </c>
      <c r="E285" s="26">
        <v>392</v>
      </c>
      <c r="F285" s="26">
        <v>15</v>
      </c>
      <c r="G285" s="16" t="s">
        <v>234</v>
      </c>
      <c r="H285" s="17" t="s">
        <v>234</v>
      </c>
      <c r="K285" s="52"/>
    </row>
    <row r="286" spans="1:13" ht="16.5" customHeight="1" x14ac:dyDescent="0.2">
      <c r="A286" s="11" t="s">
        <v>142</v>
      </c>
      <c r="B286" s="12">
        <f t="shared" si="59"/>
        <v>623</v>
      </c>
      <c r="C286" s="26">
        <v>14</v>
      </c>
      <c r="D286" s="26">
        <v>46</v>
      </c>
      <c r="E286" s="26">
        <v>195</v>
      </c>
      <c r="F286" s="26">
        <v>355</v>
      </c>
      <c r="G286" s="26">
        <v>13</v>
      </c>
      <c r="H286" s="17" t="s">
        <v>234</v>
      </c>
      <c r="K286" s="52"/>
      <c r="L286" s="52"/>
    </row>
    <row r="287" spans="1:13" ht="16.5" customHeight="1" x14ac:dyDescent="0.2">
      <c r="A287" s="11" t="s">
        <v>109</v>
      </c>
      <c r="B287" s="12">
        <f t="shared" si="59"/>
        <v>617</v>
      </c>
      <c r="C287" s="26">
        <v>5</v>
      </c>
      <c r="D287" s="26">
        <v>23</v>
      </c>
      <c r="E287" s="26">
        <v>69</v>
      </c>
      <c r="F287" s="26">
        <v>161</v>
      </c>
      <c r="G287" s="26">
        <v>344</v>
      </c>
      <c r="H287" s="27">
        <v>15</v>
      </c>
      <c r="K287" s="52"/>
      <c r="L287" s="52"/>
      <c r="M287" s="52"/>
    </row>
    <row r="288" spans="1:13" ht="16.5" customHeight="1" x14ac:dyDescent="0.2">
      <c r="A288" s="11" t="s">
        <v>97</v>
      </c>
      <c r="B288" s="12">
        <f t="shared" si="59"/>
        <v>611</v>
      </c>
      <c r="C288" s="26">
        <v>2</v>
      </c>
      <c r="D288" s="26">
        <v>10</v>
      </c>
      <c r="E288" s="26">
        <v>27</v>
      </c>
      <c r="F288" s="26">
        <v>53</v>
      </c>
      <c r="G288" s="26">
        <v>189</v>
      </c>
      <c r="H288" s="27">
        <v>330</v>
      </c>
      <c r="K288" s="52"/>
      <c r="L288" s="52"/>
      <c r="M288" s="52"/>
    </row>
    <row r="289" spans="1:13" ht="16.5" customHeight="1" x14ac:dyDescent="0.2">
      <c r="A289" s="11" t="s">
        <v>118</v>
      </c>
      <c r="B289" s="12">
        <f t="shared" si="59"/>
        <v>309</v>
      </c>
      <c r="C289" s="26">
        <v>3</v>
      </c>
      <c r="D289" s="26">
        <v>5</v>
      </c>
      <c r="E289" s="26">
        <v>17</v>
      </c>
      <c r="F289" s="26">
        <v>37</v>
      </c>
      <c r="G289" s="26">
        <v>74</v>
      </c>
      <c r="H289" s="27">
        <v>173</v>
      </c>
      <c r="K289" s="52"/>
      <c r="L289" s="52"/>
      <c r="M289" s="52"/>
    </row>
    <row r="290" spans="1:13" ht="16.5" customHeight="1" x14ac:dyDescent="0.2">
      <c r="A290" s="11" t="s">
        <v>90</v>
      </c>
      <c r="B290" s="12">
        <f t="shared" si="59"/>
        <v>146</v>
      </c>
      <c r="C290" s="16" t="s">
        <v>234</v>
      </c>
      <c r="D290" s="26">
        <v>3</v>
      </c>
      <c r="E290" s="26">
        <v>13</v>
      </c>
      <c r="F290" s="26">
        <v>20</v>
      </c>
      <c r="G290" s="26">
        <v>33</v>
      </c>
      <c r="H290" s="27">
        <v>77</v>
      </c>
      <c r="K290" s="52"/>
      <c r="L290" s="52"/>
      <c r="M290" s="52"/>
    </row>
    <row r="291" spans="1:13" ht="16.5" customHeight="1" x14ac:dyDescent="0.2">
      <c r="A291" s="11" t="s">
        <v>121</v>
      </c>
      <c r="B291" s="12">
        <f t="shared" si="59"/>
        <v>71</v>
      </c>
      <c r="C291" s="26">
        <v>1</v>
      </c>
      <c r="D291" s="16">
        <v>1</v>
      </c>
      <c r="E291" s="26">
        <v>1</v>
      </c>
      <c r="F291" s="26">
        <v>8</v>
      </c>
      <c r="G291" s="26">
        <v>21</v>
      </c>
      <c r="H291" s="27">
        <v>39</v>
      </c>
    </row>
    <row r="292" spans="1:13" ht="16.5" customHeight="1" x14ac:dyDescent="0.2">
      <c r="A292" s="11" t="s">
        <v>143</v>
      </c>
      <c r="B292" s="12">
        <f t="shared" si="59"/>
        <v>58</v>
      </c>
      <c r="C292" s="16" t="s">
        <v>234</v>
      </c>
      <c r="D292" s="16">
        <v>1</v>
      </c>
      <c r="E292" s="26">
        <v>4</v>
      </c>
      <c r="F292" s="26">
        <v>6</v>
      </c>
      <c r="G292" s="26">
        <v>14</v>
      </c>
      <c r="H292" s="27">
        <v>33</v>
      </c>
    </row>
    <row r="293" spans="1:13" ht="16.5" customHeight="1" x14ac:dyDescent="0.2">
      <c r="A293" s="25"/>
      <c r="B293" s="47"/>
      <c r="C293" s="24"/>
      <c r="D293" s="28"/>
      <c r="E293" s="28"/>
      <c r="F293" s="28"/>
      <c r="G293" s="47"/>
      <c r="H293" s="24"/>
    </row>
    <row r="294" spans="1:13" ht="16.5" customHeight="1" x14ac:dyDescent="0.2">
      <c r="A294" s="11" t="s">
        <v>144</v>
      </c>
      <c r="B294" s="9">
        <f>SUM(B296:B305)</f>
        <v>3851</v>
      </c>
      <c r="C294" s="9">
        <f>SUM(C296:C305)</f>
        <v>652</v>
      </c>
      <c r="D294" s="9">
        <f>SUM(D296:D305)</f>
        <v>644</v>
      </c>
      <c r="E294" s="9">
        <f>SUM(E296:E305)</f>
        <v>650</v>
      </c>
      <c r="F294" s="9">
        <f>SUM(F296:F305)</f>
        <v>657</v>
      </c>
      <c r="G294" s="9">
        <f>SUM(G296:G305)</f>
        <v>633</v>
      </c>
      <c r="H294" s="10">
        <f>SUM(H296:H305)</f>
        <v>615</v>
      </c>
    </row>
    <row r="295" spans="1:13" ht="16.5" customHeight="1" x14ac:dyDescent="0.2">
      <c r="A295" s="11"/>
      <c r="B295" s="12"/>
      <c r="C295" s="6"/>
      <c r="D295" s="6"/>
      <c r="E295" s="6"/>
      <c r="F295" s="6"/>
      <c r="G295" s="6"/>
      <c r="H295" s="7"/>
    </row>
    <row r="296" spans="1:13" ht="16.5" customHeight="1" x14ac:dyDescent="0.2">
      <c r="A296" s="11" t="s">
        <v>46</v>
      </c>
      <c r="B296" s="12">
        <f>SUM(C296:H296)</f>
        <v>15</v>
      </c>
      <c r="C296" s="26">
        <v>5</v>
      </c>
      <c r="D296" s="26">
        <v>10</v>
      </c>
      <c r="E296" s="16" t="s">
        <v>234</v>
      </c>
      <c r="F296" s="16" t="s">
        <v>234</v>
      </c>
      <c r="G296" s="16" t="s">
        <v>234</v>
      </c>
      <c r="H296" s="17" t="s">
        <v>234</v>
      </c>
    </row>
    <row r="297" spans="1:13" ht="16.5" customHeight="1" x14ac:dyDescent="0.2">
      <c r="A297" s="11" t="s">
        <v>11</v>
      </c>
      <c r="B297" s="12">
        <f t="shared" ref="B297:B305" si="60">SUM(C297:H297)</f>
        <v>901</v>
      </c>
      <c r="C297" s="26">
        <v>473</v>
      </c>
      <c r="D297" s="26">
        <v>417</v>
      </c>
      <c r="E297" s="16">
        <v>11</v>
      </c>
      <c r="F297" s="16" t="s">
        <v>234</v>
      </c>
      <c r="G297" s="16" t="s">
        <v>234</v>
      </c>
      <c r="H297" s="17" t="s">
        <v>234</v>
      </c>
      <c r="L297" s="52"/>
      <c r="M297" s="52"/>
    </row>
    <row r="298" spans="1:13" ht="16.5" customHeight="1" x14ac:dyDescent="0.2">
      <c r="A298" s="11" t="s">
        <v>145</v>
      </c>
      <c r="B298" s="12">
        <f t="shared" si="60"/>
        <v>681</v>
      </c>
      <c r="C298" s="26">
        <v>134</v>
      </c>
      <c r="D298" s="26">
        <v>162</v>
      </c>
      <c r="E298" s="26">
        <v>365</v>
      </c>
      <c r="F298" s="16">
        <v>18</v>
      </c>
      <c r="G298" s="16">
        <v>2</v>
      </c>
      <c r="H298" s="17" t="s">
        <v>234</v>
      </c>
    </row>
    <row r="299" spans="1:13" ht="16.5" customHeight="1" x14ac:dyDescent="0.2">
      <c r="A299" s="11" t="s">
        <v>59</v>
      </c>
      <c r="B299" s="12">
        <f t="shared" si="60"/>
        <v>628</v>
      </c>
      <c r="C299" s="26">
        <v>25</v>
      </c>
      <c r="D299" s="26">
        <v>33</v>
      </c>
      <c r="E299" s="26">
        <v>165</v>
      </c>
      <c r="F299" s="26">
        <v>389</v>
      </c>
      <c r="G299" s="16">
        <v>16</v>
      </c>
      <c r="H299" s="17" t="s">
        <v>234</v>
      </c>
      <c r="K299" s="52"/>
    </row>
    <row r="300" spans="1:13" ht="16.5" customHeight="1" x14ac:dyDescent="0.2">
      <c r="A300" s="11" t="s">
        <v>26</v>
      </c>
      <c r="B300" s="12">
        <f t="shared" si="60"/>
        <v>591</v>
      </c>
      <c r="C300" s="26">
        <v>10</v>
      </c>
      <c r="D300" s="26">
        <v>12</v>
      </c>
      <c r="E300" s="26">
        <v>59</v>
      </c>
      <c r="F300" s="26">
        <v>156</v>
      </c>
      <c r="G300" s="26">
        <v>344</v>
      </c>
      <c r="H300" s="17">
        <v>10</v>
      </c>
      <c r="K300" s="52"/>
      <c r="L300" s="52"/>
      <c r="M300" s="52"/>
    </row>
    <row r="301" spans="1:13" ht="16.5" customHeight="1" x14ac:dyDescent="0.2">
      <c r="A301" s="11" t="s">
        <v>27</v>
      </c>
      <c r="B301" s="12">
        <f t="shared" si="60"/>
        <v>608</v>
      </c>
      <c r="C301" s="26">
        <v>5</v>
      </c>
      <c r="D301" s="26">
        <v>5</v>
      </c>
      <c r="E301" s="26">
        <v>33</v>
      </c>
      <c r="F301" s="26">
        <v>54</v>
      </c>
      <c r="G301" s="26">
        <v>166</v>
      </c>
      <c r="H301" s="27">
        <v>345</v>
      </c>
      <c r="K301" s="52"/>
      <c r="L301" s="52"/>
      <c r="M301" s="52"/>
    </row>
    <row r="302" spans="1:13" ht="16.5" customHeight="1" x14ac:dyDescent="0.2">
      <c r="A302" s="11" t="s">
        <v>97</v>
      </c>
      <c r="B302" s="12">
        <f t="shared" si="60"/>
        <v>271</v>
      </c>
      <c r="C302" s="16" t="s">
        <v>234</v>
      </c>
      <c r="D302" s="26">
        <v>4</v>
      </c>
      <c r="E302" s="26">
        <v>10</v>
      </c>
      <c r="F302" s="26">
        <v>26</v>
      </c>
      <c r="G302" s="26">
        <v>61</v>
      </c>
      <c r="H302" s="27">
        <v>170</v>
      </c>
      <c r="K302" s="52"/>
      <c r="L302" s="52"/>
      <c r="M302" s="52"/>
    </row>
    <row r="303" spans="1:13" ht="16.5" customHeight="1" x14ac:dyDescent="0.2">
      <c r="A303" s="11" t="s">
        <v>89</v>
      </c>
      <c r="B303" s="12">
        <f t="shared" si="60"/>
        <v>90</v>
      </c>
      <c r="C303" s="26" t="s">
        <v>234</v>
      </c>
      <c r="D303" s="26" t="s">
        <v>234</v>
      </c>
      <c r="E303" s="26">
        <v>4</v>
      </c>
      <c r="F303" s="26">
        <v>9</v>
      </c>
      <c r="G303" s="26">
        <v>27</v>
      </c>
      <c r="H303" s="27">
        <v>50</v>
      </c>
      <c r="K303" s="52"/>
      <c r="L303" s="52"/>
      <c r="M303" s="52"/>
    </row>
    <row r="304" spans="1:13" ht="16.5" customHeight="1" x14ac:dyDescent="0.2">
      <c r="A304" s="11" t="s">
        <v>30</v>
      </c>
      <c r="B304" s="12">
        <f t="shared" si="60"/>
        <v>42</v>
      </c>
      <c r="C304" s="16" t="s">
        <v>234</v>
      </c>
      <c r="D304" s="16">
        <v>1</v>
      </c>
      <c r="E304" s="26">
        <v>2</v>
      </c>
      <c r="F304" s="26">
        <v>3</v>
      </c>
      <c r="G304" s="26">
        <v>12</v>
      </c>
      <c r="H304" s="27">
        <v>24</v>
      </c>
      <c r="K304" s="52"/>
      <c r="L304" s="52"/>
      <c r="M304" s="52"/>
    </row>
    <row r="305" spans="1:13" ht="16.5" customHeight="1" x14ac:dyDescent="0.2">
      <c r="A305" s="11" t="s">
        <v>130</v>
      </c>
      <c r="B305" s="12">
        <f t="shared" si="60"/>
        <v>24</v>
      </c>
      <c r="C305" s="16" t="s">
        <v>234</v>
      </c>
      <c r="D305" s="16" t="s">
        <v>234</v>
      </c>
      <c r="E305" s="26">
        <v>1</v>
      </c>
      <c r="F305" s="26">
        <v>2</v>
      </c>
      <c r="G305" s="26">
        <v>5</v>
      </c>
      <c r="H305" s="27">
        <v>16</v>
      </c>
      <c r="K305" s="52"/>
      <c r="L305" s="52"/>
      <c r="M305" s="52"/>
    </row>
    <row r="306" spans="1:13" ht="16.5" customHeight="1" x14ac:dyDescent="0.2">
      <c r="A306" s="57" t="s">
        <v>238</v>
      </c>
      <c r="B306" s="57"/>
      <c r="C306" s="57"/>
      <c r="D306" s="57"/>
      <c r="E306" s="57"/>
      <c r="F306" s="57"/>
      <c r="G306" s="57"/>
      <c r="H306" s="57"/>
    </row>
    <row r="307" spans="1:13" ht="16.5" customHeight="1" x14ac:dyDescent="0.2">
      <c r="A307" s="57" t="s">
        <v>233</v>
      </c>
      <c r="B307" s="57"/>
      <c r="C307" s="57"/>
      <c r="D307" s="57"/>
      <c r="E307" s="57"/>
      <c r="F307" s="57"/>
      <c r="G307" s="57"/>
      <c r="H307" s="57"/>
    </row>
    <row r="308" spans="1:13" ht="15" customHeight="1" x14ac:dyDescent="0.2">
      <c r="A308" s="2"/>
      <c r="B308" s="2"/>
      <c r="C308" s="2"/>
      <c r="D308" s="2"/>
      <c r="E308" s="2"/>
      <c r="F308" s="2"/>
    </row>
    <row r="309" spans="1:13" ht="22.5" customHeight="1" x14ac:dyDescent="0.2">
      <c r="A309" s="58" t="s">
        <v>0</v>
      </c>
      <c r="B309" s="61" t="s">
        <v>1</v>
      </c>
      <c r="C309" s="62"/>
      <c r="D309" s="62"/>
      <c r="E309" s="62"/>
      <c r="F309" s="62"/>
      <c r="G309" s="62"/>
      <c r="H309" s="62"/>
    </row>
    <row r="310" spans="1:13" ht="21.75" customHeight="1" x14ac:dyDescent="0.2">
      <c r="A310" s="59"/>
      <c r="B310" s="63"/>
      <c r="C310" s="64"/>
      <c r="D310" s="64"/>
      <c r="E310" s="64"/>
      <c r="F310" s="64"/>
      <c r="G310" s="64"/>
      <c r="H310" s="64"/>
    </row>
    <row r="311" spans="1:13" ht="20.25" customHeight="1" x14ac:dyDescent="0.2">
      <c r="A311" s="59"/>
      <c r="B311" s="65" t="s">
        <v>2</v>
      </c>
      <c r="C311" s="61" t="s">
        <v>237</v>
      </c>
      <c r="D311" s="62"/>
      <c r="E311" s="62"/>
      <c r="F311" s="62"/>
      <c r="G311" s="62"/>
      <c r="H311" s="62"/>
    </row>
    <row r="312" spans="1:13" ht="21.75" customHeight="1" x14ac:dyDescent="0.2">
      <c r="A312" s="59"/>
      <c r="B312" s="66"/>
      <c r="C312" s="68"/>
      <c r="D312" s="69"/>
      <c r="E312" s="69"/>
      <c r="F312" s="69"/>
      <c r="G312" s="69"/>
      <c r="H312" s="69"/>
    </row>
    <row r="313" spans="1:13" ht="21" customHeight="1" x14ac:dyDescent="0.2">
      <c r="A313" s="59"/>
      <c r="B313" s="66"/>
      <c r="C313" s="58" t="s">
        <v>3</v>
      </c>
      <c r="D313" s="65" t="s">
        <v>4</v>
      </c>
      <c r="E313" s="65" t="s">
        <v>5</v>
      </c>
      <c r="F313" s="65" t="s">
        <v>6</v>
      </c>
      <c r="G313" s="65" t="s">
        <v>7</v>
      </c>
      <c r="H313" s="62" t="s">
        <v>8</v>
      </c>
    </row>
    <row r="314" spans="1:13" ht="23.25" customHeight="1" x14ac:dyDescent="0.2">
      <c r="A314" s="60"/>
      <c r="B314" s="67"/>
      <c r="C314" s="60"/>
      <c r="D314" s="67"/>
      <c r="E314" s="67"/>
      <c r="F314" s="67"/>
      <c r="G314" s="67"/>
      <c r="H314" s="69"/>
    </row>
    <row r="315" spans="1:13" ht="16.5" customHeight="1" x14ac:dyDescent="0.25">
      <c r="A315" s="14"/>
      <c r="B315" s="48"/>
      <c r="C315" s="6"/>
      <c r="D315" s="6"/>
      <c r="E315" s="6"/>
      <c r="F315" s="6"/>
      <c r="G315" s="6"/>
      <c r="H315" s="7"/>
    </row>
    <row r="316" spans="1:13" ht="16.5" customHeight="1" x14ac:dyDescent="0.2">
      <c r="A316" s="14" t="s">
        <v>146</v>
      </c>
      <c r="B316" s="10">
        <f t="shared" ref="B316:H316" si="61">SUM(B318:B328)</f>
        <v>9938</v>
      </c>
      <c r="C316" s="10">
        <f t="shared" si="61"/>
        <v>1608</v>
      </c>
      <c r="D316" s="10">
        <f t="shared" si="61"/>
        <v>1617</v>
      </c>
      <c r="E316" s="10">
        <f t="shared" si="61"/>
        <v>1651</v>
      </c>
      <c r="F316" s="10">
        <f t="shared" si="61"/>
        <v>1644</v>
      </c>
      <c r="G316" s="10">
        <f t="shared" si="61"/>
        <v>1611</v>
      </c>
      <c r="H316" s="10">
        <f t="shared" si="61"/>
        <v>1807</v>
      </c>
    </row>
    <row r="317" spans="1:13" ht="16.5" customHeight="1" x14ac:dyDescent="0.2">
      <c r="A317" s="11"/>
      <c r="B317" s="12"/>
      <c r="C317" s="6"/>
      <c r="D317" s="6"/>
      <c r="E317" s="6"/>
      <c r="F317" s="6"/>
      <c r="G317" s="6"/>
      <c r="H317" s="7"/>
    </row>
    <row r="318" spans="1:13" ht="16.5" customHeight="1" x14ac:dyDescent="0.2">
      <c r="A318" s="11" t="s">
        <v>147</v>
      </c>
      <c r="B318" s="12">
        <f>SUM(C318:H318)</f>
        <v>1</v>
      </c>
      <c r="C318" s="6">
        <f>SUM(C345,)</f>
        <v>1</v>
      </c>
      <c r="D318" s="6" t="s">
        <v>234</v>
      </c>
      <c r="E318" s="6" t="s">
        <v>234</v>
      </c>
      <c r="F318" s="6" t="s">
        <v>234</v>
      </c>
      <c r="G318" s="6" t="s">
        <v>234</v>
      </c>
      <c r="H318" s="12" t="s">
        <v>234</v>
      </c>
    </row>
    <row r="319" spans="1:13" ht="16.5" customHeight="1" x14ac:dyDescent="0.2">
      <c r="A319" s="11" t="s">
        <v>125</v>
      </c>
      <c r="B319" s="12">
        <f t="shared" ref="B319:B328" si="62">SUM(C319:H319)</f>
        <v>754</v>
      </c>
      <c r="C319" s="6">
        <f>SUM(C332,C346,)</f>
        <v>738</v>
      </c>
      <c r="D319" s="6">
        <f t="shared" ref="D319:E325" si="63">SUM(D332,D346,)</f>
        <v>10</v>
      </c>
      <c r="E319" s="6">
        <f t="shared" si="63"/>
        <v>6</v>
      </c>
      <c r="F319" s="6" t="s">
        <v>234</v>
      </c>
      <c r="G319" s="6" t="s">
        <v>234</v>
      </c>
      <c r="H319" s="12" t="s">
        <v>234</v>
      </c>
    </row>
    <row r="320" spans="1:13" ht="16.5" customHeight="1" x14ac:dyDescent="0.2">
      <c r="A320" s="11" t="s">
        <v>137</v>
      </c>
      <c r="B320" s="12">
        <f t="shared" si="62"/>
        <v>2072</v>
      </c>
      <c r="C320" s="6">
        <f>SUM(C333,C347,)</f>
        <v>712</v>
      </c>
      <c r="D320" s="6">
        <f t="shared" si="63"/>
        <v>1274</v>
      </c>
      <c r="E320" s="6">
        <f t="shared" si="63"/>
        <v>86</v>
      </c>
      <c r="F320" s="6" t="s">
        <v>234</v>
      </c>
      <c r="G320" s="6" t="s">
        <v>234</v>
      </c>
      <c r="H320" s="12" t="s">
        <v>234</v>
      </c>
    </row>
    <row r="321" spans="1:13" ht="16.5" customHeight="1" x14ac:dyDescent="0.2">
      <c r="A321" s="11" t="s">
        <v>70</v>
      </c>
      <c r="B321" s="12">
        <f t="shared" si="62"/>
        <v>1739</v>
      </c>
      <c r="C321" s="6">
        <f>SUM(C334,C348,)</f>
        <v>139</v>
      </c>
      <c r="D321" s="6">
        <f t="shared" si="63"/>
        <v>296</v>
      </c>
      <c r="E321" s="6">
        <f t="shared" si="63"/>
        <v>1252</v>
      </c>
      <c r="F321" s="6">
        <f t="shared" ref="F321:F327" si="64">SUM(F334,F348,)</f>
        <v>52</v>
      </c>
      <c r="G321" s="6" t="s">
        <v>234</v>
      </c>
      <c r="H321" s="12" t="s">
        <v>234</v>
      </c>
    </row>
    <row r="322" spans="1:13" ht="16.5" customHeight="1" x14ac:dyDescent="0.2">
      <c r="A322" s="11" t="s">
        <v>148</v>
      </c>
      <c r="B322" s="12">
        <f t="shared" si="62"/>
        <v>1517</v>
      </c>
      <c r="C322" s="6">
        <f>SUM(C335,C349,)</f>
        <v>12</v>
      </c>
      <c r="D322" s="6">
        <f t="shared" si="63"/>
        <v>29</v>
      </c>
      <c r="E322" s="6">
        <f t="shared" si="63"/>
        <v>263</v>
      </c>
      <c r="F322" s="6">
        <f t="shared" si="64"/>
        <v>1168</v>
      </c>
      <c r="G322" s="6">
        <f>SUM(G335,G349,)</f>
        <v>45</v>
      </c>
      <c r="H322" s="12" t="s">
        <v>234</v>
      </c>
    </row>
    <row r="323" spans="1:13" ht="16.5" customHeight="1" x14ac:dyDescent="0.2">
      <c r="A323" s="11" t="s">
        <v>149</v>
      </c>
      <c r="B323" s="12">
        <f t="shared" si="62"/>
        <v>1544</v>
      </c>
      <c r="C323" s="6">
        <f>SUM(C336,C350,)</f>
        <v>5</v>
      </c>
      <c r="D323" s="6">
        <f t="shared" si="63"/>
        <v>2</v>
      </c>
      <c r="E323" s="6">
        <f t="shared" si="63"/>
        <v>27</v>
      </c>
      <c r="F323" s="6">
        <f t="shared" si="64"/>
        <v>337</v>
      </c>
      <c r="G323" s="6">
        <f>SUM(G336,G350,)</f>
        <v>1154</v>
      </c>
      <c r="H323" s="12">
        <f t="shared" ref="H323:H328" si="65">SUM(H336,H350,)</f>
        <v>19</v>
      </c>
    </row>
    <row r="324" spans="1:13" ht="16.5" customHeight="1" x14ac:dyDescent="0.2">
      <c r="A324" s="11" t="s">
        <v>110</v>
      </c>
      <c r="B324" s="12">
        <f t="shared" si="62"/>
        <v>1758</v>
      </c>
      <c r="C324" s="6">
        <f>SUM(C337,C351,)</f>
        <v>1</v>
      </c>
      <c r="D324" s="6">
        <f t="shared" si="63"/>
        <v>3</v>
      </c>
      <c r="E324" s="6">
        <f t="shared" si="63"/>
        <v>11</v>
      </c>
      <c r="F324" s="6">
        <f t="shared" si="64"/>
        <v>61</v>
      </c>
      <c r="G324" s="6">
        <f>SUM(G337,G351,)</f>
        <v>332</v>
      </c>
      <c r="H324" s="12">
        <f t="shared" si="65"/>
        <v>1350</v>
      </c>
      <c r="K324" s="52"/>
      <c r="L324" s="52"/>
      <c r="M324" s="52"/>
    </row>
    <row r="325" spans="1:13" ht="16.5" customHeight="1" x14ac:dyDescent="0.2">
      <c r="A325" s="11" t="s">
        <v>53</v>
      </c>
      <c r="B325" s="12">
        <f t="shared" si="62"/>
        <v>450</v>
      </c>
      <c r="C325" s="6" t="s">
        <v>234</v>
      </c>
      <c r="D325" s="6">
        <f t="shared" si="63"/>
        <v>3</v>
      </c>
      <c r="E325" s="6">
        <f t="shared" si="63"/>
        <v>3</v>
      </c>
      <c r="F325" s="6">
        <f t="shared" si="64"/>
        <v>19</v>
      </c>
      <c r="G325" s="6">
        <f>SUM(G338,G352,)</f>
        <v>63</v>
      </c>
      <c r="H325" s="12">
        <f t="shared" si="65"/>
        <v>362</v>
      </c>
      <c r="M325" s="52"/>
    </row>
    <row r="326" spans="1:13" ht="16.5" customHeight="1" x14ac:dyDescent="0.2">
      <c r="A326" s="11" t="s">
        <v>150</v>
      </c>
      <c r="B326" s="12">
        <f t="shared" si="62"/>
        <v>72</v>
      </c>
      <c r="C326" s="6" t="s">
        <v>234</v>
      </c>
      <c r="D326" s="6" t="s">
        <v>234</v>
      </c>
      <c r="E326" s="6">
        <f>SUM(E339,E353,)</f>
        <v>3</v>
      </c>
      <c r="F326" s="6">
        <f t="shared" si="64"/>
        <v>6</v>
      </c>
      <c r="G326" s="6">
        <f>SUM(G339,G353,)</f>
        <v>14</v>
      </c>
      <c r="H326" s="12">
        <f t="shared" si="65"/>
        <v>49</v>
      </c>
      <c r="M326" s="52"/>
    </row>
    <row r="327" spans="1:13" ht="16.5" customHeight="1" x14ac:dyDescent="0.2">
      <c r="A327" s="11" t="s">
        <v>130</v>
      </c>
      <c r="B327" s="12">
        <f t="shared" si="62"/>
        <v>22</v>
      </c>
      <c r="C327" s="6" t="s">
        <v>234</v>
      </c>
      <c r="D327" s="6" t="s">
        <v>234</v>
      </c>
      <c r="E327" s="6" t="s">
        <v>234</v>
      </c>
      <c r="F327" s="6">
        <f t="shared" si="64"/>
        <v>1</v>
      </c>
      <c r="G327" s="6" t="s">
        <v>234</v>
      </c>
      <c r="H327" s="12">
        <f t="shared" si="65"/>
        <v>21</v>
      </c>
      <c r="K327" s="52"/>
      <c r="L327" s="52"/>
    </row>
    <row r="328" spans="1:13" ht="16.5" customHeight="1" x14ac:dyDescent="0.2">
      <c r="A328" s="11" t="s">
        <v>151</v>
      </c>
      <c r="B328" s="12">
        <f t="shared" si="62"/>
        <v>9</v>
      </c>
      <c r="C328" s="6" t="s">
        <v>234</v>
      </c>
      <c r="D328" s="6" t="s">
        <v>234</v>
      </c>
      <c r="E328" s="6" t="s">
        <v>234</v>
      </c>
      <c r="F328" s="6" t="s">
        <v>234</v>
      </c>
      <c r="G328" s="6">
        <f>SUM(G341,G355,)</f>
        <v>3</v>
      </c>
      <c r="H328" s="12">
        <f t="shared" si="65"/>
        <v>6</v>
      </c>
      <c r="K328" s="52"/>
      <c r="L328" s="52"/>
      <c r="M328" s="52"/>
    </row>
    <row r="329" spans="1:13" ht="16.5" customHeight="1" x14ac:dyDescent="0.2">
      <c r="A329" s="11"/>
      <c r="B329" s="12"/>
      <c r="C329" s="12"/>
      <c r="D329" s="12"/>
      <c r="E329" s="12"/>
      <c r="F329" s="12"/>
      <c r="G329" s="12"/>
      <c r="H329" s="12"/>
      <c r="K329" s="52"/>
      <c r="L329" s="52"/>
      <c r="M329" s="52"/>
    </row>
    <row r="330" spans="1:13" ht="16.5" customHeight="1" x14ac:dyDescent="0.2">
      <c r="A330" s="11" t="s">
        <v>152</v>
      </c>
      <c r="B330" s="10">
        <f>SUM(B332:B341)</f>
        <v>5132</v>
      </c>
      <c r="C330" s="10">
        <f>SUM(C332:C341)</f>
        <v>820</v>
      </c>
      <c r="D330" s="10">
        <f>SUM(D332:D341)</f>
        <v>818</v>
      </c>
      <c r="E330" s="10">
        <f>SUM(E332:E341)</f>
        <v>860</v>
      </c>
      <c r="F330" s="10">
        <f>SUM(F332:F341)</f>
        <v>867</v>
      </c>
      <c r="G330" s="10">
        <f>SUM(G332:G341)</f>
        <v>840</v>
      </c>
      <c r="H330" s="10">
        <f>SUM(H332:H341)</f>
        <v>927</v>
      </c>
      <c r="K330" s="52"/>
      <c r="L330" s="52"/>
      <c r="M330" s="52"/>
    </row>
    <row r="331" spans="1:13" ht="16.5" customHeight="1" x14ac:dyDescent="0.2">
      <c r="A331" s="11"/>
      <c r="B331" s="12"/>
      <c r="C331" s="9"/>
      <c r="D331" s="9"/>
      <c r="E331" s="9"/>
      <c r="F331" s="9"/>
      <c r="G331" s="9"/>
      <c r="H331" s="13"/>
      <c r="K331" s="52"/>
      <c r="L331" s="52"/>
      <c r="M331" s="52"/>
    </row>
    <row r="332" spans="1:13" ht="16.5" customHeight="1" x14ac:dyDescent="0.2">
      <c r="A332" s="11" t="s">
        <v>125</v>
      </c>
      <c r="B332" s="12">
        <f t="shared" ref="B332:B341" si="66">SUM(C332:H332)</f>
        <v>95</v>
      </c>
      <c r="C332" s="6">
        <v>86</v>
      </c>
      <c r="D332" s="6">
        <v>3</v>
      </c>
      <c r="E332" s="16">
        <v>6</v>
      </c>
      <c r="F332" s="16" t="s">
        <v>234</v>
      </c>
      <c r="G332" s="16" t="s">
        <v>234</v>
      </c>
      <c r="H332" s="17" t="s">
        <v>234</v>
      </c>
    </row>
    <row r="333" spans="1:13" ht="16.5" customHeight="1" x14ac:dyDescent="0.2">
      <c r="A333" s="11" t="s">
        <v>137</v>
      </c>
      <c r="B333" s="12">
        <f t="shared" si="66"/>
        <v>1226</v>
      </c>
      <c r="C333" s="6">
        <v>585</v>
      </c>
      <c r="D333" s="6">
        <v>631</v>
      </c>
      <c r="E333" s="6">
        <v>10</v>
      </c>
      <c r="F333" s="6" t="s">
        <v>234</v>
      </c>
      <c r="G333" s="16" t="s">
        <v>234</v>
      </c>
      <c r="H333" s="17" t="s">
        <v>234</v>
      </c>
    </row>
    <row r="334" spans="1:13" ht="16.5" customHeight="1" x14ac:dyDescent="0.2">
      <c r="A334" s="11" t="s">
        <v>70</v>
      </c>
      <c r="B334" s="12">
        <f t="shared" si="66"/>
        <v>982</v>
      </c>
      <c r="C334" s="6">
        <v>131</v>
      </c>
      <c r="D334" s="6">
        <v>163</v>
      </c>
      <c r="E334" s="6">
        <v>664</v>
      </c>
      <c r="F334" s="6">
        <v>24</v>
      </c>
      <c r="G334" s="16" t="s">
        <v>234</v>
      </c>
      <c r="H334" s="17" t="s">
        <v>234</v>
      </c>
    </row>
    <row r="335" spans="1:13" ht="16.5" customHeight="1" x14ac:dyDescent="0.2">
      <c r="A335" s="11" t="s">
        <v>148</v>
      </c>
      <c r="B335" s="12">
        <f t="shared" si="66"/>
        <v>813</v>
      </c>
      <c r="C335" s="6">
        <v>12</v>
      </c>
      <c r="D335" s="6">
        <v>16</v>
      </c>
      <c r="E335" s="6">
        <v>151</v>
      </c>
      <c r="F335" s="6">
        <v>610</v>
      </c>
      <c r="G335" s="6">
        <v>24</v>
      </c>
      <c r="H335" s="17" t="s">
        <v>234</v>
      </c>
    </row>
    <row r="336" spans="1:13" ht="16.5" customHeight="1" x14ac:dyDescent="0.2">
      <c r="A336" s="11" t="s">
        <v>149</v>
      </c>
      <c r="B336" s="12">
        <f t="shared" si="66"/>
        <v>816</v>
      </c>
      <c r="C336" s="6">
        <v>5</v>
      </c>
      <c r="D336" s="6">
        <v>1</v>
      </c>
      <c r="E336" s="6">
        <v>18</v>
      </c>
      <c r="F336" s="6">
        <v>185</v>
      </c>
      <c r="G336" s="6">
        <v>598</v>
      </c>
      <c r="H336" s="12">
        <v>9</v>
      </c>
    </row>
    <row r="337" spans="1:13" ht="16.5" customHeight="1" x14ac:dyDescent="0.2">
      <c r="A337" s="11" t="s">
        <v>110</v>
      </c>
      <c r="B337" s="12">
        <f t="shared" si="66"/>
        <v>872</v>
      </c>
      <c r="C337" s="6">
        <v>1</v>
      </c>
      <c r="D337" s="6">
        <v>2</v>
      </c>
      <c r="E337" s="6">
        <v>6</v>
      </c>
      <c r="F337" s="6">
        <v>31</v>
      </c>
      <c r="G337" s="6">
        <v>170</v>
      </c>
      <c r="H337" s="12">
        <v>662</v>
      </c>
      <c r="K337" s="52"/>
      <c r="L337" s="52"/>
      <c r="M337" s="52"/>
    </row>
    <row r="338" spans="1:13" ht="16.5" customHeight="1" x14ac:dyDescent="0.2">
      <c r="A338" s="11" t="s">
        <v>53</v>
      </c>
      <c r="B338" s="12">
        <f t="shared" si="66"/>
        <v>252</v>
      </c>
      <c r="C338" s="6" t="s">
        <v>234</v>
      </c>
      <c r="D338" s="6">
        <v>2</v>
      </c>
      <c r="E338" s="6">
        <v>2</v>
      </c>
      <c r="F338" s="6">
        <v>13</v>
      </c>
      <c r="G338" s="6">
        <v>34</v>
      </c>
      <c r="H338" s="12">
        <v>201</v>
      </c>
      <c r="L338" s="52"/>
      <c r="M338" s="52"/>
    </row>
    <row r="339" spans="1:13" ht="16.5" customHeight="1" x14ac:dyDescent="0.2">
      <c r="A339" s="11" t="s">
        <v>150</v>
      </c>
      <c r="B339" s="12">
        <f t="shared" si="66"/>
        <v>54</v>
      </c>
      <c r="C339" s="16" t="s">
        <v>234</v>
      </c>
      <c r="D339" s="6" t="s">
        <v>234</v>
      </c>
      <c r="E339" s="6">
        <v>3</v>
      </c>
      <c r="F339" s="6">
        <v>4</v>
      </c>
      <c r="G339" s="6">
        <v>12</v>
      </c>
      <c r="H339" s="12">
        <v>35</v>
      </c>
      <c r="K339" s="52"/>
      <c r="M339" s="52"/>
    </row>
    <row r="340" spans="1:13" ht="16.5" customHeight="1" x14ac:dyDescent="0.2">
      <c r="A340" s="11" t="s">
        <v>130</v>
      </c>
      <c r="B340" s="12">
        <f t="shared" si="66"/>
        <v>16</v>
      </c>
      <c r="C340" s="16" t="s">
        <v>234</v>
      </c>
      <c r="D340" s="6" t="s">
        <v>234</v>
      </c>
      <c r="E340" s="16" t="s">
        <v>234</v>
      </c>
      <c r="F340" s="6" t="s">
        <v>234</v>
      </c>
      <c r="G340" s="6" t="s">
        <v>234</v>
      </c>
      <c r="H340" s="12">
        <v>16</v>
      </c>
      <c r="K340" s="52"/>
      <c r="L340" s="52"/>
    </row>
    <row r="341" spans="1:13" ht="16.5" customHeight="1" x14ac:dyDescent="0.2">
      <c r="A341" s="11" t="s">
        <v>151</v>
      </c>
      <c r="B341" s="12">
        <f t="shared" si="66"/>
        <v>6</v>
      </c>
      <c r="C341" s="6" t="s">
        <v>234</v>
      </c>
      <c r="D341" s="16" t="s">
        <v>234</v>
      </c>
      <c r="E341" s="16" t="s">
        <v>234</v>
      </c>
      <c r="F341" s="16" t="s">
        <v>234</v>
      </c>
      <c r="G341" s="16">
        <v>2</v>
      </c>
      <c r="H341" s="12">
        <v>4</v>
      </c>
      <c r="K341" s="52"/>
      <c r="L341" s="52"/>
      <c r="M341" s="52"/>
    </row>
    <row r="342" spans="1:13" ht="16.5" customHeight="1" x14ac:dyDescent="0.2">
      <c r="A342" s="11"/>
      <c r="B342" s="12"/>
      <c r="C342" s="6"/>
      <c r="D342" s="12"/>
      <c r="E342" s="12"/>
      <c r="F342" s="12"/>
      <c r="G342" s="6"/>
      <c r="H342" s="7"/>
      <c r="J342" s="2"/>
      <c r="K342" s="52"/>
      <c r="L342" s="52"/>
      <c r="M342" s="52"/>
    </row>
    <row r="343" spans="1:13" ht="16.5" customHeight="1" x14ac:dyDescent="0.2">
      <c r="A343" s="11" t="s">
        <v>153</v>
      </c>
      <c r="B343" s="10">
        <f>SUM(B345:B355)</f>
        <v>4806</v>
      </c>
      <c r="C343" s="10">
        <f t="shared" ref="C343:H343" si="67">SUM(C345:C355)</f>
        <v>788</v>
      </c>
      <c r="D343" s="10">
        <f t="shared" si="67"/>
        <v>799</v>
      </c>
      <c r="E343" s="10">
        <f t="shared" si="67"/>
        <v>791</v>
      </c>
      <c r="F343" s="10">
        <f t="shared" si="67"/>
        <v>777</v>
      </c>
      <c r="G343" s="10">
        <f t="shared" si="67"/>
        <v>771</v>
      </c>
      <c r="H343" s="10">
        <f t="shared" si="67"/>
        <v>880</v>
      </c>
      <c r="K343" s="52"/>
      <c r="L343" s="52"/>
      <c r="M343" s="52"/>
    </row>
    <row r="344" spans="1:13" ht="16.5" customHeight="1" x14ac:dyDescent="0.2">
      <c r="A344" s="11"/>
      <c r="B344" s="12"/>
      <c r="C344" s="12"/>
      <c r="D344" s="12"/>
      <c r="E344" s="12"/>
      <c r="F344" s="30"/>
      <c r="G344" s="9"/>
      <c r="H344" s="13"/>
      <c r="K344" s="52"/>
      <c r="L344" s="52"/>
      <c r="M344" s="52"/>
    </row>
    <row r="345" spans="1:13" ht="16.5" customHeight="1" x14ac:dyDescent="0.2">
      <c r="A345" s="11" t="s">
        <v>154</v>
      </c>
      <c r="B345" s="12">
        <f>SUM(C345:H345)</f>
        <v>1</v>
      </c>
      <c r="C345" s="12">
        <v>1</v>
      </c>
      <c r="D345" s="12" t="s">
        <v>234</v>
      </c>
      <c r="E345" s="16" t="s">
        <v>234</v>
      </c>
      <c r="F345" s="16" t="s">
        <v>234</v>
      </c>
      <c r="G345" s="16" t="s">
        <v>234</v>
      </c>
      <c r="H345" s="17" t="s">
        <v>234</v>
      </c>
      <c r="K345" s="52"/>
      <c r="L345" s="52"/>
      <c r="M345" s="52"/>
    </row>
    <row r="346" spans="1:13" ht="16.5" customHeight="1" x14ac:dyDescent="0.2">
      <c r="A346" s="11" t="s">
        <v>132</v>
      </c>
      <c r="B346" s="12">
        <f t="shared" ref="B346:B355" si="68">SUM(C346:H346)</f>
        <v>659</v>
      </c>
      <c r="C346" s="12">
        <v>652</v>
      </c>
      <c r="D346" s="12">
        <v>7</v>
      </c>
      <c r="E346" s="16" t="s">
        <v>234</v>
      </c>
      <c r="F346" s="16" t="s">
        <v>234</v>
      </c>
      <c r="G346" s="16" t="s">
        <v>234</v>
      </c>
      <c r="H346" s="17" t="s">
        <v>234</v>
      </c>
      <c r="K346" s="52"/>
      <c r="L346" s="52"/>
      <c r="M346" s="52"/>
    </row>
    <row r="347" spans="1:13" ht="16.5" customHeight="1" x14ac:dyDescent="0.2">
      <c r="A347" s="11" t="s">
        <v>137</v>
      </c>
      <c r="B347" s="12">
        <f t="shared" si="68"/>
        <v>846</v>
      </c>
      <c r="C347" s="12">
        <v>127</v>
      </c>
      <c r="D347" s="12">
        <v>643</v>
      </c>
      <c r="E347" s="12">
        <v>76</v>
      </c>
      <c r="F347" s="16" t="s">
        <v>234</v>
      </c>
      <c r="G347" s="16" t="s">
        <v>234</v>
      </c>
      <c r="H347" s="17" t="s">
        <v>234</v>
      </c>
    </row>
    <row r="348" spans="1:13" ht="16.5" customHeight="1" x14ac:dyDescent="0.2">
      <c r="A348" s="11" t="s">
        <v>49</v>
      </c>
      <c r="B348" s="12">
        <f t="shared" si="68"/>
        <v>757</v>
      </c>
      <c r="C348" s="12">
        <v>8</v>
      </c>
      <c r="D348" s="12">
        <v>133</v>
      </c>
      <c r="E348" s="12">
        <v>588</v>
      </c>
      <c r="F348" s="12">
        <v>28</v>
      </c>
      <c r="G348" s="16" t="s">
        <v>234</v>
      </c>
      <c r="H348" s="17" t="s">
        <v>234</v>
      </c>
    </row>
    <row r="349" spans="1:13" ht="16.5" customHeight="1" x14ac:dyDescent="0.2">
      <c r="A349" s="11" t="s">
        <v>87</v>
      </c>
      <c r="B349" s="12">
        <f t="shared" si="68"/>
        <v>704</v>
      </c>
      <c r="C349" s="12" t="s">
        <v>234</v>
      </c>
      <c r="D349" s="12">
        <v>13</v>
      </c>
      <c r="E349" s="12">
        <v>112</v>
      </c>
      <c r="F349" s="12">
        <v>558</v>
      </c>
      <c r="G349" s="12">
        <v>21</v>
      </c>
      <c r="H349" s="12" t="s">
        <v>234</v>
      </c>
    </row>
    <row r="350" spans="1:13" ht="16.5" customHeight="1" x14ac:dyDescent="0.2">
      <c r="A350" s="11" t="s">
        <v>102</v>
      </c>
      <c r="B350" s="12">
        <f t="shared" si="68"/>
        <v>728</v>
      </c>
      <c r="C350" s="12" t="s">
        <v>234</v>
      </c>
      <c r="D350" s="12">
        <v>1</v>
      </c>
      <c r="E350" s="12">
        <v>9</v>
      </c>
      <c r="F350" s="12">
        <v>152</v>
      </c>
      <c r="G350" s="12">
        <v>556</v>
      </c>
      <c r="H350" s="12">
        <v>10</v>
      </c>
    </row>
    <row r="351" spans="1:13" ht="16.5" customHeight="1" x14ac:dyDescent="0.2">
      <c r="A351" s="11" t="s">
        <v>155</v>
      </c>
      <c r="B351" s="12">
        <f t="shared" si="68"/>
        <v>886</v>
      </c>
      <c r="C351" s="12" t="s">
        <v>234</v>
      </c>
      <c r="D351" s="16">
        <v>1</v>
      </c>
      <c r="E351" s="12">
        <v>5</v>
      </c>
      <c r="F351" s="12">
        <v>30</v>
      </c>
      <c r="G351" s="12">
        <v>162</v>
      </c>
      <c r="H351" s="12">
        <v>688</v>
      </c>
    </row>
    <row r="352" spans="1:13" ht="16.5" customHeight="1" x14ac:dyDescent="0.2">
      <c r="A352" s="11" t="s">
        <v>29</v>
      </c>
      <c r="B352" s="12">
        <f t="shared" si="68"/>
        <v>198</v>
      </c>
      <c r="C352" s="16" t="s">
        <v>234</v>
      </c>
      <c r="D352" s="16">
        <v>1</v>
      </c>
      <c r="E352" s="12">
        <v>1</v>
      </c>
      <c r="F352" s="12">
        <v>6</v>
      </c>
      <c r="G352" s="12">
        <v>29</v>
      </c>
      <c r="H352" s="12">
        <v>161</v>
      </c>
    </row>
    <row r="353" spans="1:13" ht="16.5" customHeight="1" x14ac:dyDescent="0.2">
      <c r="A353" s="11" t="s">
        <v>54</v>
      </c>
      <c r="B353" s="12">
        <f t="shared" si="68"/>
        <v>18</v>
      </c>
      <c r="C353" s="16" t="s">
        <v>234</v>
      </c>
      <c r="D353" s="16" t="s">
        <v>234</v>
      </c>
      <c r="E353" s="12" t="s">
        <v>234</v>
      </c>
      <c r="F353" s="12">
        <v>2</v>
      </c>
      <c r="G353" s="12">
        <v>2</v>
      </c>
      <c r="H353" s="12">
        <v>14</v>
      </c>
    </row>
    <row r="354" spans="1:13" ht="16.5" customHeight="1" x14ac:dyDescent="0.2">
      <c r="A354" s="11" t="s">
        <v>55</v>
      </c>
      <c r="B354" s="12">
        <f t="shared" si="68"/>
        <v>6</v>
      </c>
      <c r="C354" s="16" t="s">
        <v>234</v>
      </c>
      <c r="D354" s="16" t="s">
        <v>234</v>
      </c>
      <c r="E354" s="16" t="s">
        <v>234</v>
      </c>
      <c r="F354" s="12">
        <v>1</v>
      </c>
      <c r="G354" s="12" t="s">
        <v>234</v>
      </c>
      <c r="H354" s="12">
        <v>5</v>
      </c>
    </row>
    <row r="355" spans="1:13" ht="16.5" customHeight="1" x14ac:dyDescent="0.2">
      <c r="A355" s="11" t="s">
        <v>143</v>
      </c>
      <c r="B355" s="12">
        <f t="shared" si="68"/>
        <v>3</v>
      </c>
      <c r="C355" s="12" t="s">
        <v>234</v>
      </c>
      <c r="D355" s="16" t="s">
        <v>234</v>
      </c>
      <c r="E355" s="12" t="s">
        <v>234</v>
      </c>
      <c r="F355" s="16" t="s">
        <v>234</v>
      </c>
      <c r="G355" s="12">
        <v>1</v>
      </c>
      <c r="H355" s="12">
        <v>2</v>
      </c>
    </row>
    <row r="356" spans="1:13" ht="16.5" customHeight="1" x14ac:dyDescent="0.2">
      <c r="A356" s="57" t="s">
        <v>238</v>
      </c>
      <c r="B356" s="57"/>
      <c r="C356" s="57"/>
      <c r="D356" s="57"/>
      <c r="E356" s="57"/>
      <c r="F356" s="57"/>
      <c r="G356" s="57"/>
      <c r="H356" s="57"/>
    </row>
    <row r="357" spans="1:13" ht="16.5" customHeight="1" x14ac:dyDescent="0.2">
      <c r="A357" s="57" t="s">
        <v>233</v>
      </c>
      <c r="B357" s="57"/>
      <c r="C357" s="57"/>
      <c r="D357" s="57"/>
      <c r="E357" s="57"/>
      <c r="F357" s="57"/>
      <c r="G357" s="57"/>
      <c r="H357" s="57"/>
    </row>
    <row r="358" spans="1:13" ht="16.5" customHeight="1" x14ac:dyDescent="0.2">
      <c r="A358" s="2"/>
      <c r="B358" s="2"/>
      <c r="C358" s="2"/>
      <c r="D358" s="2"/>
      <c r="E358" s="2"/>
      <c r="F358" s="2"/>
    </row>
    <row r="359" spans="1:13" ht="20.25" customHeight="1" x14ac:dyDescent="0.2">
      <c r="A359" s="58" t="s">
        <v>0</v>
      </c>
      <c r="B359" s="61" t="s">
        <v>1</v>
      </c>
      <c r="C359" s="62"/>
      <c r="D359" s="62"/>
      <c r="E359" s="62"/>
      <c r="F359" s="62"/>
      <c r="G359" s="62"/>
      <c r="H359" s="62"/>
    </row>
    <row r="360" spans="1:13" ht="20.25" customHeight="1" x14ac:dyDescent="0.2">
      <c r="A360" s="59"/>
      <c r="B360" s="63"/>
      <c r="C360" s="64"/>
      <c r="D360" s="64"/>
      <c r="E360" s="64"/>
      <c r="F360" s="64"/>
      <c r="G360" s="64"/>
      <c r="H360" s="64"/>
    </row>
    <row r="361" spans="1:13" ht="20.25" customHeight="1" x14ac:dyDescent="0.2">
      <c r="A361" s="59"/>
      <c r="B361" s="65" t="s">
        <v>2</v>
      </c>
      <c r="C361" s="61" t="s">
        <v>237</v>
      </c>
      <c r="D361" s="62"/>
      <c r="E361" s="62"/>
      <c r="F361" s="62"/>
      <c r="G361" s="62"/>
      <c r="H361" s="62"/>
    </row>
    <row r="362" spans="1:13" ht="20.25" customHeight="1" x14ac:dyDescent="0.2">
      <c r="A362" s="59"/>
      <c r="B362" s="66"/>
      <c r="C362" s="68"/>
      <c r="D362" s="69"/>
      <c r="E362" s="69"/>
      <c r="F362" s="69"/>
      <c r="G362" s="69"/>
      <c r="H362" s="69"/>
    </row>
    <row r="363" spans="1:13" ht="20.25" customHeight="1" x14ac:dyDescent="0.2">
      <c r="A363" s="59"/>
      <c r="B363" s="66"/>
      <c r="C363" s="58" t="s">
        <v>3</v>
      </c>
      <c r="D363" s="65" t="s">
        <v>4</v>
      </c>
      <c r="E363" s="65" t="s">
        <v>5</v>
      </c>
      <c r="F363" s="65" t="s">
        <v>6</v>
      </c>
      <c r="G363" s="65" t="s">
        <v>7</v>
      </c>
      <c r="H363" s="62" t="s">
        <v>8</v>
      </c>
    </row>
    <row r="364" spans="1:13" ht="20.25" customHeight="1" x14ac:dyDescent="0.2">
      <c r="A364" s="60"/>
      <c r="B364" s="67"/>
      <c r="C364" s="60"/>
      <c r="D364" s="67"/>
      <c r="E364" s="67"/>
      <c r="F364" s="67"/>
      <c r="G364" s="67"/>
      <c r="H364" s="69"/>
      <c r="M364" s="52"/>
    </row>
    <row r="365" spans="1:13" ht="16.5" customHeight="1" x14ac:dyDescent="0.25">
      <c r="A365" s="14"/>
      <c r="B365" s="48"/>
      <c r="C365" s="6"/>
      <c r="D365" s="6"/>
      <c r="E365" s="6"/>
      <c r="F365" s="6"/>
      <c r="G365" s="6"/>
      <c r="H365" s="7"/>
      <c r="M365" s="52"/>
    </row>
    <row r="366" spans="1:13" ht="16.5" customHeight="1" x14ac:dyDescent="0.2">
      <c r="A366" s="14" t="s">
        <v>156</v>
      </c>
      <c r="B366" s="10">
        <f t="shared" ref="B366:H366" si="69">SUM(B368:B378)</f>
        <v>6882</v>
      </c>
      <c r="C366" s="10">
        <f t="shared" si="69"/>
        <v>1075</v>
      </c>
      <c r="D366" s="10">
        <f t="shared" si="69"/>
        <v>1091</v>
      </c>
      <c r="E366" s="10">
        <f t="shared" si="69"/>
        <v>1129</v>
      </c>
      <c r="F366" s="10">
        <f t="shared" si="69"/>
        <v>1107</v>
      </c>
      <c r="G366" s="10">
        <f t="shared" si="69"/>
        <v>1206</v>
      </c>
      <c r="H366" s="10">
        <f t="shared" si="69"/>
        <v>1274</v>
      </c>
    </row>
    <row r="367" spans="1:13" ht="16.5" customHeight="1" x14ac:dyDescent="0.2">
      <c r="A367" s="14"/>
      <c r="B367" s="10"/>
      <c r="C367" s="9"/>
      <c r="D367" s="9"/>
      <c r="E367" s="9"/>
      <c r="F367" s="9"/>
      <c r="G367" s="9"/>
      <c r="H367" s="13"/>
    </row>
    <row r="368" spans="1:13" ht="16.5" customHeight="1" x14ac:dyDescent="0.2">
      <c r="A368" s="11" t="s">
        <v>46</v>
      </c>
      <c r="B368" s="12">
        <f>SUM(C368:H368)</f>
        <v>9</v>
      </c>
      <c r="C368" s="6">
        <f t="shared" ref="C368:C375" si="70">SUM(C382,C396:C396,)</f>
        <v>9</v>
      </c>
      <c r="D368" s="6" t="s">
        <v>234</v>
      </c>
      <c r="E368" s="6" t="s">
        <v>234</v>
      </c>
      <c r="F368" s="6" t="s">
        <v>234</v>
      </c>
      <c r="G368" s="6" t="s">
        <v>234</v>
      </c>
      <c r="H368" s="12" t="s">
        <v>234</v>
      </c>
    </row>
    <row r="369" spans="1:13" ht="16.5" customHeight="1" x14ac:dyDescent="0.2">
      <c r="A369" s="11" t="s">
        <v>157</v>
      </c>
      <c r="B369" s="12">
        <f t="shared" ref="B369:B377" si="71">SUM(C369:H369)</f>
        <v>722</v>
      </c>
      <c r="C369" s="6">
        <f t="shared" si="70"/>
        <v>706</v>
      </c>
      <c r="D369" s="6">
        <f t="shared" ref="D369:D374" si="72">SUM(D383,D397:D397,)</f>
        <v>16</v>
      </c>
      <c r="E369" s="6" t="s">
        <v>234</v>
      </c>
      <c r="F369" s="6" t="s">
        <v>234</v>
      </c>
      <c r="G369" s="6" t="s">
        <v>234</v>
      </c>
      <c r="H369" s="12" t="s">
        <v>234</v>
      </c>
      <c r="K369" s="52"/>
    </row>
    <row r="370" spans="1:13" ht="16.5" customHeight="1" x14ac:dyDescent="0.2">
      <c r="A370" s="11" t="s">
        <v>137</v>
      </c>
      <c r="B370" s="12">
        <f t="shared" si="71"/>
        <v>1184</v>
      </c>
      <c r="C370" s="6">
        <f t="shared" si="70"/>
        <v>300</v>
      </c>
      <c r="D370" s="6">
        <f t="shared" si="72"/>
        <v>877</v>
      </c>
      <c r="E370" s="6">
        <f t="shared" ref="E370:F377" si="73">SUM(E384,E398:E398,)</f>
        <v>6</v>
      </c>
      <c r="F370" s="6">
        <f t="shared" si="73"/>
        <v>1</v>
      </c>
      <c r="G370" s="6" t="s">
        <v>234</v>
      </c>
      <c r="H370" s="12" t="s">
        <v>234</v>
      </c>
      <c r="K370" s="52"/>
      <c r="M370" s="52"/>
    </row>
    <row r="371" spans="1:13" ht="16.5" customHeight="1" x14ac:dyDescent="0.2">
      <c r="A371" s="11" t="s">
        <v>158</v>
      </c>
      <c r="B371" s="12">
        <f t="shared" si="71"/>
        <v>1082</v>
      </c>
      <c r="C371" s="6">
        <f t="shared" si="70"/>
        <v>48</v>
      </c>
      <c r="D371" s="6">
        <f t="shared" si="72"/>
        <v>168</v>
      </c>
      <c r="E371" s="6">
        <f t="shared" si="73"/>
        <v>848</v>
      </c>
      <c r="F371" s="6">
        <f t="shared" si="73"/>
        <v>18</v>
      </c>
      <c r="G371" s="6" t="s">
        <v>234</v>
      </c>
      <c r="H371" s="12" t="s">
        <v>234</v>
      </c>
      <c r="K371" s="52"/>
      <c r="M371" s="52"/>
    </row>
    <row r="372" spans="1:13" ht="16.5" customHeight="1" x14ac:dyDescent="0.2">
      <c r="A372" s="11" t="s">
        <v>159</v>
      </c>
      <c r="B372" s="12">
        <f t="shared" si="71"/>
        <v>1052</v>
      </c>
      <c r="C372" s="6">
        <f t="shared" si="70"/>
        <v>6</v>
      </c>
      <c r="D372" s="6">
        <f t="shared" si="72"/>
        <v>23</v>
      </c>
      <c r="E372" s="6">
        <f t="shared" si="73"/>
        <v>220</v>
      </c>
      <c r="F372" s="6">
        <f t="shared" si="73"/>
        <v>765</v>
      </c>
      <c r="G372" s="6">
        <f t="shared" ref="G372:G378" si="74">SUM(G386,G400:G400,)</f>
        <v>38</v>
      </c>
      <c r="H372" s="12" t="s">
        <v>234</v>
      </c>
      <c r="K372" s="52"/>
      <c r="L372" s="52"/>
      <c r="M372" s="52"/>
    </row>
    <row r="373" spans="1:13" ht="16.5" customHeight="1" x14ac:dyDescent="0.2">
      <c r="A373" s="11" t="s">
        <v>116</v>
      </c>
      <c r="B373" s="12">
        <f t="shared" si="71"/>
        <v>1164</v>
      </c>
      <c r="C373" s="6">
        <f t="shared" si="70"/>
        <v>3</v>
      </c>
      <c r="D373" s="6">
        <f t="shared" si="72"/>
        <v>4</v>
      </c>
      <c r="E373" s="6">
        <f t="shared" si="73"/>
        <v>32</v>
      </c>
      <c r="F373" s="6">
        <f t="shared" si="73"/>
        <v>269</v>
      </c>
      <c r="G373" s="6">
        <f t="shared" si="74"/>
        <v>842</v>
      </c>
      <c r="H373" s="12">
        <f t="shared" ref="H373:H378" si="75">SUM(H387,H401:H401,)</f>
        <v>14</v>
      </c>
      <c r="K373" s="52"/>
      <c r="L373" s="52"/>
      <c r="M373" s="52"/>
    </row>
    <row r="374" spans="1:13" ht="16.5" customHeight="1" x14ac:dyDescent="0.2">
      <c r="A374" s="11" t="s">
        <v>138</v>
      </c>
      <c r="B374" s="12">
        <f t="shared" si="71"/>
        <v>1169</v>
      </c>
      <c r="C374" s="6">
        <f t="shared" si="70"/>
        <v>2</v>
      </c>
      <c r="D374" s="6">
        <f t="shared" si="72"/>
        <v>3</v>
      </c>
      <c r="E374" s="6">
        <f t="shared" si="73"/>
        <v>11</v>
      </c>
      <c r="F374" s="6">
        <f t="shared" si="73"/>
        <v>43</v>
      </c>
      <c r="G374" s="6">
        <f t="shared" si="74"/>
        <v>250</v>
      </c>
      <c r="H374" s="12">
        <f t="shared" si="75"/>
        <v>860</v>
      </c>
      <c r="K374" s="52"/>
      <c r="L374" s="52"/>
      <c r="M374" s="52"/>
    </row>
    <row r="375" spans="1:13" ht="16.5" customHeight="1" x14ac:dyDescent="0.2">
      <c r="A375" s="11" t="s">
        <v>160</v>
      </c>
      <c r="B375" s="12">
        <f t="shared" si="71"/>
        <v>408</v>
      </c>
      <c r="C375" s="6">
        <f t="shared" si="70"/>
        <v>1</v>
      </c>
      <c r="D375" s="6" t="s">
        <v>234</v>
      </c>
      <c r="E375" s="6">
        <f t="shared" si="73"/>
        <v>6</v>
      </c>
      <c r="F375" s="6">
        <f t="shared" si="73"/>
        <v>9</v>
      </c>
      <c r="G375" s="6">
        <f t="shared" si="74"/>
        <v>57</v>
      </c>
      <c r="H375" s="12">
        <f t="shared" si="75"/>
        <v>335</v>
      </c>
      <c r="K375" s="52"/>
      <c r="L375" s="52"/>
      <c r="M375" s="52"/>
    </row>
    <row r="376" spans="1:13" ht="16.5" customHeight="1" x14ac:dyDescent="0.2">
      <c r="A376" s="11" t="s">
        <v>134</v>
      </c>
      <c r="B376" s="12">
        <f t="shared" si="71"/>
        <v>64</v>
      </c>
      <c r="C376" s="6" t="s">
        <v>234</v>
      </c>
      <c r="D376" s="6" t="s">
        <v>234</v>
      </c>
      <c r="E376" s="6">
        <f t="shared" si="73"/>
        <v>4</v>
      </c>
      <c r="F376" s="6">
        <f t="shared" si="73"/>
        <v>1</v>
      </c>
      <c r="G376" s="6">
        <f t="shared" si="74"/>
        <v>14</v>
      </c>
      <c r="H376" s="12">
        <f t="shared" si="75"/>
        <v>45</v>
      </c>
    </row>
    <row r="377" spans="1:13" ht="16.5" customHeight="1" x14ac:dyDescent="0.2">
      <c r="A377" s="11" t="s">
        <v>161</v>
      </c>
      <c r="B377" s="12">
        <f t="shared" si="71"/>
        <v>22</v>
      </c>
      <c r="C377" s="6" t="s">
        <v>234</v>
      </c>
      <c r="D377" s="6" t="s">
        <v>234</v>
      </c>
      <c r="E377" s="6">
        <f t="shared" si="73"/>
        <v>2</v>
      </c>
      <c r="F377" s="6">
        <f t="shared" si="73"/>
        <v>1</v>
      </c>
      <c r="G377" s="6">
        <f t="shared" si="74"/>
        <v>3</v>
      </c>
      <c r="H377" s="12">
        <f t="shared" si="75"/>
        <v>16</v>
      </c>
    </row>
    <row r="378" spans="1:13" ht="16.5" customHeight="1" x14ac:dyDescent="0.2">
      <c r="A378" s="11" t="s">
        <v>44</v>
      </c>
      <c r="B378" s="12">
        <f>SUM(C378:H378)</f>
        <v>6</v>
      </c>
      <c r="C378" s="6" t="s">
        <v>234</v>
      </c>
      <c r="D378" s="6" t="s">
        <v>234</v>
      </c>
      <c r="E378" s="6" t="s">
        <v>234</v>
      </c>
      <c r="F378" s="6" t="s">
        <v>234</v>
      </c>
      <c r="G378" s="6">
        <f t="shared" si="74"/>
        <v>2</v>
      </c>
      <c r="H378" s="12">
        <f t="shared" si="75"/>
        <v>4</v>
      </c>
    </row>
    <row r="379" spans="1:13" ht="16.5" customHeight="1" x14ac:dyDescent="0.2">
      <c r="A379" s="11"/>
      <c r="B379" s="31"/>
      <c r="C379" s="6"/>
      <c r="D379" s="6"/>
      <c r="E379" s="6"/>
      <c r="F379" s="6"/>
      <c r="G379" s="6"/>
      <c r="H379" s="7"/>
      <c r="M379" s="52"/>
    </row>
    <row r="380" spans="1:13" ht="16.5" customHeight="1" x14ac:dyDescent="0.2">
      <c r="A380" s="11" t="s">
        <v>106</v>
      </c>
      <c r="B380" s="10">
        <f t="shared" ref="B380:H380" si="76">SUM(B382:B392)</f>
        <v>3610</v>
      </c>
      <c r="C380" s="10">
        <f t="shared" si="76"/>
        <v>578</v>
      </c>
      <c r="D380" s="10">
        <f t="shared" si="76"/>
        <v>557</v>
      </c>
      <c r="E380" s="10">
        <f t="shared" si="76"/>
        <v>588</v>
      </c>
      <c r="F380" s="10">
        <f t="shared" si="76"/>
        <v>582</v>
      </c>
      <c r="G380" s="10">
        <f t="shared" si="76"/>
        <v>615</v>
      </c>
      <c r="H380" s="10">
        <f t="shared" si="76"/>
        <v>690</v>
      </c>
    </row>
    <row r="381" spans="1:13" ht="16.5" customHeight="1" x14ac:dyDescent="0.2">
      <c r="A381" s="11"/>
      <c r="B381" s="12"/>
      <c r="C381" s="6"/>
      <c r="D381" s="6"/>
      <c r="E381" s="6"/>
      <c r="F381" s="6"/>
      <c r="G381" s="6"/>
      <c r="H381" s="7"/>
    </row>
    <row r="382" spans="1:13" ht="16.5" customHeight="1" x14ac:dyDescent="0.2">
      <c r="A382" s="11" t="s">
        <v>147</v>
      </c>
      <c r="B382" s="12">
        <f>SUM(C382:H382)</f>
        <v>7</v>
      </c>
      <c r="C382" s="6">
        <v>7</v>
      </c>
      <c r="D382" s="16" t="s">
        <v>234</v>
      </c>
      <c r="E382" s="16" t="s">
        <v>234</v>
      </c>
      <c r="F382" s="16" t="s">
        <v>234</v>
      </c>
      <c r="G382" s="16" t="s">
        <v>234</v>
      </c>
      <c r="H382" s="17" t="s">
        <v>234</v>
      </c>
    </row>
    <row r="383" spans="1:13" ht="16.5" customHeight="1" x14ac:dyDescent="0.2">
      <c r="A383" s="11" t="s">
        <v>125</v>
      </c>
      <c r="B383" s="12">
        <f t="shared" ref="B383:B392" si="77">SUM(C383:H383)</f>
        <v>371</v>
      </c>
      <c r="C383" s="6">
        <v>367</v>
      </c>
      <c r="D383" s="6">
        <v>4</v>
      </c>
      <c r="E383" s="16" t="s">
        <v>234</v>
      </c>
      <c r="F383" s="16" t="s">
        <v>234</v>
      </c>
      <c r="G383" s="16" t="s">
        <v>234</v>
      </c>
      <c r="H383" s="17" t="s">
        <v>234</v>
      </c>
      <c r="K383" s="52"/>
    </row>
    <row r="384" spans="1:13" ht="16.5" customHeight="1" x14ac:dyDescent="0.2">
      <c r="A384" s="11" t="s">
        <v>162</v>
      </c>
      <c r="B384" s="12">
        <f t="shared" si="77"/>
        <v>609</v>
      </c>
      <c r="C384" s="6">
        <v>166</v>
      </c>
      <c r="D384" s="6">
        <v>439</v>
      </c>
      <c r="E384" s="6">
        <v>3</v>
      </c>
      <c r="F384" s="6">
        <v>1</v>
      </c>
      <c r="G384" s="16" t="s">
        <v>234</v>
      </c>
      <c r="H384" s="17" t="s">
        <v>234</v>
      </c>
      <c r="K384" s="52"/>
      <c r="L384" s="52"/>
    </row>
    <row r="385" spans="1:13" s="3" customFormat="1" ht="16.5" customHeight="1" x14ac:dyDescent="0.2">
      <c r="A385" s="11" t="s">
        <v>163</v>
      </c>
      <c r="B385" s="12">
        <f t="shared" si="77"/>
        <v>556</v>
      </c>
      <c r="C385" s="6">
        <v>32</v>
      </c>
      <c r="D385" s="6">
        <v>92</v>
      </c>
      <c r="E385" s="6">
        <v>422</v>
      </c>
      <c r="F385" s="6">
        <v>10</v>
      </c>
      <c r="G385" s="16" t="s">
        <v>234</v>
      </c>
      <c r="H385" s="17" t="s">
        <v>234</v>
      </c>
      <c r="K385" s="51"/>
      <c r="L385" s="51"/>
      <c r="M385" s="51"/>
    </row>
    <row r="386" spans="1:13" ht="16.5" customHeight="1" x14ac:dyDescent="0.2">
      <c r="A386" s="11" t="s">
        <v>87</v>
      </c>
      <c r="B386" s="12">
        <f t="shared" si="77"/>
        <v>552</v>
      </c>
      <c r="C386" s="6">
        <v>2</v>
      </c>
      <c r="D386" s="6">
        <v>18</v>
      </c>
      <c r="E386" s="6">
        <v>125</v>
      </c>
      <c r="F386" s="6">
        <v>393</v>
      </c>
      <c r="G386" s="6">
        <v>14</v>
      </c>
      <c r="H386" s="17" t="s">
        <v>234</v>
      </c>
      <c r="K386" s="52"/>
      <c r="L386" s="52"/>
      <c r="M386" s="52"/>
    </row>
    <row r="387" spans="1:13" ht="16.5" customHeight="1" x14ac:dyDescent="0.2">
      <c r="A387" s="11" t="s">
        <v>82</v>
      </c>
      <c r="B387" s="12">
        <f t="shared" si="77"/>
        <v>591</v>
      </c>
      <c r="C387" s="6">
        <v>2</v>
      </c>
      <c r="D387" s="6">
        <v>2</v>
      </c>
      <c r="E387" s="6">
        <v>21</v>
      </c>
      <c r="F387" s="6">
        <v>147</v>
      </c>
      <c r="G387" s="6">
        <v>412</v>
      </c>
      <c r="H387" s="12">
        <v>7</v>
      </c>
      <c r="K387" s="52"/>
      <c r="L387" s="52"/>
      <c r="M387" s="52"/>
    </row>
    <row r="388" spans="1:13" ht="16.5" customHeight="1" x14ac:dyDescent="0.2">
      <c r="A388" s="11" t="s">
        <v>164</v>
      </c>
      <c r="B388" s="12">
        <f t="shared" si="77"/>
        <v>609</v>
      </c>
      <c r="C388" s="6">
        <v>1</v>
      </c>
      <c r="D388" s="6">
        <v>2</v>
      </c>
      <c r="E388" s="6">
        <v>8</v>
      </c>
      <c r="F388" s="6">
        <v>26</v>
      </c>
      <c r="G388" s="6">
        <v>137</v>
      </c>
      <c r="H388" s="12">
        <v>435</v>
      </c>
      <c r="K388" s="52"/>
      <c r="L388" s="52"/>
      <c r="M388" s="52"/>
    </row>
    <row r="389" spans="1:13" ht="16.5" customHeight="1" x14ac:dyDescent="0.2">
      <c r="A389" s="11" t="s">
        <v>165</v>
      </c>
      <c r="B389" s="12">
        <f t="shared" si="77"/>
        <v>250</v>
      </c>
      <c r="C389" s="16">
        <v>1</v>
      </c>
      <c r="D389" s="6" t="s">
        <v>234</v>
      </c>
      <c r="E389" s="6">
        <v>4</v>
      </c>
      <c r="F389" s="6">
        <v>3</v>
      </c>
      <c r="G389" s="6">
        <v>40</v>
      </c>
      <c r="H389" s="12">
        <v>202</v>
      </c>
      <c r="K389" s="52"/>
      <c r="L389" s="52"/>
      <c r="M389" s="52"/>
    </row>
    <row r="390" spans="1:13" ht="16.5" customHeight="1" x14ac:dyDescent="0.2">
      <c r="A390" s="11" t="s">
        <v>150</v>
      </c>
      <c r="B390" s="12">
        <f t="shared" si="77"/>
        <v>44</v>
      </c>
      <c r="C390" s="16" t="s">
        <v>234</v>
      </c>
      <c r="D390" s="6" t="s">
        <v>234</v>
      </c>
      <c r="E390" s="6">
        <v>3</v>
      </c>
      <c r="F390" s="6">
        <v>1</v>
      </c>
      <c r="G390" s="6">
        <v>8</v>
      </c>
      <c r="H390" s="12">
        <v>32</v>
      </c>
    </row>
    <row r="391" spans="1:13" ht="16.5" customHeight="1" x14ac:dyDescent="0.2">
      <c r="A391" s="11" t="s">
        <v>75</v>
      </c>
      <c r="B391" s="12">
        <f t="shared" si="77"/>
        <v>16</v>
      </c>
      <c r="C391" s="16" t="s">
        <v>234</v>
      </c>
      <c r="D391" s="16" t="s">
        <v>234</v>
      </c>
      <c r="E391" s="16">
        <v>2</v>
      </c>
      <c r="F391" s="16">
        <v>1</v>
      </c>
      <c r="G391" s="6">
        <v>3</v>
      </c>
      <c r="H391" s="12">
        <v>10</v>
      </c>
    </row>
    <row r="392" spans="1:13" ht="16.5" customHeight="1" x14ac:dyDescent="0.2">
      <c r="A392" s="11" t="s">
        <v>91</v>
      </c>
      <c r="B392" s="12">
        <f t="shared" si="77"/>
        <v>5</v>
      </c>
      <c r="C392" s="16" t="s">
        <v>234</v>
      </c>
      <c r="D392" s="16" t="s">
        <v>234</v>
      </c>
      <c r="E392" s="16" t="s">
        <v>234</v>
      </c>
      <c r="F392" s="16" t="s">
        <v>234</v>
      </c>
      <c r="G392" s="16">
        <v>1</v>
      </c>
      <c r="H392" s="12">
        <v>4</v>
      </c>
    </row>
    <row r="393" spans="1:13" ht="16.5" customHeight="1" x14ac:dyDescent="0.2">
      <c r="A393" s="11"/>
      <c r="B393" s="12"/>
      <c r="C393" s="12"/>
      <c r="D393" s="12"/>
      <c r="E393" s="12"/>
      <c r="F393" s="12"/>
      <c r="G393" s="27"/>
      <c r="H393" s="27"/>
    </row>
    <row r="394" spans="1:13" ht="16.5" customHeight="1" x14ac:dyDescent="0.2">
      <c r="A394" s="11" t="s">
        <v>166</v>
      </c>
      <c r="B394" s="10">
        <f t="shared" ref="B394:H394" si="78">SUM(B396:B406)</f>
        <v>3272</v>
      </c>
      <c r="C394" s="10">
        <f t="shared" si="78"/>
        <v>497</v>
      </c>
      <c r="D394" s="10">
        <f t="shared" si="78"/>
        <v>534</v>
      </c>
      <c r="E394" s="10">
        <f t="shared" si="78"/>
        <v>541</v>
      </c>
      <c r="F394" s="10">
        <f t="shared" si="78"/>
        <v>525</v>
      </c>
      <c r="G394" s="10">
        <f t="shared" si="78"/>
        <v>591</v>
      </c>
      <c r="H394" s="10">
        <f t="shared" si="78"/>
        <v>584</v>
      </c>
    </row>
    <row r="395" spans="1:13" ht="16.5" customHeight="1" x14ac:dyDescent="0.2">
      <c r="A395" s="11"/>
      <c r="B395" s="12"/>
      <c r="C395" s="6"/>
      <c r="D395" s="6"/>
      <c r="E395" s="6"/>
      <c r="F395" s="6"/>
      <c r="G395" s="6"/>
      <c r="H395" s="7"/>
    </row>
    <row r="396" spans="1:13" ht="16.5" customHeight="1" x14ac:dyDescent="0.2">
      <c r="A396" s="11" t="s">
        <v>46</v>
      </c>
      <c r="B396" s="12">
        <f>SUM(C396:H396)</f>
        <v>2</v>
      </c>
      <c r="C396" s="6">
        <v>2</v>
      </c>
      <c r="D396" s="16" t="s">
        <v>234</v>
      </c>
      <c r="E396" s="16" t="s">
        <v>234</v>
      </c>
      <c r="F396" s="16" t="s">
        <v>234</v>
      </c>
      <c r="G396" s="16" t="s">
        <v>234</v>
      </c>
      <c r="H396" s="17" t="s">
        <v>234</v>
      </c>
    </row>
    <row r="397" spans="1:13" ht="16.5" customHeight="1" x14ac:dyDescent="0.2">
      <c r="A397" s="11" t="s">
        <v>157</v>
      </c>
      <c r="B397" s="12">
        <f t="shared" ref="B397:B406" si="79">SUM(C397:H397)</f>
        <v>351</v>
      </c>
      <c r="C397" s="6">
        <v>339</v>
      </c>
      <c r="D397" s="6">
        <v>12</v>
      </c>
      <c r="E397" s="16" t="s">
        <v>234</v>
      </c>
      <c r="F397" s="16" t="s">
        <v>234</v>
      </c>
      <c r="G397" s="16" t="s">
        <v>234</v>
      </c>
      <c r="H397" s="17" t="s">
        <v>234</v>
      </c>
    </row>
    <row r="398" spans="1:13" ht="16.5" customHeight="1" x14ac:dyDescent="0.2">
      <c r="A398" s="11" t="s">
        <v>107</v>
      </c>
      <c r="B398" s="12">
        <f t="shared" si="79"/>
        <v>575</v>
      </c>
      <c r="C398" s="6">
        <v>134</v>
      </c>
      <c r="D398" s="6">
        <v>438</v>
      </c>
      <c r="E398" s="6">
        <v>3</v>
      </c>
      <c r="F398" s="6" t="s">
        <v>234</v>
      </c>
      <c r="G398" s="16" t="s">
        <v>234</v>
      </c>
      <c r="H398" s="17" t="s">
        <v>234</v>
      </c>
    </row>
    <row r="399" spans="1:13" ht="16.5" customHeight="1" x14ac:dyDescent="0.2">
      <c r="A399" s="11" t="s">
        <v>167</v>
      </c>
      <c r="B399" s="12">
        <f t="shared" si="79"/>
        <v>526</v>
      </c>
      <c r="C399" s="6">
        <v>16</v>
      </c>
      <c r="D399" s="6">
        <v>76</v>
      </c>
      <c r="E399" s="6">
        <v>426</v>
      </c>
      <c r="F399" s="6">
        <v>8</v>
      </c>
      <c r="G399" s="16" t="s">
        <v>234</v>
      </c>
      <c r="H399" s="17" t="s">
        <v>234</v>
      </c>
    </row>
    <row r="400" spans="1:13" ht="16.5" customHeight="1" x14ac:dyDescent="0.2">
      <c r="A400" s="11" t="s">
        <v>26</v>
      </c>
      <c r="B400" s="12">
        <f t="shared" si="79"/>
        <v>500</v>
      </c>
      <c r="C400" s="6">
        <v>4</v>
      </c>
      <c r="D400" s="6">
        <v>5</v>
      </c>
      <c r="E400" s="6">
        <v>95</v>
      </c>
      <c r="F400" s="6">
        <v>372</v>
      </c>
      <c r="G400" s="6">
        <v>24</v>
      </c>
      <c r="H400" s="17" t="s">
        <v>234</v>
      </c>
    </row>
    <row r="401" spans="1:13" ht="16.5" customHeight="1" x14ac:dyDescent="0.2">
      <c r="A401" s="11" t="s">
        <v>168</v>
      </c>
      <c r="B401" s="12">
        <f t="shared" si="79"/>
        <v>573</v>
      </c>
      <c r="C401" s="16">
        <v>1</v>
      </c>
      <c r="D401" s="6">
        <v>2</v>
      </c>
      <c r="E401" s="6">
        <v>11</v>
      </c>
      <c r="F401" s="6">
        <v>122</v>
      </c>
      <c r="G401" s="6">
        <v>430</v>
      </c>
      <c r="H401" s="12">
        <v>7</v>
      </c>
    </row>
    <row r="402" spans="1:13" ht="16.5" customHeight="1" x14ac:dyDescent="0.2">
      <c r="A402" s="11" t="s">
        <v>169</v>
      </c>
      <c r="B402" s="12">
        <f t="shared" si="79"/>
        <v>560</v>
      </c>
      <c r="C402" s="16">
        <v>1</v>
      </c>
      <c r="D402" s="6">
        <v>1</v>
      </c>
      <c r="E402" s="6">
        <v>3</v>
      </c>
      <c r="F402" s="6">
        <v>17</v>
      </c>
      <c r="G402" s="6">
        <v>113</v>
      </c>
      <c r="H402" s="12">
        <v>425</v>
      </c>
    </row>
    <row r="403" spans="1:13" ht="16.5" customHeight="1" x14ac:dyDescent="0.2">
      <c r="A403" s="11" t="s">
        <v>41</v>
      </c>
      <c r="B403" s="12">
        <f t="shared" si="79"/>
        <v>158</v>
      </c>
      <c r="C403" s="16" t="s">
        <v>234</v>
      </c>
      <c r="D403" s="6" t="s">
        <v>234</v>
      </c>
      <c r="E403" s="6">
        <v>2</v>
      </c>
      <c r="F403" s="6">
        <v>6</v>
      </c>
      <c r="G403" s="6">
        <v>17</v>
      </c>
      <c r="H403" s="12">
        <v>133</v>
      </c>
    </row>
    <row r="404" spans="1:13" ht="16.5" customHeight="1" x14ac:dyDescent="0.2">
      <c r="A404" s="11" t="s">
        <v>98</v>
      </c>
      <c r="B404" s="12">
        <f t="shared" si="79"/>
        <v>20</v>
      </c>
      <c r="C404" s="16" t="s">
        <v>234</v>
      </c>
      <c r="D404" s="6" t="s">
        <v>234</v>
      </c>
      <c r="E404" s="16">
        <v>1</v>
      </c>
      <c r="F404" s="16" t="s">
        <v>234</v>
      </c>
      <c r="G404" s="6">
        <v>6</v>
      </c>
      <c r="H404" s="12">
        <v>13</v>
      </c>
    </row>
    <row r="405" spans="1:13" ht="16.5" customHeight="1" x14ac:dyDescent="0.2">
      <c r="A405" s="11" t="s">
        <v>75</v>
      </c>
      <c r="B405" s="12">
        <f t="shared" si="79"/>
        <v>6</v>
      </c>
      <c r="C405" s="16" t="s">
        <v>234</v>
      </c>
      <c r="D405" s="16" t="s">
        <v>234</v>
      </c>
      <c r="E405" s="16" t="s">
        <v>234</v>
      </c>
      <c r="F405" s="6" t="s">
        <v>234</v>
      </c>
      <c r="G405" s="6" t="s">
        <v>234</v>
      </c>
      <c r="H405" s="12">
        <v>6</v>
      </c>
    </row>
    <row r="406" spans="1:13" ht="16.5" customHeight="1" x14ac:dyDescent="0.2">
      <c r="A406" s="11" t="s">
        <v>91</v>
      </c>
      <c r="B406" s="12">
        <f t="shared" si="79"/>
        <v>1</v>
      </c>
      <c r="C406" s="16" t="s">
        <v>234</v>
      </c>
      <c r="D406" s="16" t="s">
        <v>234</v>
      </c>
      <c r="E406" s="16" t="s">
        <v>234</v>
      </c>
      <c r="F406" s="16" t="s">
        <v>234</v>
      </c>
      <c r="G406" s="16">
        <v>1</v>
      </c>
      <c r="H406" s="12" t="s">
        <v>234</v>
      </c>
    </row>
    <row r="407" spans="1:13" ht="16.5" customHeight="1" x14ac:dyDescent="0.2">
      <c r="A407" s="57" t="s">
        <v>238</v>
      </c>
      <c r="B407" s="57"/>
      <c r="C407" s="57"/>
      <c r="D407" s="57"/>
      <c r="E407" s="57"/>
      <c r="F407" s="57"/>
      <c r="G407" s="57"/>
      <c r="H407" s="57"/>
      <c r="M407" s="52"/>
    </row>
    <row r="408" spans="1:13" ht="16.5" customHeight="1" x14ac:dyDescent="0.2">
      <c r="A408" s="57" t="s">
        <v>233</v>
      </c>
      <c r="B408" s="57"/>
      <c r="C408" s="57"/>
      <c r="D408" s="57"/>
      <c r="E408" s="57"/>
      <c r="F408" s="57"/>
      <c r="G408" s="57"/>
      <c r="H408" s="57"/>
    </row>
    <row r="409" spans="1:13" ht="16.5" customHeight="1" x14ac:dyDescent="0.2">
      <c r="A409" s="2"/>
      <c r="B409" s="2"/>
      <c r="C409" s="2"/>
      <c r="D409" s="2"/>
      <c r="E409" s="2"/>
      <c r="F409" s="2"/>
    </row>
    <row r="410" spans="1:13" ht="20.25" customHeight="1" x14ac:dyDescent="0.2">
      <c r="A410" s="58" t="s">
        <v>0</v>
      </c>
      <c r="B410" s="61" t="s">
        <v>1</v>
      </c>
      <c r="C410" s="62"/>
      <c r="D410" s="62"/>
      <c r="E410" s="62"/>
      <c r="F410" s="62"/>
      <c r="G410" s="62"/>
      <c r="H410" s="62"/>
      <c r="K410" s="52"/>
    </row>
    <row r="411" spans="1:13" ht="20.25" customHeight="1" x14ac:dyDescent="0.2">
      <c r="A411" s="59"/>
      <c r="B411" s="63"/>
      <c r="C411" s="64"/>
      <c r="D411" s="64"/>
      <c r="E411" s="64"/>
      <c r="F411" s="64"/>
      <c r="G411" s="64"/>
      <c r="H411" s="64"/>
      <c r="K411" s="52"/>
    </row>
    <row r="412" spans="1:13" ht="20.25" customHeight="1" x14ac:dyDescent="0.2">
      <c r="A412" s="59"/>
      <c r="B412" s="65" t="s">
        <v>2</v>
      </c>
      <c r="C412" s="61" t="s">
        <v>237</v>
      </c>
      <c r="D412" s="62"/>
      <c r="E412" s="62"/>
      <c r="F412" s="62"/>
      <c r="G412" s="62"/>
      <c r="H412" s="62"/>
      <c r="K412" s="52"/>
    </row>
    <row r="413" spans="1:13" ht="20.25" customHeight="1" x14ac:dyDescent="0.2">
      <c r="A413" s="59"/>
      <c r="B413" s="66"/>
      <c r="C413" s="68"/>
      <c r="D413" s="69"/>
      <c r="E413" s="69"/>
      <c r="F413" s="69"/>
      <c r="G413" s="69"/>
      <c r="H413" s="69"/>
      <c r="K413" s="52"/>
      <c r="L413" s="52"/>
      <c r="M413" s="52"/>
    </row>
    <row r="414" spans="1:13" ht="20.25" customHeight="1" x14ac:dyDescent="0.2">
      <c r="A414" s="59"/>
      <c r="B414" s="66"/>
      <c r="C414" s="58" t="s">
        <v>3</v>
      </c>
      <c r="D414" s="65" t="s">
        <v>4</v>
      </c>
      <c r="E414" s="65" t="s">
        <v>5</v>
      </c>
      <c r="F414" s="65" t="s">
        <v>6</v>
      </c>
      <c r="G414" s="65" t="s">
        <v>7</v>
      </c>
      <c r="H414" s="62" t="s">
        <v>8</v>
      </c>
      <c r="K414" s="52"/>
      <c r="L414" s="52"/>
      <c r="M414" s="52"/>
    </row>
    <row r="415" spans="1:13" ht="20.25" customHeight="1" x14ac:dyDescent="0.2">
      <c r="A415" s="60"/>
      <c r="B415" s="67"/>
      <c r="C415" s="60"/>
      <c r="D415" s="67"/>
      <c r="E415" s="67"/>
      <c r="F415" s="67"/>
      <c r="G415" s="67"/>
      <c r="H415" s="69"/>
      <c r="K415" s="52"/>
      <c r="L415" s="52"/>
      <c r="M415" s="52"/>
    </row>
    <row r="416" spans="1:13" ht="16.5" customHeight="1" x14ac:dyDescent="0.2">
      <c r="A416" s="24"/>
      <c r="B416" s="28"/>
      <c r="C416" s="55"/>
      <c r="D416" s="28"/>
      <c r="E416" s="28"/>
      <c r="F416" s="28"/>
      <c r="G416" s="28"/>
      <c r="H416" s="56"/>
      <c r="K416" s="52"/>
      <c r="L416" s="52"/>
      <c r="M416" s="52"/>
    </row>
    <row r="417" spans="1:13" ht="16.5" customHeight="1" x14ac:dyDescent="0.2">
      <c r="A417" s="14" t="s">
        <v>170</v>
      </c>
      <c r="B417" s="10">
        <f t="shared" ref="B417:H417" si="80">SUM(B419:B429)</f>
        <v>116688</v>
      </c>
      <c r="C417" s="10">
        <f t="shared" si="80"/>
        <v>20080</v>
      </c>
      <c r="D417" s="10">
        <f t="shared" si="80"/>
        <v>19358</v>
      </c>
      <c r="E417" s="10">
        <f t="shared" si="80"/>
        <v>19632</v>
      </c>
      <c r="F417" s="10">
        <f t="shared" si="80"/>
        <v>19186</v>
      </c>
      <c r="G417" s="10">
        <f t="shared" si="80"/>
        <v>19232</v>
      </c>
      <c r="H417" s="10">
        <f t="shared" si="80"/>
        <v>19200</v>
      </c>
      <c r="K417" s="52"/>
      <c r="L417" s="52"/>
      <c r="M417" s="52"/>
    </row>
    <row r="418" spans="1:13" ht="16.5" customHeight="1" x14ac:dyDescent="0.2">
      <c r="A418" s="11"/>
      <c r="B418" s="12"/>
      <c r="C418" s="6"/>
      <c r="D418" s="6"/>
      <c r="E418" s="6"/>
      <c r="F418" s="6"/>
      <c r="G418" s="6"/>
      <c r="H418" s="7"/>
    </row>
    <row r="419" spans="1:13" ht="16.5" customHeight="1" x14ac:dyDescent="0.2">
      <c r="A419" s="11" t="s">
        <v>93</v>
      </c>
      <c r="B419" s="12">
        <f>SUM(C419:H419)</f>
        <v>123</v>
      </c>
      <c r="C419" s="6">
        <f t="shared" ref="C419:D426" si="81">SUM(C433,C447,)</f>
        <v>96</v>
      </c>
      <c r="D419" s="6">
        <f t="shared" si="81"/>
        <v>27</v>
      </c>
      <c r="E419" s="6" t="s">
        <v>234</v>
      </c>
      <c r="F419" s="6" t="s">
        <v>234</v>
      </c>
      <c r="G419" s="6" t="s">
        <v>234</v>
      </c>
      <c r="H419" s="12" t="s">
        <v>234</v>
      </c>
    </row>
    <row r="420" spans="1:13" ht="16.5" customHeight="1" x14ac:dyDescent="0.2">
      <c r="A420" s="11" t="s">
        <v>171</v>
      </c>
      <c r="B420" s="12">
        <f t="shared" ref="B420:B428" si="82">SUM(C420:H420)</f>
        <v>15454</v>
      </c>
      <c r="C420" s="6">
        <f t="shared" si="81"/>
        <v>15158</v>
      </c>
      <c r="D420" s="6">
        <f t="shared" si="81"/>
        <v>287</v>
      </c>
      <c r="E420" s="6">
        <f t="shared" ref="E420:E429" si="83">SUM(E434,E448,)</f>
        <v>9</v>
      </c>
      <c r="F420" s="6" t="s">
        <v>234</v>
      </c>
      <c r="G420" s="6" t="s">
        <v>234</v>
      </c>
      <c r="H420" s="12" t="s">
        <v>234</v>
      </c>
      <c r="J420" s="2"/>
    </row>
    <row r="421" spans="1:13" ht="16.5" customHeight="1" x14ac:dyDescent="0.2">
      <c r="A421" s="11" t="s">
        <v>85</v>
      </c>
      <c r="B421" s="12">
        <f t="shared" si="82"/>
        <v>18882</v>
      </c>
      <c r="C421" s="6">
        <f t="shared" si="81"/>
        <v>4187</v>
      </c>
      <c r="D421" s="6">
        <f t="shared" si="81"/>
        <v>14113</v>
      </c>
      <c r="E421" s="6">
        <f t="shared" si="83"/>
        <v>572</v>
      </c>
      <c r="F421" s="6">
        <f t="shared" ref="F421:G429" si="84">SUM(F435,F449,)</f>
        <v>8</v>
      </c>
      <c r="G421" s="6">
        <f t="shared" si="84"/>
        <v>2</v>
      </c>
      <c r="H421" s="12" t="s">
        <v>234</v>
      </c>
      <c r="K421" s="52"/>
      <c r="L421" s="52"/>
      <c r="M421" s="52"/>
    </row>
    <row r="422" spans="1:13" ht="16.5" customHeight="1" x14ac:dyDescent="0.2">
      <c r="A422" s="11" t="s">
        <v>25</v>
      </c>
      <c r="B422" s="12">
        <f t="shared" si="82"/>
        <v>19484</v>
      </c>
      <c r="C422" s="6">
        <f t="shared" si="81"/>
        <v>486</v>
      </c>
      <c r="D422" s="6">
        <f t="shared" si="81"/>
        <v>4106</v>
      </c>
      <c r="E422" s="6">
        <f t="shared" si="83"/>
        <v>14067</v>
      </c>
      <c r="F422" s="6">
        <f t="shared" si="84"/>
        <v>759</v>
      </c>
      <c r="G422" s="6">
        <f t="shared" si="84"/>
        <v>66</v>
      </c>
      <c r="H422" s="12" t="s">
        <v>234</v>
      </c>
      <c r="L422" s="52"/>
      <c r="M422" s="52"/>
    </row>
    <row r="423" spans="1:13" ht="16.5" customHeight="1" x14ac:dyDescent="0.2">
      <c r="A423" s="11" t="s">
        <v>108</v>
      </c>
      <c r="B423" s="12">
        <f t="shared" si="82"/>
        <v>18335</v>
      </c>
      <c r="C423" s="6">
        <f t="shared" si="81"/>
        <v>117</v>
      </c>
      <c r="D423" s="6">
        <f t="shared" si="81"/>
        <v>589</v>
      </c>
      <c r="E423" s="6">
        <f t="shared" si="83"/>
        <v>3970</v>
      </c>
      <c r="F423" s="6">
        <f t="shared" si="84"/>
        <v>12946</v>
      </c>
      <c r="G423" s="6">
        <f t="shared" si="84"/>
        <v>658</v>
      </c>
      <c r="H423" s="12">
        <f t="shared" ref="H423:H429" si="85">SUM(H437,H451,)</f>
        <v>55</v>
      </c>
      <c r="M423" s="52"/>
    </row>
    <row r="424" spans="1:13" ht="16.5" customHeight="1" x14ac:dyDescent="0.2">
      <c r="A424" s="11" t="s">
        <v>72</v>
      </c>
      <c r="B424" s="12">
        <f t="shared" si="82"/>
        <v>18966</v>
      </c>
      <c r="C424" s="6">
        <f t="shared" si="81"/>
        <v>18</v>
      </c>
      <c r="D424" s="6">
        <f t="shared" si="81"/>
        <v>156</v>
      </c>
      <c r="E424" s="6">
        <f t="shared" si="83"/>
        <v>692</v>
      </c>
      <c r="F424" s="6">
        <f t="shared" si="84"/>
        <v>4249</v>
      </c>
      <c r="G424" s="6">
        <f t="shared" si="84"/>
        <v>12950</v>
      </c>
      <c r="H424" s="12">
        <f t="shared" si="85"/>
        <v>901</v>
      </c>
    </row>
    <row r="425" spans="1:13" ht="16.5" customHeight="1" x14ac:dyDescent="0.2">
      <c r="A425" s="11" t="s">
        <v>129</v>
      </c>
      <c r="B425" s="12">
        <f t="shared" si="82"/>
        <v>17938</v>
      </c>
      <c r="C425" s="6">
        <f t="shared" si="81"/>
        <v>11</v>
      </c>
      <c r="D425" s="6">
        <f t="shared" si="81"/>
        <v>52</v>
      </c>
      <c r="E425" s="6">
        <f t="shared" si="83"/>
        <v>186</v>
      </c>
      <c r="F425" s="6">
        <f t="shared" si="84"/>
        <v>864</v>
      </c>
      <c r="G425" s="6">
        <f t="shared" si="84"/>
        <v>4126</v>
      </c>
      <c r="H425" s="12">
        <f t="shared" si="85"/>
        <v>12699</v>
      </c>
    </row>
    <row r="426" spans="1:13" ht="16.5" customHeight="1" x14ac:dyDescent="0.2">
      <c r="A426" s="11" t="s">
        <v>172</v>
      </c>
      <c r="B426" s="12">
        <f t="shared" si="82"/>
        <v>5775</v>
      </c>
      <c r="C426" s="6">
        <f t="shared" si="81"/>
        <v>1</v>
      </c>
      <c r="D426" s="6">
        <f t="shared" si="81"/>
        <v>16</v>
      </c>
      <c r="E426" s="6">
        <f t="shared" si="83"/>
        <v>79</v>
      </c>
      <c r="F426" s="6">
        <f t="shared" si="84"/>
        <v>256</v>
      </c>
      <c r="G426" s="6">
        <f t="shared" si="84"/>
        <v>1055</v>
      </c>
      <c r="H426" s="12">
        <f t="shared" si="85"/>
        <v>4368</v>
      </c>
    </row>
    <row r="427" spans="1:13" ht="16.5" customHeight="1" x14ac:dyDescent="0.2">
      <c r="A427" s="11" t="s">
        <v>104</v>
      </c>
      <c r="B427" s="12">
        <f t="shared" si="82"/>
        <v>1271</v>
      </c>
      <c r="C427" s="6" t="s">
        <v>234</v>
      </c>
      <c r="D427" s="6">
        <f>SUM(D441,D455,)</f>
        <v>7</v>
      </c>
      <c r="E427" s="6">
        <f t="shared" si="83"/>
        <v>48</v>
      </c>
      <c r="F427" s="6">
        <f t="shared" si="84"/>
        <v>76</v>
      </c>
      <c r="G427" s="6">
        <f t="shared" si="84"/>
        <v>290</v>
      </c>
      <c r="H427" s="12">
        <f t="shared" si="85"/>
        <v>850</v>
      </c>
      <c r="K427" s="52"/>
      <c r="L427" s="52"/>
    </row>
    <row r="428" spans="1:13" ht="16.5" customHeight="1" x14ac:dyDescent="0.2">
      <c r="A428" s="11" t="s">
        <v>43</v>
      </c>
      <c r="B428" s="12">
        <f t="shared" si="82"/>
        <v>355</v>
      </c>
      <c r="C428" s="6" t="s">
        <v>234</v>
      </c>
      <c r="D428" s="6">
        <f>SUM(D442,D456,)</f>
        <v>2</v>
      </c>
      <c r="E428" s="6">
        <f t="shared" si="83"/>
        <v>8</v>
      </c>
      <c r="F428" s="6">
        <f t="shared" si="84"/>
        <v>21</v>
      </c>
      <c r="G428" s="6">
        <f t="shared" si="84"/>
        <v>66</v>
      </c>
      <c r="H428" s="12">
        <f t="shared" si="85"/>
        <v>258</v>
      </c>
      <c r="K428" s="52"/>
      <c r="L428" s="52"/>
      <c r="M428" s="52"/>
    </row>
    <row r="429" spans="1:13" ht="16.5" customHeight="1" x14ac:dyDescent="0.2">
      <c r="A429" s="11" t="s">
        <v>65</v>
      </c>
      <c r="B429" s="12">
        <f>SUM(C429:H429)</f>
        <v>105</v>
      </c>
      <c r="C429" s="6">
        <v>6</v>
      </c>
      <c r="D429" s="6">
        <f>SUM(D443,D457,)</f>
        <v>3</v>
      </c>
      <c r="E429" s="6">
        <f t="shared" si="83"/>
        <v>1</v>
      </c>
      <c r="F429" s="6">
        <f t="shared" si="84"/>
        <v>7</v>
      </c>
      <c r="G429" s="6">
        <f t="shared" si="84"/>
        <v>19</v>
      </c>
      <c r="H429" s="12">
        <f t="shared" si="85"/>
        <v>69</v>
      </c>
      <c r="K429" s="52"/>
      <c r="L429" s="52"/>
      <c r="M429" s="52"/>
    </row>
    <row r="430" spans="1:13" ht="16.5" customHeight="1" x14ac:dyDescent="0.2">
      <c r="A430" s="23"/>
      <c r="B430" s="6"/>
      <c r="C430" s="32"/>
      <c r="D430" s="32"/>
      <c r="E430" s="32"/>
      <c r="F430" s="32"/>
      <c r="G430" s="6"/>
      <c r="H430" s="7"/>
      <c r="K430" s="52"/>
      <c r="L430" s="52"/>
      <c r="M430" s="52"/>
    </row>
    <row r="431" spans="1:13" ht="16.5" customHeight="1" x14ac:dyDescent="0.2">
      <c r="A431" s="11" t="s">
        <v>173</v>
      </c>
      <c r="B431" s="10">
        <f t="shared" ref="B431:H431" si="86">SUM(B433:B443)</f>
        <v>60108</v>
      </c>
      <c r="C431" s="10">
        <f t="shared" si="86"/>
        <v>10365</v>
      </c>
      <c r="D431" s="10">
        <f t="shared" si="86"/>
        <v>9975</v>
      </c>
      <c r="E431" s="10">
        <f t="shared" si="86"/>
        <v>10153</v>
      </c>
      <c r="F431" s="10">
        <f t="shared" si="86"/>
        <v>9919</v>
      </c>
      <c r="G431" s="10">
        <f t="shared" si="86"/>
        <v>9792</v>
      </c>
      <c r="H431" s="10">
        <f t="shared" si="86"/>
        <v>9904</v>
      </c>
      <c r="K431" s="52"/>
      <c r="L431" s="52"/>
      <c r="M431" s="52"/>
    </row>
    <row r="432" spans="1:13" ht="16.5" customHeight="1" x14ac:dyDescent="0.2">
      <c r="A432" s="11"/>
      <c r="B432" s="12"/>
      <c r="C432" s="6"/>
      <c r="D432" s="6"/>
      <c r="E432" s="6"/>
      <c r="F432" s="6"/>
      <c r="G432" s="6"/>
      <c r="H432" s="7"/>
    </row>
    <row r="433" spans="1:8" ht="16.5" customHeight="1" x14ac:dyDescent="0.2">
      <c r="A433" s="11" t="s">
        <v>174</v>
      </c>
      <c r="B433" s="12">
        <f>SUM(C433:H433)</f>
        <v>55</v>
      </c>
      <c r="C433" s="33">
        <v>37</v>
      </c>
      <c r="D433" s="33">
        <v>18</v>
      </c>
      <c r="E433" s="16" t="s">
        <v>234</v>
      </c>
      <c r="F433" s="16" t="s">
        <v>234</v>
      </c>
      <c r="G433" s="16" t="s">
        <v>234</v>
      </c>
      <c r="H433" s="17" t="s">
        <v>234</v>
      </c>
    </row>
    <row r="434" spans="1:8" ht="16.5" customHeight="1" x14ac:dyDescent="0.2">
      <c r="A434" s="11" t="s">
        <v>23</v>
      </c>
      <c r="B434" s="12">
        <f t="shared" ref="B434:B443" si="87">SUM(C434:H434)</f>
        <v>7827</v>
      </c>
      <c r="C434" s="33">
        <v>7683</v>
      </c>
      <c r="D434" s="33">
        <v>140</v>
      </c>
      <c r="E434" s="33">
        <v>4</v>
      </c>
      <c r="F434" s="16" t="s">
        <v>234</v>
      </c>
      <c r="G434" s="16" t="s">
        <v>234</v>
      </c>
      <c r="H434" s="17" t="s">
        <v>234</v>
      </c>
    </row>
    <row r="435" spans="1:8" ht="16.5" customHeight="1" x14ac:dyDescent="0.2">
      <c r="A435" s="11" t="s">
        <v>107</v>
      </c>
      <c r="B435" s="12">
        <f t="shared" si="87"/>
        <v>9627</v>
      </c>
      <c r="C435" s="33">
        <v>2242</v>
      </c>
      <c r="D435" s="33">
        <v>7106</v>
      </c>
      <c r="E435" s="33">
        <v>276</v>
      </c>
      <c r="F435" s="33">
        <v>3</v>
      </c>
      <c r="G435" s="16" t="s">
        <v>234</v>
      </c>
      <c r="H435" s="17" t="s">
        <v>234</v>
      </c>
    </row>
    <row r="436" spans="1:8" ht="16.5" customHeight="1" x14ac:dyDescent="0.2">
      <c r="A436" s="11" t="s">
        <v>175</v>
      </c>
      <c r="B436" s="12">
        <f t="shared" si="87"/>
        <v>10029</v>
      </c>
      <c r="C436" s="33">
        <v>306</v>
      </c>
      <c r="D436" s="33">
        <v>2213</v>
      </c>
      <c r="E436" s="33">
        <v>7096</v>
      </c>
      <c r="F436" s="33">
        <v>374</v>
      </c>
      <c r="G436" s="33">
        <v>40</v>
      </c>
      <c r="H436" s="17" t="s">
        <v>234</v>
      </c>
    </row>
    <row r="437" spans="1:8" ht="16.5" customHeight="1" x14ac:dyDescent="0.2">
      <c r="A437" s="11" t="s">
        <v>108</v>
      </c>
      <c r="B437" s="12">
        <f t="shared" si="87"/>
        <v>9396</v>
      </c>
      <c r="C437" s="33">
        <v>70</v>
      </c>
      <c r="D437" s="33">
        <v>348</v>
      </c>
      <c r="E437" s="33">
        <v>2161</v>
      </c>
      <c r="F437" s="33">
        <v>6472</v>
      </c>
      <c r="G437" s="33">
        <v>320</v>
      </c>
      <c r="H437" s="33">
        <v>25</v>
      </c>
    </row>
    <row r="438" spans="1:8" ht="16.5" customHeight="1" x14ac:dyDescent="0.2">
      <c r="A438" s="11" t="s">
        <v>27</v>
      </c>
      <c r="B438" s="12">
        <f t="shared" si="87"/>
        <v>9701</v>
      </c>
      <c r="C438" s="33">
        <v>14</v>
      </c>
      <c r="D438" s="33">
        <v>92</v>
      </c>
      <c r="E438" s="33">
        <v>406</v>
      </c>
      <c r="F438" s="33">
        <v>2310</v>
      </c>
      <c r="G438" s="33">
        <v>6427</v>
      </c>
      <c r="H438" s="33">
        <v>452</v>
      </c>
    </row>
    <row r="439" spans="1:8" ht="16.5" customHeight="1" x14ac:dyDescent="0.2">
      <c r="A439" s="11" t="s">
        <v>176</v>
      </c>
      <c r="B439" s="12">
        <f t="shared" si="87"/>
        <v>9258</v>
      </c>
      <c r="C439" s="33">
        <v>8</v>
      </c>
      <c r="D439" s="33">
        <v>40</v>
      </c>
      <c r="E439" s="33">
        <v>117</v>
      </c>
      <c r="F439" s="33">
        <v>528</v>
      </c>
      <c r="G439" s="33">
        <v>2158</v>
      </c>
      <c r="H439" s="33">
        <v>6407</v>
      </c>
    </row>
    <row r="440" spans="1:8" ht="16.5" customHeight="1" x14ac:dyDescent="0.2">
      <c r="A440" s="11" t="s">
        <v>118</v>
      </c>
      <c r="B440" s="12">
        <f t="shared" si="87"/>
        <v>3162</v>
      </c>
      <c r="C440" s="33">
        <v>1</v>
      </c>
      <c r="D440" s="33">
        <v>11</v>
      </c>
      <c r="E440" s="33">
        <v>57</v>
      </c>
      <c r="F440" s="33">
        <v>165</v>
      </c>
      <c r="G440" s="33">
        <v>614</v>
      </c>
      <c r="H440" s="33">
        <v>2314</v>
      </c>
    </row>
    <row r="441" spans="1:8" ht="16.5" customHeight="1" x14ac:dyDescent="0.2">
      <c r="A441" s="11" t="s">
        <v>177</v>
      </c>
      <c r="B441" s="12">
        <f t="shared" si="87"/>
        <v>747</v>
      </c>
      <c r="C441" s="22" t="s">
        <v>234</v>
      </c>
      <c r="D441" s="33">
        <v>4</v>
      </c>
      <c r="E441" s="33">
        <v>30</v>
      </c>
      <c r="F441" s="33">
        <v>52</v>
      </c>
      <c r="G441" s="33">
        <v>175</v>
      </c>
      <c r="H441" s="33">
        <v>486</v>
      </c>
    </row>
    <row r="442" spans="1:8" ht="16.5" customHeight="1" x14ac:dyDescent="0.2">
      <c r="A442" s="11" t="s">
        <v>31</v>
      </c>
      <c r="B442" s="12">
        <f>SUM(C442:H442)</f>
        <v>235</v>
      </c>
      <c r="C442" s="22" t="s">
        <v>234</v>
      </c>
      <c r="D442" s="33">
        <v>1</v>
      </c>
      <c r="E442" s="33">
        <v>5</v>
      </c>
      <c r="F442" s="33">
        <v>11</v>
      </c>
      <c r="G442" s="33">
        <v>46</v>
      </c>
      <c r="H442" s="33">
        <v>172</v>
      </c>
    </row>
    <row r="443" spans="1:8" ht="16.5" customHeight="1" x14ac:dyDescent="0.2">
      <c r="A443" s="11" t="s">
        <v>44</v>
      </c>
      <c r="B443" s="12">
        <f t="shared" si="87"/>
        <v>71</v>
      </c>
      <c r="C443" s="16">
        <v>4</v>
      </c>
      <c r="D443" s="22">
        <v>2</v>
      </c>
      <c r="E443" s="33">
        <v>1</v>
      </c>
      <c r="F443" s="33">
        <v>4</v>
      </c>
      <c r="G443" s="33">
        <v>12</v>
      </c>
      <c r="H443" s="33">
        <v>48</v>
      </c>
    </row>
    <row r="444" spans="1:8" ht="16.5" customHeight="1" x14ac:dyDescent="0.2">
      <c r="A444" s="11"/>
      <c r="B444" s="12" t="s">
        <v>66</v>
      </c>
      <c r="C444" s="12"/>
      <c r="D444" s="6"/>
      <c r="E444" s="6"/>
      <c r="F444" s="6"/>
      <c r="G444" s="6"/>
      <c r="H444" s="7"/>
    </row>
    <row r="445" spans="1:8" ht="16.5" customHeight="1" x14ac:dyDescent="0.2">
      <c r="A445" s="11" t="s">
        <v>178</v>
      </c>
      <c r="B445" s="10">
        <f t="shared" ref="B445:H445" si="88">SUM(B447:B457)</f>
        <v>56580</v>
      </c>
      <c r="C445" s="10">
        <f t="shared" si="88"/>
        <v>9715</v>
      </c>
      <c r="D445" s="10">
        <f t="shared" si="88"/>
        <v>9383</v>
      </c>
      <c r="E445" s="10">
        <f t="shared" si="88"/>
        <v>9479</v>
      </c>
      <c r="F445" s="10">
        <f t="shared" si="88"/>
        <v>9267</v>
      </c>
      <c r="G445" s="10">
        <f t="shared" si="88"/>
        <v>9440</v>
      </c>
      <c r="H445" s="10">
        <f t="shared" si="88"/>
        <v>9296</v>
      </c>
    </row>
    <row r="446" spans="1:8" ht="16.5" customHeight="1" x14ac:dyDescent="0.2">
      <c r="A446" s="11"/>
      <c r="B446" s="12"/>
      <c r="C446" s="12"/>
      <c r="D446" s="6"/>
      <c r="E446" s="6"/>
      <c r="F446" s="6"/>
      <c r="G446" s="6"/>
      <c r="H446" s="7"/>
    </row>
    <row r="447" spans="1:8" ht="16.5" customHeight="1" x14ac:dyDescent="0.2">
      <c r="A447" s="11" t="s">
        <v>10</v>
      </c>
      <c r="B447" s="12">
        <f>SUM(C447:H447)</f>
        <v>68</v>
      </c>
      <c r="C447" s="33">
        <v>59</v>
      </c>
      <c r="D447" s="33">
        <v>9</v>
      </c>
      <c r="E447" s="16" t="s">
        <v>234</v>
      </c>
      <c r="F447" s="16" t="s">
        <v>234</v>
      </c>
      <c r="G447" s="16" t="s">
        <v>234</v>
      </c>
      <c r="H447" s="17" t="s">
        <v>234</v>
      </c>
    </row>
    <row r="448" spans="1:8" ht="16.5" customHeight="1" x14ac:dyDescent="0.2">
      <c r="A448" s="11" t="s">
        <v>132</v>
      </c>
      <c r="B448" s="12">
        <f t="shared" ref="B448:B457" si="89">SUM(C448:H448)</f>
        <v>7627</v>
      </c>
      <c r="C448" s="33">
        <v>7475</v>
      </c>
      <c r="D448" s="33">
        <v>147</v>
      </c>
      <c r="E448" s="16">
        <v>5</v>
      </c>
      <c r="F448" s="16" t="s">
        <v>234</v>
      </c>
      <c r="G448" s="16" t="s">
        <v>234</v>
      </c>
      <c r="H448" s="17" t="s">
        <v>234</v>
      </c>
    </row>
    <row r="449" spans="1:13" ht="16.5" customHeight="1" x14ac:dyDescent="0.2">
      <c r="A449" s="11" t="s">
        <v>24</v>
      </c>
      <c r="B449" s="12">
        <f t="shared" si="89"/>
        <v>9255</v>
      </c>
      <c r="C449" s="33">
        <v>1945</v>
      </c>
      <c r="D449" s="33">
        <v>7007</v>
      </c>
      <c r="E449" s="33">
        <v>296</v>
      </c>
      <c r="F449" s="33">
        <v>5</v>
      </c>
      <c r="G449" s="16">
        <v>2</v>
      </c>
      <c r="H449" s="17" t="s">
        <v>234</v>
      </c>
    </row>
    <row r="450" spans="1:13" ht="16.5" customHeight="1" x14ac:dyDescent="0.2">
      <c r="A450" s="11" t="s">
        <v>25</v>
      </c>
      <c r="B450" s="12">
        <f t="shared" si="89"/>
        <v>9455</v>
      </c>
      <c r="C450" s="33">
        <v>180</v>
      </c>
      <c r="D450" s="33">
        <v>1893</v>
      </c>
      <c r="E450" s="33">
        <v>6971</v>
      </c>
      <c r="F450" s="33">
        <v>385</v>
      </c>
      <c r="G450" s="33">
        <v>26</v>
      </c>
      <c r="H450" s="17" t="s">
        <v>234</v>
      </c>
    </row>
    <row r="451" spans="1:13" ht="16.5" customHeight="1" x14ac:dyDescent="0.2">
      <c r="A451" s="11" t="s">
        <v>179</v>
      </c>
      <c r="B451" s="12">
        <f t="shared" si="89"/>
        <v>8939</v>
      </c>
      <c r="C451" s="33">
        <v>47</v>
      </c>
      <c r="D451" s="33">
        <v>241</v>
      </c>
      <c r="E451" s="33">
        <v>1809</v>
      </c>
      <c r="F451" s="33">
        <v>6474</v>
      </c>
      <c r="G451" s="33">
        <v>338</v>
      </c>
      <c r="H451" s="33">
        <v>30</v>
      </c>
      <c r="M451" s="52"/>
    </row>
    <row r="452" spans="1:13" ht="16.5" customHeight="1" x14ac:dyDescent="0.2">
      <c r="A452" s="11" t="s">
        <v>82</v>
      </c>
      <c r="B452" s="12">
        <f t="shared" si="89"/>
        <v>9265</v>
      </c>
      <c r="C452" s="33">
        <v>4</v>
      </c>
      <c r="D452" s="33">
        <v>64</v>
      </c>
      <c r="E452" s="33">
        <v>286</v>
      </c>
      <c r="F452" s="33">
        <v>1939</v>
      </c>
      <c r="G452" s="33">
        <v>6523</v>
      </c>
      <c r="H452" s="33">
        <v>449</v>
      </c>
      <c r="M452" s="52"/>
    </row>
    <row r="453" spans="1:13" ht="16.5" customHeight="1" x14ac:dyDescent="0.2">
      <c r="A453" s="11" t="s">
        <v>103</v>
      </c>
      <c r="B453" s="12">
        <f t="shared" si="89"/>
        <v>8680</v>
      </c>
      <c r="C453" s="33">
        <v>3</v>
      </c>
      <c r="D453" s="33">
        <v>12</v>
      </c>
      <c r="E453" s="33">
        <v>69</v>
      </c>
      <c r="F453" s="33">
        <v>336</v>
      </c>
      <c r="G453" s="33">
        <v>1968</v>
      </c>
      <c r="H453" s="33">
        <v>6292</v>
      </c>
    </row>
    <row r="454" spans="1:13" ht="16.5" customHeight="1" x14ac:dyDescent="0.2">
      <c r="A454" s="11" t="s">
        <v>73</v>
      </c>
      <c r="B454" s="12">
        <f t="shared" si="89"/>
        <v>2613</v>
      </c>
      <c r="C454" s="22" t="s">
        <v>234</v>
      </c>
      <c r="D454" s="33">
        <v>5</v>
      </c>
      <c r="E454" s="33">
        <v>22</v>
      </c>
      <c r="F454" s="33">
        <v>91</v>
      </c>
      <c r="G454" s="33">
        <v>441</v>
      </c>
      <c r="H454" s="33">
        <v>2054</v>
      </c>
      <c r="K454" s="52"/>
      <c r="L454" s="52"/>
    </row>
    <row r="455" spans="1:13" ht="16.5" customHeight="1" x14ac:dyDescent="0.2">
      <c r="A455" s="11" t="s">
        <v>74</v>
      </c>
      <c r="B455" s="12">
        <f t="shared" si="89"/>
        <v>524</v>
      </c>
      <c r="C455" s="16" t="s">
        <v>234</v>
      </c>
      <c r="D455" s="16">
        <v>3</v>
      </c>
      <c r="E455" s="33">
        <v>18</v>
      </c>
      <c r="F455" s="33">
        <v>24</v>
      </c>
      <c r="G455" s="33">
        <v>115</v>
      </c>
      <c r="H455" s="33">
        <v>364</v>
      </c>
      <c r="K455" s="52"/>
      <c r="L455" s="52"/>
      <c r="M455" s="52"/>
    </row>
    <row r="456" spans="1:13" ht="16.5" customHeight="1" x14ac:dyDescent="0.2">
      <c r="A456" s="11" t="s">
        <v>121</v>
      </c>
      <c r="B456" s="12">
        <f t="shared" si="89"/>
        <v>120</v>
      </c>
      <c r="C456" s="16" t="s">
        <v>234</v>
      </c>
      <c r="D456" s="33">
        <v>1</v>
      </c>
      <c r="E456" s="16">
        <v>3</v>
      </c>
      <c r="F456" s="33">
        <v>10</v>
      </c>
      <c r="G456" s="33">
        <v>20</v>
      </c>
      <c r="H456" s="33">
        <v>86</v>
      </c>
      <c r="K456" s="52"/>
      <c r="L456" s="52"/>
      <c r="M456" s="52"/>
    </row>
    <row r="457" spans="1:13" ht="16.5" customHeight="1" x14ac:dyDescent="0.2">
      <c r="A457" s="11" t="s">
        <v>44</v>
      </c>
      <c r="B457" s="12">
        <f t="shared" si="89"/>
        <v>34</v>
      </c>
      <c r="C457" s="16">
        <v>2</v>
      </c>
      <c r="D457" s="33">
        <v>1</v>
      </c>
      <c r="E457" s="16" t="s">
        <v>234</v>
      </c>
      <c r="F457" s="33">
        <v>3</v>
      </c>
      <c r="G457" s="33">
        <v>7</v>
      </c>
      <c r="H457" s="33">
        <v>21</v>
      </c>
      <c r="K457" s="52"/>
      <c r="L457" s="52"/>
      <c r="M457" s="52"/>
    </row>
    <row r="458" spans="1:13" ht="16.5" customHeight="1" x14ac:dyDescent="0.2">
      <c r="A458" s="57" t="s">
        <v>238</v>
      </c>
      <c r="B458" s="57"/>
      <c r="C458" s="57"/>
      <c r="D458" s="57"/>
      <c r="E458" s="57"/>
      <c r="F458" s="57"/>
      <c r="G458" s="57"/>
      <c r="H458" s="57"/>
      <c r="K458" s="52"/>
      <c r="L458" s="52"/>
      <c r="M458" s="52"/>
    </row>
    <row r="459" spans="1:13" ht="16.5" customHeight="1" x14ac:dyDescent="0.2">
      <c r="A459" s="57" t="s">
        <v>233</v>
      </c>
      <c r="B459" s="57"/>
      <c r="C459" s="57"/>
      <c r="D459" s="57"/>
      <c r="E459" s="57"/>
      <c r="F459" s="57"/>
      <c r="G459" s="57"/>
      <c r="H459" s="57"/>
      <c r="K459" s="52"/>
      <c r="L459" s="52"/>
      <c r="M459" s="52"/>
    </row>
    <row r="460" spans="1:13" ht="15" customHeight="1" x14ac:dyDescent="0.2">
      <c r="A460" s="2"/>
      <c r="B460" s="2"/>
      <c r="C460" s="2"/>
      <c r="D460" s="2"/>
      <c r="E460" s="2"/>
      <c r="F460" s="2"/>
      <c r="K460" s="52"/>
      <c r="L460" s="52"/>
      <c r="M460" s="52"/>
    </row>
    <row r="461" spans="1:13" ht="20.25" customHeight="1" x14ac:dyDescent="0.2">
      <c r="A461" s="58" t="s">
        <v>0</v>
      </c>
      <c r="B461" s="61" t="s">
        <v>1</v>
      </c>
      <c r="C461" s="62"/>
      <c r="D461" s="62"/>
      <c r="E461" s="62"/>
      <c r="F461" s="62"/>
      <c r="G461" s="62"/>
      <c r="H461" s="62"/>
    </row>
    <row r="462" spans="1:13" ht="20.25" customHeight="1" x14ac:dyDescent="0.2">
      <c r="A462" s="59"/>
      <c r="B462" s="63"/>
      <c r="C462" s="64"/>
      <c r="D462" s="64"/>
      <c r="E462" s="64"/>
      <c r="F462" s="64"/>
      <c r="G462" s="64"/>
      <c r="H462" s="64"/>
    </row>
    <row r="463" spans="1:13" ht="20.25" customHeight="1" x14ac:dyDescent="0.2">
      <c r="A463" s="59"/>
      <c r="B463" s="65" t="s">
        <v>2</v>
      </c>
      <c r="C463" s="61" t="s">
        <v>237</v>
      </c>
      <c r="D463" s="62"/>
      <c r="E463" s="62"/>
      <c r="F463" s="62"/>
      <c r="G463" s="62"/>
      <c r="H463" s="62"/>
    </row>
    <row r="464" spans="1:13" ht="20.25" customHeight="1" x14ac:dyDescent="0.2">
      <c r="A464" s="59"/>
      <c r="B464" s="66"/>
      <c r="C464" s="68"/>
      <c r="D464" s="69"/>
      <c r="E464" s="69"/>
      <c r="F464" s="69"/>
      <c r="G464" s="69"/>
      <c r="H464" s="69"/>
    </row>
    <row r="465" spans="1:13" ht="20.25" customHeight="1" x14ac:dyDescent="0.2">
      <c r="A465" s="59"/>
      <c r="B465" s="66"/>
      <c r="C465" s="58" t="s">
        <v>3</v>
      </c>
      <c r="D465" s="65" t="s">
        <v>4</v>
      </c>
      <c r="E465" s="65" t="s">
        <v>5</v>
      </c>
      <c r="F465" s="65" t="s">
        <v>6</v>
      </c>
      <c r="G465" s="65" t="s">
        <v>7</v>
      </c>
      <c r="H465" s="62" t="s">
        <v>8</v>
      </c>
      <c r="M465" s="52"/>
    </row>
    <row r="466" spans="1:13" ht="20.25" customHeight="1" x14ac:dyDescent="0.2">
      <c r="A466" s="60"/>
      <c r="B466" s="67"/>
      <c r="C466" s="60"/>
      <c r="D466" s="67"/>
      <c r="E466" s="67"/>
      <c r="F466" s="67"/>
      <c r="G466" s="67"/>
      <c r="H466" s="69"/>
      <c r="M466" s="52"/>
    </row>
    <row r="467" spans="1:13" ht="16.5" customHeight="1" x14ac:dyDescent="0.25">
      <c r="A467" s="14"/>
      <c r="B467" s="48"/>
      <c r="C467" s="6"/>
      <c r="D467" s="6"/>
      <c r="E467" s="6"/>
      <c r="F467" s="6"/>
      <c r="G467" s="6"/>
      <c r="H467" s="7"/>
    </row>
    <row r="468" spans="1:13" ht="16.5" customHeight="1" x14ac:dyDescent="0.2">
      <c r="A468" s="14" t="s">
        <v>180</v>
      </c>
      <c r="B468" s="10">
        <f t="shared" ref="B468:H468" si="90">SUM(B470:B480)</f>
        <v>55606</v>
      </c>
      <c r="C468" s="10">
        <f t="shared" si="90"/>
        <v>9919</v>
      </c>
      <c r="D468" s="10">
        <f t="shared" si="90"/>
        <v>9408</v>
      </c>
      <c r="E468" s="10">
        <f t="shared" si="90"/>
        <v>9282</v>
      </c>
      <c r="F468" s="10">
        <f t="shared" si="90"/>
        <v>9195</v>
      </c>
      <c r="G468" s="10">
        <f t="shared" si="90"/>
        <v>8927</v>
      </c>
      <c r="H468" s="10">
        <f t="shared" si="90"/>
        <v>8875</v>
      </c>
      <c r="K468" s="52"/>
      <c r="L468" s="52"/>
    </row>
    <row r="469" spans="1:13" ht="16.5" customHeight="1" x14ac:dyDescent="0.2">
      <c r="A469" s="11"/>
      <c r="B469" s="12"/>
      <c r="C469" s="6"/>
      <c r="D469" s="6"/>
      <c r="E469" s="6"/>
      <c r="F469" s="6"/>
      <c r="G469" s="6"/>
      <c r="H469" s="7"/>
      <c r="K469" s="52"/>
      <c r="L469" s="52"/>
      <c r="M469" s="52"/>
    </row>
    <row r="470" spans="1:13" ht="16.5" customHeight="1" x14ac:dyDescent="0.2">
      <c r="A470" s="11" t="s">
        <v>93</v>
      </c>
      <c r="B470" s="12">
        <f>SUM(C470:H470)</f>
        <v>145</v>
      </c>
      <c r="C470" s="6">
        <f t="shared" ref="C470:D478" si="91">SUM(C484,C498,)</f>
        <v>93</v>
      </c>
      <c r="D470" s="6">
        <f t="shared" si="91"/>
        <v>10</v>
      </c>
      <c r="E470" s="6" t="s">
        <v>234</v>
      </c>
      <c r="F470" s="6" t="s">
        <v>234</v>
      </c>
      <c r="G470" s="6">
        <f t="shared" ref="G470:G480" si="92">SUM(G484,G498,)</f>
        <v>42</v>
      </c>
      <c r="H470" s="12" t="s">
        <v>234</v>
      </c>
      <c r="K470" s="52"/>
      <c r="L470" s="52"/>
      <c r="M470" s="52"/>
    </row>
    <row r="471" spans="1:13" ht="16.5" customHeight="1" x14ac:dyDescent="0.2">
      <c r="A471" s="11" t="s">
        <v>171</v>
      </c>
      <c r="B471" s="12">
        <f t="shared" ref="B471:B480" si="93">SUM(C471:H471)</f>
        <v>7934</v>
      </c>
      <c r="C471" s="6">
        <f t="shared" si="91"/>
        <v>7730</v>
      </c>
      <c r="D471" s="6">
        <f t="shared" si="91"/>
        <v>175</v>
      </c>
      <c r="E471" s="6" t="s">
        <v>234</v>
      </c>
      <c r="F471" s="6" t="s">
        <v>234</v>
      </c>
      <c r="G471" s="6">
        <f t="shared" si="92"/>
        <v>29</v>
      </c>
      <c r="H471" s="12" t="s">
        <v>234</v>
      </c>
      <c r="K471" s="52"/>
      <c r="L471" s="52"/>
      <c r="M471" s="52"/>
    </row>
    <row r="472" spans="1:13" ht="16.5" customHeight="1" x14ac:dyDescent="0.2">
      <c r="A472" s="11" t="s">
        <v>85</v>
      </c>
      <c r="B472" s="12">
        <f t="shared" si="93"/>
        <v>9072</v>
      </c>
      <c r="C472" s="6">
        <f t="shared" si="91"/>
        <v>1753</v>
      </c>
      <c r="D472" s="6">
        <f t="shared" si="91"/>
        <v>7147</v>
      </c>
      <c r="E472" s="6">
        <f t="shared" ref="E472:E479" si="94">SUM(E486,E500,)</f>
        <v>162</v>
      </c>
      <c r="F472" s="6" t="s">
        <v>234</v>
      </c>
      <c r="G472" s="6">
        <f t="shared" si="92"/>
        <v>10</v>
      </c>
      <c r="H472" s="12" t="s">
        <v>234</v>
      </c>
    </row>
    <row r="473" spans="1:13" ht="16.5" customHeight="1" x14ac:dyDescent="0.2">
      <c r="A473" s="11" t="s">
        <v>25</v>
      </c>
      <c r="B473" s="12">
        <f t="shared" si="93"/>
        <v>8581</v>
      </c>
      <c r="C473" s="6">
        <f t="shared" si="91"/>
        <v>140</v>
      </c>
      <c r="D473" s="6">
        <f t="shared" si="91"/>
        <v>1627</v>
      </c>
      <c r="E473" s="6">
        <f t="shared" si="94"/>
        <v>6548</v>
      </c>
      <c r="F473" s="6">
        <f t="shared" ref="F473:F480" si="95">SUM(F487,F501,)</f>
        <v>247</v>
      </c>
      <c r="G473" s="6">
        <f t="shared" si="92"/>
        <v>18</v>
      </c>
      <c r="H473" s="12">
        <f t="shared" ref="H473:H480" si="96">SUM(H487,H501,)</f>
        <v>1</v>
      </c>
    </row>
    <row r="474" spans="1:13" ht="16.5" customHeight="1" x14ac:dyDescent="0.2">
      <c r="A474" s="11" t="s">
        <v>108</v>
      </c>
      <c r="B474" s="12">
        <f t="shared" si="93"/>
        <v>9202</v>
      </c>
      <c r="C474" s="6">
        <f t="shared" si="91"/>
        <v>140</v>
      </c>
      <c r="D474" s="6">
        <f t="shared" si="91"/>
        <v>331</v>
      </c>
      <c r="E474" s="6">
        <f t="shared" si="94"/>
        <v>1809</v>
      </c>
      <c r="F474" s="6">
        <f t="shared" si="95"/>
        <v>6437</v>
      </c>
      <c r="G474" s="6">
        <f t="shared" si="92"/>
        <v>403</v>
      </c>
      <c r="H474" s="12">
        <f t="shared" si="96"/>
        <v>82</v>
      </c>
    </row>
    <row r="475" spans="1:13" ht="16.5" customHeight="1" x14ac:dyDescent="0.2">
      <c r="A475" s="11" t="s">
        <v>72</v>
      </c>
      <c r="B475" s="12">
        <f t="shared" si="93"/>
        <v>9173</v>
      </c>
      <c r="C475" s="6">
        <f t="shared" si="91"/>
        <v>55</v>
      </c>
      <c r="D475" s="6">
        <f t="shared" si="91"/>
        <v>94</v>
      </c>
      <c r="E475" s="6">
        <f t="shared" si="94"/>
        <v>497</v>
      </c>
      <c r="F475" s="6">
        <f t="shared" si="95"/>
        <v>1927</v>
      </c>
      <c r="G475" s="6">
        <f t="shared" si="92"/>
        <v>6150</v>
      </c>
      <c r="H475" s="12">
        <f t="shared" si="96"/>
        <v>450</v>
      </c>
    </row>
    <row r="476" spans="1:13" ht="16.5" customHeight="1" x14ac:dyDescent="0.2">
      <c r="A476" s="11" t="s">
        <v>103</v>
      </c>
      <c r="B476" s="12">
        <f t="shared" si="93"/>
        <v>8280</v>
      </c>
      <c r="C476" s="6">
        <f t="shared" si="91"/>
        <v>5</v>
      </c>
      <c r="D476" s="6">
        <f t="shared" si="91"/>
        <v>17</v>
      </c>
      <c r="E476" s="6">
        <f t="shared" si="94"/>
        <v>110</v>
      </c>
      <c r="F476" s="6">
        <f t="shared" si="95"/>
        <v>367</v>
      </c>
      <c r="G476" s="6">
        <f t="shared" si="92"/>
        <v>1712</v>
      </c>
      <c r="H476" s="12">
        <f t="shared" si="96"/>
        <v>6069</v>
      </c>
    </row>
    <row r="477" spans="1:13" ht="16.5" customHeight="1" x14ac:dyDescent="0.2">
      <c r="A477" s="11" t="s">
        <v>73</v>
      </c>
      <c r="B477" s="12">
        <f t="shared" si="93"/>
        <v>2354</v>
      </c>
      <c r="C477" s="6">
        <f t="shared" si="91"/>
        <v>2</v>
      </c>
      <c r="D477" s="6">
        <f t="shared" si="91"/>
        <v>5</v>
      </c>
      <c r="E477" s="6">
        <f t="shared" si="94"/>
        <v>134</v>
      </c>
      <c r="F477" s="6">
        <f t="shared" si="95"/>
        <v>185</v>
      </c>
      <c r="G477" s="6">
        <f t="shared" si="92"/>
        <v>366</v>
      </c>
      <c r="H477" s="12">
        <f t="shared" si="96"/>
        <v>1662</v>
      </c>
    </row>
    <row r="478" spans="1:13" ht="16.5" customHeight="1" x14ac:dyDescent="0.2">
      <c r="A478" s="11" t="s">
        <v>74</v>
      </c>
      <c r="B478" s="12">
        <f t="shared" si="93"/>
        <v>628</v>
      </c>
      <c r="C478" s="6">
        <f t="shared" si="91"/>
        <v>1</v>
      </c>
      <c r="D478" s="6">
        <f t="shared" si="91"/>
        <v>2</v>
      </c>
      <c r="E478" s="6">
        <f t="shared" si="94"/>
        <v>19</v>
      </c>
      <c r="F478" s="6">
        <f t="shared" si="95"/>
        <v>23</v>
      </c>
      <c r="G478" s="6">
        <f t="shared" si="92"/>
        <v>141</v>
      </c>
      <c r="H478" s="12">
        <f t="shared" si="96"/>
        <v>442</v>
      </c>
    </row>
    <row r="479" spans="1:13" ht="16.5" customHeight="1" x14ac:dyDescent="0.2">
      <c r="A479" s="11" t="s">
        <v>121</v>
      </c>
      <c r="B479" s="12">
        <f t="shared" si="93"/>
        <v>192</v>
      </c>
      <c r="C479" s="6" t="s">
        <v>234</v>
      </c>
      <c r="D479" s="6" t="s">
        <v>234</v>
      </c>
      <c r="E479" s="6">
        <f t="shared" si="94"/>
        <v>3</v>
      </c>
      <c r="F479" s="6">
        <f t="shared" si="95"/>
        <v>7</v>
      </c>
      <c r="G479" s="6">
        <f t="shared" si="92"/>
        <v>50</v>
      </c>
      <c r="H479" s="12">
        <f t="shared" si="96"/>
        <v>132</v>
      </c>
    </row>
    <row r="480" spans="1:13" ht="16.5" customHeight="1" x14ac:dyDescent="0.2">
      <c r="A480" s="11" t="s">
        <v>44</v>
      </c>
      <c r="B480" s="12">
        <f t="shared" si="93"/>
        <v>45</v>
      </c>
      <c r="C480" s="6" t="s">
        <v>234</v>
      </c>
      <c r="D480" s="6" t="s">
        <v>234</v>
      </c>
      <c r="E480" s="6" t="s">
        <v>234</v>
      </c>
      <c r="F480" s="6">
        <f t="shared" si="95"/>
        <v>2</v>
      </c>
      <c r="G480" s="6">
        <f t="shared" si="92"/>
        <v>6</v>
      </c>
      <c r="H480" s="12">
        <f t="shared" si="96"/>
        <v>37</v>
      </c>
    </row>
    <row r="481" spans="1:8" ht="16.5" customHeight="1" x14ac:dyDescent="0.2">
      <c r="A481" s="11"/>
      <c r="B481" s="12"/>
      <c r="C481" s="6"/>
      <c r="D481" s="6"/>
      <c r="E481" s="6"/>
      <c r="F481" s="6"/>
      <c r="G481" s="6"/>
      <c r="H481" s="7"/>
    </row>
    <row r="482" spans="1:8" ht="16.5" customHeight="1" x14ac:dyDescent="0.2">
      <c r="A482" s="11" t="s">
        <v>173</v>
      </c>
      <c r="B482" s="10">
        <f t="shared" ref="B482:H482" si="97">SUM(B484:B494)</f>
        <v>28358</v>
      </c>
      <c r="C482" s="10">
        <f t="shared" si="97"/>
        <v>5100</v>
      </c>
      <c r="D482" s="10">
        <f t="shared" si="97"/>
        <v>4823</v>
      </c>
      <c r="E482" s="10">
        <f t="shared" si="97"/>
        <v>4700</v>
      </c>
      <c r="F482" s="10">
        <f t="shared" si="97"/>
        <v>4767</v>
      </c>
      <c r="G482" s="10">
        <f t="shared" si="97"/>
        <v>4477</v>
      </c>
      <c r="H482" s="10">
        <f t="shared" si="97"/>
        <v>4491</v>
      </c>
    </row>
    <row r="483" spans="1:8" ht="16.5" customHeight="1" x14ac:dyDescent="0.2">
      <c r="A483" s="11"/>
      <c r="B483" s="12"/>
      <c r="C483" s="6"/>
      <c r="D483" s="6"/>
      <c r="E483" s="6"/>
      <c r="F483" s="6"/>
      <c r="G483" s="6"/>
      <c r="H483" s="7"/>
    </row>
    <row r="484" spans="1:8" ht="16.5" customHeight="1" x14ac:dyDescent="0.2">
      <c r="A484" s="11" t="s">
        <v>174</v>
      </c>
      <c r="B484" s="12">
        <f>SUM(C484:H484)</f>
        <v>71</v>
      </c>
      <c r="C484" s="6">
        <v>41</v>
      </c>
      <c r="D484" s="6">
        <v>5</v>
      </c>
      <c r="E484" s="16" t="s">
        <v>234</v>
      </c>
      <c r="F484" s="16" t="s">
        <v>234</v>
      </c>
      <c r="G484" s="16">
        <v>25</v>
      </c>
      <c r="H484" s="17" t="s">
        <v>234</v>
      </c>
    </row>
    <row r="485" spans="1:8" ht="16.5" customHeight="1" x14ac:dyDescent="0.2">
      <c r="A485" s="11" t="s">
        <v>23</v>
      </c>
      <c r="B485" s="12">
        <f t="shared" ref="B485:B494" si="98">SUM(C485:H485)</f>
        <v>4034</v>
      </c>
      <c r="C485" s="6">
        <v>3918</v>
      </c>
      <c r="D485" s="6">
        <v>97</v>
      </c>
      <c r="E485" s="16" t="s">
        <v>234</v>
      </c>
      <c r="F485" s="16" t="s">
        <v>234</v>
      </c>
      <c r="G485" s="16">
        <v>19</v>
      </c>
      <c r="H485" s="17" t="s">
        <v>234</v>
      </c>
    </row>
    <row r="486" spans="1:8" ht="16.5" customHeight="1" x14ac:dyDescent="0.2">
      <c r="A486" s="11" t="s">
        <v>107</v>
      </c>
      <c r="B486" s="12">
        <f t="shared" si="98"/>
        <v>4627</v>
      </c>
      <c r="C486" s="6">
        <v>931</v>
      </c>
      <c r="D486" s="6">
        <v>3608</v>
      </c>
      <c r="E486" s="6">
        <v>81</v>
      </c>
      <c r="F486" s="16" t="s">
        <v>234</v>
      </c>
      <c r="G486" s="16">
        <v>7</v>
      </c>
      <c r="H486" s="17" t="s">
        <v>234</v>
      </c>
    </row>
    <row r="487" spans="1:8" ht="16.5" customHeight="1" x14ac:dyDescent="0.2">
      <c r="A487" s="11" t="s">
        <v>175</v>
      </c>
      <c r="B487" s="12">
        <f t="shared" si="98"/>
        <v>4337</v>
      </c>
      <c r="C487" s="6">
        <v>99</v>
      </c>
      <c r="D487" s="6">
        <v>867</v>
      </c>
      <c r="E487" s="6">
        <v>3242</v>
      </c>
      <c r="F487" s="6">
        <v>119</v>
      </c>
      <c r="G487" s="6">
        <v>9</v>
      </c>
      <c r="H487" s="17">
        <v>1</v>
      </c>
    </row>
    <row r="488" spans="1:8" ht="16.5" customHeight="1" x14ac:dyDescent="0.2">
      <c r="A488" s="11" t="s">
        <v>108</v>
      </c>
      <c r="B488" s="12">
        <f t="shared" si="98"/>
        <v>4598</v>
      </c>
      <c r="C488" s="6">
        <v>79</v>
      </c>
      <c r="D488" s="6">
        <v>184</v>
      </c>
      <c r="E488" s="6">
        <v>930</v>
      </c>
      <c r="F488" s="6">
        <v>3174</v>
      </c>
      <c r="G488" s="6">
        <v>206</v>
      </c>
      <c r="H488" s="12">
        <v>25</v>
      </c>
    </row>
    <row r="489" spans="1:8" ht="16.5" customHeight="1" x14ac:dyDescent="0.2">
      <c r="A489" s="11" t="s">
        <v>27</v>
      </c>
      <c r="B489" s="12">
        <f t="shared" si="98"/>
        <v>4717</v>
      </c>
      <c r="C489" s="6">
        <v>27</v>
      </c>
      <c r="D489" s="6">
        <v>49</v>
      </c>
      <c r="E489" s="6">
        <v>286</v>
      </c>
      <c r="F489" s="6">
        <v>1131</v>
      </c>
      <c r="G489" s="6">
        <v>3003</v>
      </c>
      <c r="H489" s="12">
        <v>221</v>
      </c>
    </row>
    <row r="490" spans="1:8" ht="16.5" customHeight="1" x14ac:dyDescent="0.2">
      <c r="A490" s="11" t="s">
        <v>176</v>
      </c>
      <c r="B490" s="12">
        <f t="shared" si="98"/>
        <v>4151</v>
      </c>
      <c r="C490" s="16">
        <v>4</v>
      </c>
      <c r="D490" s="6">
        <v>9</v>
      </c>
      <c r="E490" s="6">
        <v>70</v>
      </c>
      <c r="F490" s="6">
        <v>210</v>
      </c>
      <c r="G490" s="6">
        <v>868</v>
      </c>
      <c r="H490" s="12">
        <v>2990</v>
      </c>
    </row>
    <row r="491" spans="1:8" ht="16.5" customHeight="1" x14ac:dyDescent="0.2">
      <c r="A491" s="11" t="s">
        <v>118</v>
      </c>
      <c r="B491" s="12">
        <f t="shared" si="98"/>
        <v>1278</v>
      </c>
      <c r="C491" s="16" t="s">
        <v>234</v>
      </c>
      <c r="D491" s="6">
        <v>3</v>
      </c>
      <c r="E491" s="6">
        <v>75</v>
      </c>
      <c r="F491" s="6">
        <v>111</v>
      </c>
      <c r="G491" s="6">
        <v>214</v>
      </c>
      <c r="H491" s="12">
        <v>875</v>
      </c>
    </row>
    <row r="492" spans="1:8" ht="16.5" customHeight="1" x14ac:dyDescent="0.2">
      <c r="A492" s="11" t="s">
        <v>177</v>
      </c>
      <c r="B492" s="12">
        <f t="shared" si="98"/>
        <v>389</v>
      </c>
      <c r="C492" s="16">
        <v>1</v>
      </c>
      <c r="D492" s="6">
        <v>1</v>
      </c>
      <c r="E492" s="6">
        <v>15</v>
      </c>
      <c r="F492" s="6">
        <v>14</v>
      </c>
      <c r="G492" s="6">
        <v>90</v>
      </c>
      <c r="H492" s="12">
        <v>268</v>
      </c>
    </row>
    <row r="493" spans="1:8" ht="16.5" customHeight="1" x14ac:dyDescent="0.2">
      <c r="A493" s="11" t="s">
        <v>31</v>
      </c>
      <c r="B493" s="12">
        <f t="shared" si="98"/>
        <v>126</v>
      </c>
      <c r="C493" s="6" t="s">
        <v>234</v>
      </c>
      <c r="D493" s="6" t="s">
        <v>234</v>
      </c>
      <c r="E493" s="6">
        <v>1</v>
      </c>
      <c r="F493" s="6">
        <v>6</v>
      </c>
      <c r="G493" s="6">
        <v>33</v>
      </c>
      <c r="H493" s="12">
        <v>86</v>
      </c>
    </row>
    <row r="494" spans="1:8" ht="16.5" customHeight="1" x14ac:dyDescent="0.2">
      <c r="A494" s="11" t="s">
        <v>44</v>
      </c>
      <c r="B494" s="12">
        <f t="shared" si="98"/>
        <v>30</v>
      </c>
      <c r="C494" s="16" t="s">
        <v>234</v>
      </c>
      <c r="D494" s="16" t="s">
        <v>234</v>
      </c>
      <c r="E494" s="16" t="s">
        <v>234</v>
      </c>
      <c r="F494" s="6">
        <v>2</v>
      </c>
      <c r="G494" s="6">
        <v>3</v>
      </c>
      <c r="H494" s="12">
        <v>25</v>
      </c>
    </row>
    <row r="495" spans="1:8" ht="16.5" customHeight="1" x14ac:dyDescent="0.2">
      <c r="A495" s="11"/>
      <c r="B495" s="12"/>
      <c r="C495" s="6"/>
      <c r="D495" s="6"/>
      <c r="E495" s="6"/>
      <c r="F495" s="6"/>
      <c r="G495" s="6"/>
      <c r="H495" s="7"/>
    </row>
    <row r="496" spans="1:8" ht="16.5" customHeight="1" x14ac:dyDescent="0.2">
      <c r="A496" s="11" t="s">
        <v>178</v>
      </c>
      <c r="B496" s="10">
        <f>SUM(B498:B508)</f>
        <v>27248</v>
      </c>
      <c r="C496" s="10">
        <f t="shared" ref="C496:G496" si="99">SUM(C498:C508)</f>
        <v>4819</v>
      </c>
      <c r="D496" s="10">
        <f t="shared" si="99"/>
        <v>4585</v>
      </c>
      <c r="E496" s="10">
        <f t="shared" si="99"/>
        <v>4582</v>
      </c>
      <c r="F496" s="10">
        <f t="shared" si="99"/>
        <v>4428</v>
      </c>
      <c r="G496" s="10">
        <f t="shared" si="99"/>
        <v>4450</v>
      </c>
      <c r="H496" s="10">
        <f>SUM(H498:H508)</f>
        <v>4384</v>
      </c>
    </row>
    <row r="497" spans="1:9" ht="16.5" customHeight="1" x14ac:dyDescent="0.2">
      <c r="A497" s="11"/>
      <c r="B497" s="12"/>
      <c r="C497" s="6"/>
      <c r="D497" s="6"/>
      <c r="E497" s="6"/>
      <c r="F497" s="6"/>
      <c r="G497" s="6"/>
      <c r="H497" s="7"/>
    </row>
    <row r="498" spans="1:9" ht="16.5" customHeight="1" x14ac:dyDescent="0.2">
      <c r="A498" s="11" t="s">
        <v>10</v>
      </c>
      <c r="B498" s="12">
        <f>SUM(C498:H498)</f>
        <v>74</v>
      </c>
      <c r="C498" s="6">
        <v>52</v>
      </c>
      <c r="D498" s="16">
        <v>5</v>
      </c>
      <c r="E498" s="16" t="s">
        <v>234</v>
      </c>
      <c r="F498" s="16" t="s">
        <v>234</v>
      </c>
      <c r="G498" s="16">
        <v>17</v>
      </c>
      <c r="H498" s="17" t="s">
        <v>234</v>
      </c>
    </row>
    <row r="499" spans="1:9" ht="16.5" customHeight="1" x14ac:dyDescent="0.2">
      <c r="A499" s="11" t="s">
        <v>132</v>
      </c>
      <c r="B499" s="12">
        <f t="shared" ref="B499:B508" si="100">SUM(C499:H499)</f>
        <v>3900</v>
      </c>
      <c r="C499" s="6">
        <v>3812</v>
      </c>
      <c r="D499" s="6">
        <v>78</v>
      </c>
      <c r="E499" s="6" t="s">
        <v>234</v>
      </c>
      <c r="F499" s="16" t="s">
        <v>234</v>
      </c>
      <c r="G499" s="16">
        <v>10</v>
      </c>
      <c r="H499" s="17" t="s">
        <v>234</v>
      </c>
    </row>
    <row r="500" spans="1:9" ht="16.5" customHeight="1" x14ac:dyDescent="0.2">
      <c r="A500" s="11" t="s">
        <v>24</v>
      </c>
      <c r="B500" s="12">
        <f t="shared" si="100"/>
        <v>4445</v>
      </c>
      <c r="C500" s="6">
        <v>822</v>
      </c>
      <c r="D500" s="6">
        <v>3539</v>
      </c>
      <c r="E500" s="6">
        <v>81</v>
      </c>
      <c r="F500" s="6" t="s">
        <v>234</v>
      </c>
      <c r="G500" s="16">
        <v>3</v>
      </c>
      <c r="H500" s="17" t="s">
        <v>234</v>
      </c>
    </row>
    <row r="501" spans="1:9" ht="16.5" customHeight="1" x14ac:dyDescent="0.2">
      <c r="A501" s="11" t="s">
        <v>25</v>
      </c>
      <c r="B501" s="12">
        <f t="shared" si="100"/>
        <v>4244</v>
      </c>
      <c r="C501" s="6">
        <v>41</v>
      </c>
      <c r="D501" s="6">
        <v>760</v>
      </c>
      <c r="E501" s="6">
        <v>3306</v>
      </c>
      <c r="F501" s="6">
        <v>128</v>
      </c>
      <c r="G501" s="6">
        <v>9</v>
      </c>
      <c r="H501" s="17" t="s">
        <v>234</v>
      </c>
    </row>
    <row r="502" spans="1:9" ht="16.5" customHeight="1" x14ac:dyDescent="0.2">
      <c r="A502" s="11" t="s">
        <v>179</v>
      </c>
      <c r="B502" s="12">
        <f t="shared" si="100"/>
        <v>4604</v>
      </c>
      <c r="C502" s="6">
        <v>61</v>
      </c>
      <c r="D502" s="6">
        <v>147</v>
      </c>
      <c r="E502" s="6">
        <v>879</v>
      </c>
      <c r="F502" s="6">
        <v>3263</v>
      </c>
      <c r="G502" s="6">
        <v>197</v>
      </c>
      <c r="H502" s="12">
        <v>57</v>
      </c>
    </row>
    <row r="503" spans="1:9" ht="16.5" customHeight="1" x14ac:dyDescent="0.2">
      <c r="A503" s="11" t="s">
        <v>82</v>
      </c>
      <c r="B503" s="12">
        <f t="shared" si="100"/>
        <v>4456</v>
      </c>
      <c r="C503" s="6">
        <v>28</v>
      </c>
      <c r="D503" s="6">
        <v>45</v>
      </c>
      <c r="E503" s="6">
        <v>211</v>
      </c>
      <c r="F503" s="6">
        <v>796</v>
      </c>
      <c r="G503" s="6">
        <v>3147</v>
      </c>
      <c r="H503" s="12">
        <v>229</v>
      </c>
    </row>
    <row r="504" spans="1:9" ht="16.5" customHeight="1" x14ac:dyDescent="0.2">
      <c r="A504" s="11" t="s">
        <v>103</v>
      </c>
      <c r="B504" s="12">
        <f t="shared" si="100"/>
        <v>4129</v>
      </c>
      <c r="C504" s="6">
        <v>1</v>
      </c>
      <c r="D504" s="6">
        <v>8</v>
      </c>
      <c r="E504" s="6">
        <v>40</v>
      </c>
      <c r="F504" s="6">
        <v>157</v>
      </c>
      <c r="G504" s="6">
        <v>844</v>
      </c>
      <c r="H504" s="12">
        <v>3079</v>
      </c>
    </row>
    <row r="505" spans="1:9" ht="16.5" customHeight="1" x14ac:dyDescent="0.2">
      <c r="A505" s="11" t="s">
        <v>73</v>
      </c>
      <c r="B505" s="12">
        <f t="shared" si="100"/>
        <v>1076</v>
      </c>
      <c r="C505" s="6">
        <v>2</v>
      </c>
      <c r="D505" s="6">
        <v>2</v>
      </c>
      <c r="E505" s="6">
        <v>59</v>
      </c>
      <c r="F505" s="6">
        <v>74</v>
      </c>
      <c r="G505" s="6">
        <v>152</v>
      </c>
      <c r="H505" s="12">
        <v>787</v>
      </c>
    </row>
    <row r="506" spans="1:9" ht="16.5" customHeight="1" x14ac:dyDescent="0.2">
      <c r="A506" s="11" t="s">
        <v>74</v>
      </c>
      <c r="B506" s="12">
        <f t="shared" si="100"/>
        <v>239</v>
      </c>
      <c r="C506" s="16" t="s">
        <v>234</v>
      </c>
      <c r="D506" s="6">
        <v>1</v>
      </c>
      <c r="E506" s="6">
        <v>4</v>
      </c>
      <c r="F506" s="6">
        <v>9</v>
      </c>
      <c r="G506" s="6">
        <v>51</v>
      </c>
      <c r="H506" s="12">
        <v>174</v>
      </c>
    </row>
    <row r="507" spans="1:9" ht="16.5" customHeight="1" x14ac:dyDescent="0.2">
      <c r="A507" s="11" t="s">
        <v>121</v>
      </c>
      <c r="B507" s="12">
        <f t="shared" si="100"/>
        <v>66</v>
      </c>
      <c r="C507" s="16" t="s">
        <v>234</v>
      </c>
      <c r="D507" s="16" t="s">
        <v>234</v>
      </c>
      <c r="E507" s="6">
        <v>2</v>
      </c>
      <c r="F507" s="6">
        <v>1</v>
      </c>
      <c r="G507" s="6">
        <v>17</v>
      </c>
      <c r="H507" s="12">
        <v>46</v>
      </c>
      <c r="I507" s="29"/>
    </row>
    <row r="508" spans="1:9" ht="16.5" customHeight="1" x14ac:dyDescent="0.2">
      <c r="A508" s="11" t="s">
        <v>44</v>
      </c>
      <c r="B508" s="12">
        <f t="shared" si="100"/>
        <v>15</v>
      </c>
      <c r="C508" s="16" t="s">
        <v>234</v>
      </c>
      <c r="D508" s="16" t="s">
        <v>234</v>
      </c>
      <c r="E508" s="16" t="s">
        <v>234</v>
      </c>
      <c r="F508" s="16" t="s">
        <v>234</v>
      </c>
      <c r="G508" s="16">
        <v>3</v>
      </c>
      <c r="H508" s="12">
        <v>12</v>
      </c>
    </row>
    <row r="509" spans="1:9" ht="16.5" customHeight="1" x14ac:dyDescent="0.2">
      <c r="A509" s="57" t="s">
        <v>238</v>
      </c>
      <c r="B509" s="57"/>
      <c r="C509" s="57"/>
      <c r="D509" s="57"/>
      <c r="E509" s="57"/>
      <c r="F509" s="57"/>
      <c r="G509" s="57"/>
      <c r="H509" s="57"/>
    </row>
    <row r="510" spans="1:9" ht="16.5" customHeight="1" x14ac:dyDescent="0.2">
      <c r="A510" s="57" t="s">
        <v>233</v>
      </c>
      <c r="B510" s="57"/>
      <c r="C510" s="57"/>
      <c r="D510" s="57"/>
      <c r="E510" s="57"/>
      <c r="F510" s="57"/>
      <c r="G510" s="57"/>
      <c r="H510" s="57"/>
    </row>
    <row r="511" spans="1:9" ht="15" customHeight="1" x14ac:dyDescent="0.2">
      <c r="A511" s="2"/>
      <c r="B511" s="2"/>
      <c r="C511" s="2"/>
      <c r="D511" s="2"/>
      <c r="E511" s="2"/>
      <c r="F511" s="2"/>
    </row>
    <row r="512" spans="1:9" ht="20.25" customHeight="1" x14ac:dyDescent="0.2">
      <c r="A512" s="58" t="s">
        <v>0</v>
      </c>
      <c r="B512" s="61" t="s">
        <v>1</v>
      </c>
      <c r="C512" s="62"/>
      <c r="D512" s="62"/>
      <c r="E512" s="62"/>
      <c r="F512" s="62"/>
      <c r="G512" s="62"/>
      <c r="H512" s="62"/>
    </row>
    <row r="513" spans="1:8" ht="20.25" customHeight="1" x14ac:dyDescent="0.2">
      <c r="A513" s="59"/>
      <c r="B513" s="63"/>
      <c r="C513" s="64"/>
      <c r="D513" s="64"/>
      <c r="E513" s="64"/>
      <c r="F513" s="64"/>
      <c r="G513" s="64"/>
      <c r="H513" s="64"/>
    </row>
    <row r="514" spans="1:8" ht="20.25" customHeight="1" x14ac:dyDescent="0.2">
      <c r="A514" s="59"/>
      <c r="B514" s="65" t="s">
        <v>2</v>
      </c>
      <c r="C514" s="61" t="s">
        <v>237</v>
      </c>
      <c r="D514" s="62"/>
      <c r="E514" s="62"/>
      <c r="F514" s="62"/>
      <c r="G514" s="62"/>
      <c r="H514" s="62"/>
    </row>
    <row r="515" spans="1:8" ht="20.25" customHeight="1" x14ac:dyDescent="0.2">
      <c r="A515" s="59"/>
      <c r="B515" s="66"/>
      <c r="C515" s="68"/>
      <c r="D515" s="69"/>
      <c r="E515" s="69"/>
      <c r="F515" s="69"/>
      <c r="G515" s="69"/>
      <c r="H515" s="69"/>
    </row>
    <row r="516" spans="1:8" ht="20.25" customHeight="1" x14ac:dyDescent="0.2">
      <c r="A516" s="59"/>
      <c r="B516" s="66"/>
      <c r="C516" s="58" t="s">
        <v>3</v>
      </c>
      <c r="D516" s="65" t="s">
        <v>4</v>
      </c>
      <c r="E516" s="65" t="s">
        <v>5</v>
      </c>
      <c r="F516" s="65" t="s">
        <v>6</v>
      </c>
      <c r="G516" s="65" t="s">
        <v>7</v>
      </c>
      <c r="H516" s="62" t="s">
        <v>8</v>
      </c>
    </row>
    <row r="517" spans="1:8" ht="20.25" customHeight="1" x14ac:dyDescent="0.2">
      <c r="A517" s="60"/>
      <c r="B517" s="67"/>
      <c r="C517" s="60"/>
      <c r="D517" s="67"/>
      <c r="E517" s="67"/>
      <c r="F517" s="67"/>
      <c r="G517" s="67"/>
      <c r="H517" s="69"/>
    </row>
    <row r="518" spans="1:8" ht="16.5" customHeight="1" x14ac:dyDescent="0.2">
      <c r="A518" s="14"/>
      <c r="B518" s="12"/>
      <c r="C518" s="6"/>
      <c r="D518" s="6"/>
      <c r="E518" s="6"/>
      <c r="F518" s="6"/>
      <c r="G518" s="6"/>
      <c r="H518" s="7"/>
    </row>
    <row r="519" spans="1:8" ht="16.5" customHeight="1" x14ac:dyDescent="0.2">
      <c r="A519" s="14" t="s">
        <v>181</v>
      </c>
      <c r="B519" s="9">
        <f t="shared" ref="B519:H519" si="101">SUM(B521:B531)</f>
        <v>26743</v>
      </c>
      <c r="C519" s="9">
        <f t="shared" si="101"/>
        <v>4633</v>
      </c>
      <c r="D519" s="9">
        <f t="shared" si="101"/>
        <v>4503</v>
      </c>
      <c r="E519" s="9">
        <f t="shared" si="101"/>
        <v>4420</v>
      </c>
      <c r="F519" s="9">
        <f t="shared" si="101"/>
        <v>4368</v>
      </c>
      <c r="G519" s="9">
        <f t="shared" si="101"/>
        <v>4392</v>
      </c>
      <c r="H519" s="10">
        <f t="shared" si="101"/>
        <v>4427</v>
      </c>
    </row>
    <row r="520" spans="1:8" ht="16.5" customHeight="1" x14ac:dyDescent="0.2">
      <c r="A520" s="14"/>
      <c r="B520" s="10"/>
      <c r="C520" s="10"/>
      <c r="D520" s="10"/>
      <c r="E520" s="10"/>
      <c r="F520" s="10"/>
      <c r="G520" s="9"/>
      <c r="H520" s="13"/>
    </row>
    <row r="521" spans="1:8" ht="16.5" customHeight="1" x14ac:dyDescent="0.2">
      <c r="A521" s="11" t="s">
        <v>93</v>
      </c>
      <c r="B521" s="12">
        <f>SUM(C521:H521)</f>
        <v>15</v>
      </c>
      <c r="C521" s="6">
        <f t="shared" ref="C521:C530" si="102">SUM(C535,C549,)</f>
        <v>15</v>
      </c>
      <c r="D521" s="6" t="s">
        <v>234</v>
      </c>
      <c r="E521" s="6" t="s">
        <v>234</v>
      </c>
      <c r="F521" s="6" t="s">
        <v>234</v>
      </c>
      <c r="G521" s="6" t="s">
        <v>234</v>
      </c>
      <c r="H521" s="12" t="s">
        <v>234</v>
      </c>
    </row>
    <row r="522" spans="1:8" ht="16.5" customHeight="1" x14ac:dyDescent="0.2">
      <c r="A522" s="11" t="s">
        <v>182</v>
      </c>
      <c r="B522" s="12">
        <f t="shared" ref="B522:B531" si="103">SUM(C522:H522)</f>
        <v>3665</v>
      </c>
      <c r="C522" s="6">
        <f t="shared" si="102"/>
        <v>3642</v>
      </c>
      <c r="D522" s="6">
        <f t="shared" ref="D522:D531" si="104">SUM(D536,D550,)</f>
        <v>23</v>
      </c>
      <c r="E522" s="6" t="s">
        <v>234</v>
      </c>
      <c r="F522" s="6" t="s">
        <v>234</v>
      </c>
      <c r="G522" s="6" t="s">
        <v>234</v>
      </c>
      <c r="H522" s="12" t="s">
        <v>234</v>
      </c>
    </row>
    <row r="523" spans="1:8" ht="16.5" customHeight="1" x14ac:dyDescent="0.2">
      <c r="A523" s="11" t="s">
        <v>85</v>
      </c>
      <c r="B523" s="12">
        <f t="shared" si="103"/>
        <v>4223</v>
      </c>
      <c r="C523" s="6">
        <f t="shared" si="102"/>
        <v>810</v>
      </c>
      <c r="D523" s="6">
        <f t="shared" si="104"/>
        <v>3324</v>
      </c>
      <c r="E523" s="6">
        <f t="shared" ref="E523:E531" si="105">SUM(E537,E551,)</f>
        <v>89</v>
      </c>
      <c r="F523" s="6" t="s">
        <v>234</v>
      </c>
      <c r="G523" s="6" t="s">
        <v>234</v>
      </c>
      <c r="H523" s="12" t="s">
        <v>234</v>
      </c>
    </row>
    <row r="524" spans="1:8" ht="16.5" customHeight="1" x14ac:dyDescent="0.2">
      <c r="A524" s="11" t="s">
        <v>25</v>
      </c>
      <c r="B524" s="12">
        <f t="shared" si="103"/>
        <v>4216</v>
      </c>
      <c r="C524" s="6">
        <f t="shared" si="102"/>
        <v>116</v>
      </c>
      <c r="D524" s="6">
        <f t="shared" si="104"/>
        <v>937</v>
      </c>
      <c r="E524" s="6">
        <f t="shared" si="105"/>
        <v>3075</v>
      </c>
      <c r="F524" s="6">
        <f t="shared" ref="F524:F531" si="106">SUM(F538,F552,)</f>
        <v>88</v>
      </c>
      <c r="G524" s="6" t="s">
        <v>234</v>
      </c>
      <c r="H524" s="12" t="s">
        <v>234</v>
      </c>
    </row>
    <row r="525" spans="1:8" ht="16.5" customHeight="1" x14ac:dyDescent="0.2">
      <c r="A525" s="11" t="s">
        <v>95</v>
      </c>
      <c r="B525" s="12">
        <f t="shared" si="103"/>
        <v>4110</v>
      </c>
      <c r="C525" s="6">
        <f t="shared" si="102"/>
        <v>29</v>
      </c>
      <c r="D525" s="6">
        <f t="shared" si="104"/>
        <v>135</v>
      </c>
      <c r="E525" s="6">
        <f t="shared" si="105"/>
        <v>912</v>
      </c>
      <c r="F525" s="6">
        <f t="shared" si="106"/>
        <v>2821</v>
      </c>
      <c r="G525" s="6">
        <f t="shared" ref="G525:H531" si="107">SUM(G539,G553,)</f>
        <v>207</v>
      </c>
      <c r="H525" s="12">
        <f t="shared" si="107"/>
        <v>6</v>
      </c>
    </row>
    <row r="526" spans="1:8" ht="16.5" customHeight="1" x14ac:dyDescent="0.2">
      <c r="A526" s="11" t="s">
        <v>102</v>
      </c>
      <c r="B526" s="12">
        <f t="shared" si="103"/>
        <v>4356</v>
      </c>
      <c r="C526" s="6">
        <f t="shared" si="102"/>
        <v>9</v>
      </c>
      <c r="D526" s="6">
        <f t="shared" si="104"/>
        <v>50</v>
      </c>
      <c r="E526" s="6">
        <f t="shared" si="105"/>
        <v>213</v>
      </c>
      <c r="F526" s="6">
        <f t="shared" si="106"/>
        <v>968</v>
      </c>
      <c r="G526" s="6">
        <f t="shared" si="107"/>
        <v>2895</v>
      </c>
      <c r="H526" s="12">
        <f t="shared" si="107"/>
        <v>221</v>
      </c>
    </row>
    <row r="527" spans="1:8" ht="16.5" customHeight="1" x14ac:dyDescent="0.2">
      <c r="A527" s="11" t="s">
        <v>138</v>
      </c>
      <c r="B527" s="12">
        <f t="shared" si="103"/>
        <v>4118</v>
      </c>
      <c r="C527" s="6">
        <f t="shared" si="102"/>
        <v>6</v>
      </c>
      <c r="D527" s="6">
        <f t="shared" si="104"/>
        <v>20</v>
      </c>
      <c r="E527" s="6">
        <f t="shared" si="105"/>
        <v>70</v>
      </c>
      <c r="F527" s="6">
        <f t="shared" si="106"/>
        <v>319</v>
      </c>
      <c r="G527" s="6">
        <f t="shared" si="107"/>
        <v>878</v>
      </c>
      <c r="H527" s="12">
        <f t="shared" si="107"/>
        <v>2825</v>
      </c>
    </row>
    <row r="528" spans="1:8" ht="16.5" customHeight="1" x14ac:dyDescent="0.2">
      <c r="A528" s="11" t="s">
        <v>73</v>
      </c>
      <c r="B528" s="12">
        <f t="shared" si="103"/>
        <v>1304</v>
      </c>
      <c r="C528" s="6">
        <f t="shared" si="102"/>
        <v>2</v>
      </c>
      <c r="D528" s="6">
        <f t="shared" si="104"/>
        <v>9</v>
      </c>
      <c r="E528" s="6">
        <f t="shared" si="105"/>
        <v>35</v>
      </c>
      <c r="F528" s="6">
        <f t="shared" si="106"/>
        <v>107</v>
      </c>
      <c r="G528" s="6">
        <f t="shared" si="107"/>
        <v>255</v>
      </c>
      <c r="H528" s="12">
        <f t="shared" si="107"/>
        <v>896</v>
      </c>
    </row>
    <row r="529" spans="1:8" ht="16.5" customHeight="1" x14ac:dyDescent="0.2">
      <c r="A529" s="11" t="s">
        <v>90</v>
      </c>
      <c r="B529" s="12">
        <f t="shared" si="103"/>
        <v>439</v>
      </c>
      <c r="C529" s="6">
        <f t="shared" si="102"/>
        <v>2</v>
      </c>
      <c r="D529" s="6">
        <f t="shared" si="104"/>
        <v>3</v>
      </c>
      <c r="E529" s="6">
        <f t="shared" si="105"/>
        <v>15</v>
      </c>
      <c r="F529" s="6">
        <f t="shared" si="106"/>
        <v>41</v>
      </c>
      <c r="G529" s="6">
        <f t="shared" si="107"/>
        <v>91</v>
      </c>
      <c r="H529" s="12">
        <f t="shared" si="107"/>
        <v>287</v>
      </c>
    </row>
    <row r="530" spans="1:8" ht="16.5" customHeight="1" x14ac:dyDescent="0.2">
      <c r="A530" s="11" t="s">
        <v>105</v>
      </c>
      <c r="B530" s="12">
        <f t="shared" si="103"/>
        <v>201</v>
      </c>
      <c r="C530" s="6">
        <f t="shared" si="102"/>
        <v>2</v>
      </c>
      <c r="D530" s="6">
        <f t="shared" si="104"/>
        <v>1</v>
      </c>
      <c r="E530" s="6">
        <f t="shared" si="105"/>
        <v>9</v>
      </c>
      <c r="F530" s="6">
        <f t="shared" si="106"/>
        <v>13</v>
      </c>
      <c r="G530" s="6">
        <f t="shared" si="107"/>
        <v>53</v>
      </c>
      <c r="H530" s="12">
        <f t="shared" si="107"/>
        <v>123</v>
      </c>
    </row>
    <row r="531" spans="1:8" ht="16.5" customHeight="1" x14ac:dyDescent="0.2">
      <c r="A531" s="11" t="s">
        <v>183</v>
      </c>
      <c r="B531" s="12">
        <f t="shared" si="103"/>
        <v>96</v>
      </c>
      <c r="C531" s="6" t="s">
        <v>234</v>
      </c>
      <c r="D531" s="6">
        <f t="shared" si="104"/>
        <v>1</v>
      </c>
      <c r="E531" s="6">
        <f t="shared" si="105"/>
        <v>2</v>
      </c>
      <c r="F531" s="6">
        <f t="shared" si="106"/>
        <v>11</v>
      </c>
      <c r="G531" s="6">
        <f t="shared" si="107"/>
        <v>13</v>
      </c>
      <c r="H531" s="12">
        <f t="shared" si="107"/>
        <v>69</v>
      </c>
    </row>
    <row r="532" spans="1:8" ht="16.5" customHeight="1" x14ac:dyDescent="0.2">
      <c r="A532" s="23"/>
      <c r="B532" s="6"/>
      <c r="C532" s="35"/>
      <c r="D532" s="35"/>
      <c r="E532" s="35"/>
      <c r="F532" s="35"/>
      <c r="G532" s="35"/>
      <c r="H532" s="34"/>
    </row>
    <row r="533" spans="1:8" ht="16.5" customHeight="1" x14ac:dyDescent="0.2">
      <c r="A533" s="11" t="s">
        <v>84</v>
      </c>
      <c r="B533" s="10">
        <f t="shared" ref="B533:H533" si="108">SUM(B535:B545)</f>
        <v>13764</v>
      </c>
      <c r="C533" s="10">
        <f t="shared" si="108"/>
        <v>2402</v>
      </c>
      <c r="D533" s="10">
        <f t="shared" si="108"/>
        <v>2285</v>
      </c>
      <c r="E533" s="10">
        <f t="shared" si="108"/>
        <v>2348</v>
      </c>
      <c r="F533" s="10">
        <f t="shared" si="108"/>
        <v>2217</v>
      </c>
      <c r="G533" s="10">
        <f t="shared" si="108"/>
        <v>2237</v>
      </c>
      <c r="H533" s="10">
        <f t="shared" si="108"/>
        <v>2275</v>
      </c>
    </row>
    <row r="534" spans="1:8" ht="16.5" customHeight="1" x14ac:dyDescent="0.2">
      <c r="A534" s="11"/>
      <c r="B534" s="12"/>
      <c r="C534" s="6"/>
      <c r="D534" s="6"/>
      <c r="E534" s="6"/>
      <c r="F534" s="6"/>
      <c r="G534" s="6"/>
      <c r="H534" s="7"/>
    </row>
    <row r="535" spans="1:8" ht="16.5" customHeight="1" x14ac:dyDescent="0.2">
      <c r="A535" s="11" t="s">
        <v>184</v>
      </c>
      <c r="B535" s="12">
        <f>SUM(C535:H535)</f>
        <v>9</v>
      </c>
      <c r="C535" s="26">
        <v>9</v>
      </c>
      <c r="D535" s="16" t="s">
        <v>234</v>
      </c>
      <c r="E535" s="16" t="s">
        <v>234</v>
      </c>
      <c r="F535" s="16" t="s">
        <v>234</v>
      </c>
      <c r="G535" s="16" t="s">
        <v>234</v>
      </c>
      <c r="H535" s="17" t="s">
        <v>234</v>
      </c>
    </row>
    <row r="536" spans="1:8" ht="16.5" customHeight="1" x14ac:dyDescent="0.2">
      <c r="A536" s="11" t="s">
        <v>185</v>
      </c>
      <c r="B536" s="12">
        <f t="shared" ref="B536:B545" si="109">SUM(C536:H536)</f>
        <v>1862</v>
      </c>
      <c r="C536" s="26">
        <v>1852</v>
      </c>
      <c r="D536" s="26">
        <v>10</v>
      </c>
      <c r="E536" s="16" t="s">
        <v>234</v>
      </c>
      <c r="F536" s="16" t="s">
        <v>234</v>
      </c>
      <c r="G536" s="16" t="s">
        <v>234</v>
      </c>
      <c r="H536" s="17" t="s">
        <v>234</v>
      </c>
    </row>
    <row r="537" spans="1:8" ht="16.5" customHeight="1" x14ac:dyDescent="0.2">
      <c r="A537" s="11" t="s">
        <v>186</v>
      </c>
      <c r="B537" s="12">
        <f t="shared" si="109"/>
        <v>2160</v>
      </c>
      <c r="C537" s="26">
        <v>439</v>
      </c>
      <c r="D537" s="26">
        <v>1672</v>
      </c>
      <c r="E537" s="26">
        <v>49</v>
      </c>
      <c r="F537" s="26" t="s">
        <v>234</v>
      </c>
      <c r="G537" s="16" t="s">
        <v>234</v>
      </c>
      <c r="H537" s="17" t="s">
        <v>234</v>
      </c>
    </row>
    <row r="538" spans="1:8" ht="16.5" customHeight="1" x14ac:dyDescent="0.2">
      <c r="A538" s="11" t="s">
        <v>115</v>
      </c>
      <c r="B538" s="12">
        <f t="shared" si="109"/>
        <v>2145</v>
      </c>
      <c r="C538" s="26">
        <v>67</v>
      </c>
      <c r="D538" s="26">
        <v>462</v>
      </c>
      <c r="E538" s="26">
        <v>1575</v>
      </c>
      <c r="F538" s="26">
        <v>41</v>
      </c>
      <c r="G538" s="26" t="s">
        <v>234</v>
      </c>
      <c r="H538" s="17" t="s">
        <v>234</v>
      </c>
    </row>
    <row r="539" spans="1:8" ht="16.5" customHeight="1" x14ac:dyDescent="0.2">
      <c r="A539" s="11" t="s">
        <v>87</v>
      </c>
      <c r="B539" s="12">
        <f t="shared" si="109"/>
        <v>2075</v>
      </c>
      <c r="C539" s="26">
        <v>21</v>
      </c>
      <c r="D539" s="26">
        <v>89</v>
      </c>
      <c r="E539" s="26">
        <v>504</v>
      </c>
      <c r="F539" s="26">
        <v>1353</v>
      </c>
      <c r="G539" s="26">
        <v>102</v>
      </c>
      <c r="H539" s="17">
        <v>6</v>
      </c>
    </row>
    <row r="540" spans="1:8" ht="16.5" customHeight="1" x14ac:dyDescent="0.2">
      <c r="A540" s="11" t="s">
        <v>149</v>
      </c>
      <c r="B540" s="12">
        <f t="shared" si="109"/>
        <v>2209</v>
      </c>
      <c r="C540" s="26">
        <v>7</v>
      </c>
      <c r="D540" s="26">
        <v>31</v>
      </c>
      <c r="E540" s="26">
        <v>140</v>
      </c>
      <c r="F540" s="26">
        <v>522</v>
      </c>
      <c r="G540" s="26">
        <v>1408</v>
      </c>
      <c r="H540" s="27">
        <v>101</v>
      </c>
    </row>
    <row r="541" spans="1:8" ht="16.5" customHeight="1" x14ac:dyDescent="0.2">
      <c r="A541" s="11" t="s">
        <v>16</v>
      </c>
      <c r="B541" s="12">
        <f t="shared" si="109"/>
        <v>2158</v>
      </c>
      <c r="C541" s="26">
        <v>4</v>
      </c>
      <c r="D541" s="26">
        <v>11</v>
      </c>
      <c r="E541" s="26">
        <v>39</v>
      </c>
      <c r="F541" s="26">
        <v>198</v>
      </c>
      <c r="G541" s="26">
        <v>481</v>
      </c>
      <c r="H541" s="27">
        <v>1425</v>
      </c>
    </row>
    <row r="542" spans="1:8" ht="16.5" customHeight="1" x14ac:dyDescent="0.2">
      <c r="A542" s="11" t="s">
        <v>187</v>
      </c>
      <c r="B542" s="12">
        <f t="shared" si="109"/>
        <v>690</v>
      </c>
      <c r="C542" s="26">
        <v>1</v>
      </c>
      <c r="D542" s="26">
        <v>7</v>
      </c>
      <c r="E542" s="26">
        <v>23</v>
      </c>
      <c r="F542" s="26">
        <v>63</v>
      </c>
      <c r="G542" s="26">
        <v>145</v>
      </c>
      <c r="H542" s="27">
        <v>451</v>
      </c>
    </row>
    <row r="543" spans="1:8" ht="16.5" customHeight="1" x14ac:dyDescent="0.2">
      <c r="A543" s="11" t="s">
        <v>188</v>
      </c>
      <c r="B543" s="12">
        <f t="shared" si="109"/>
        <v>263</v>
      </c>
      <c r="C543" s="16">
        <v>1</v>
      </c>
      <c r="D543" s="26">
        <v>1</v>
      </c>
      <c r="E543" s="26">
        <v>11</v>
      </c>
      <c r="F543" s="26">
        <v>26</v>
      </c>
      <c r="G543" s="26">
        <v>55</v>
      </c>
      <c r="H543" s="27">
        <v>169</v>
      </c>
    </row>
    <row r="544" spans="1:8" ht="16.5" customHeight="1" x14ac:dyDescent="0.2">
      <c r="A544" s="11" t="s">
        <v>189</v>
      </c>
      <c r="B544" s="12">
        <f t="shared" si="109"/>
        <v>128</v>
      </c>
      <c r="C544" s="16">
        <v>1</v>
      </c>
      <c r="D544" s="26">
        <v>1</v>
      </c>
      <c r="E544" s="26">
        <v>5</v>
      </c>
      <c r="F544" s="26">
        <v>10</v>
      </c>
      <c r="G544" s="26">
        <v>36</v>
      </c>
      <c r="H544" s="27">
        <v>75</v>
      </c>
    </row>
    <row r="545" spans="1:8" ht="16.5" customHeight="1" x14ac:dyDescent="0.2">
      <c r="A545" s="11" t="s">
        <v>44</v>
      </c>
      <c r="B545" s="12">
        <f t="shared" si="109"/>
        <v>65</v>
      </c>
      <c r="C545" s="26" t="s">
        <v>234</v>
      </c>
      <c r="D545" s="16">
        <v>1</v>
      </c>
      <c r="E545" s="26">
        <v>2</v>
      </c>
      <c r="F545" s="26">
        <v>4</v>
      </c>
      <c r="G545" s="26">
        <v>10</v>
      </c>
      <c r="H545" s="27">
        <v>48</v>
      </c>
    </row>
    <row r="546" spans="1:8" ht="16.5" customHeight="1" x14ac:dyDescent="0.2">
      <c r="A546" s="14"/>
      <c r="B546" s="6"/>
      <c r="C546" s="6"/>
      <c r="D546" s="6"/>
      <c r="E546" s="6"/>
      <c r="F546" s="6"/>
      <c r="G546" s="26"/>
      <c r="H546" s="7"/>
    </row>
    <row r="547" spans="1:8" ht="16.5" customHeight="1" x14ac:dyDescent="0.2">
      <c r="A547" s="11" t="s">
        <v>178</v>
      </c>
      <c r="B547" s="10">
        <f t="shared" ref="B547:H547" si="110">SUM(B549:B559)</f>
        <v>12979</v>
      </c>
      <c r="C547" s="10">
        <f t="shared" si="110"/>
        <v>2231</v>
      </c>
      <c r="D547" s="10">
        <f t="shared" si="110"/>
        <v>2218</v>
      </c>
      <c r="E547" s="10">
        <f t="shared" si="110"/>
        <v>2072</v>
      </c>
      <c r="F547" s="10">
        <f t="shared" si="110"/>
        <v>2151</v>
      </c>
      <c r="G547" s="10">
        <f t="shared" si="110"/>
        <v>2155</v>
      </c>
      <c r="H547" s="10">
        <f t="shared" si="110"/>
        <v>2152</v>
      </c>
    </row>
    <row r="548" spans="1:8" ht="16.5" customHeight="1" x14ac:dyDescent="0.2">
      <c r="A548" s="11"/>
      <c r="B548" s="12"/>
      <c r="C548" s="6"/>
      <c r="D548" s="6"/>
      <c r="E548" s="6"/>
      <c r="F548" s="6"/>
      <c r="G548" s="6"/>
      <c r="H548" s="7"/>
    </row>
    <row r="549" spans="1:8" ht="16.5" customHeight="1" x14ac:dyDescent="0.2">
      <c r="A549" s="11" t="s">
        <v>190</v>
      </c>
      <c r="B549" s="12">
        <f>SUM(C549:H549)</f>
        <v>6</v>
      </c>
      <c r="C549" s="26">
        <v>6</v>
      </c>
      <c r="D549" s="16" t="s">
        <v>234</v>
      </c>
      <c r="E549" s="16" t="s">
        <v>234</v>
      </c>
      <c r="F549" s="16" t="s">
        <v>234</v>
      </c>
      <c r="G549" s="16" t="s">
        <v>234</v>
      </c>
      <c r="H549" s="17" t="s">
        <v>234</v>
      </c>
    </row>
    <row r="550" spans="1:8" ht="16.5" customHeight="1" x14ac:dyDescent="0.2">
      <c r="A550" s="11" t="s">
        <v>191</v>
      </c>
      <c r="B550" s="12">
        <f t="shared" ref="B550:B559" si="111">SUM(C550:H550)</f>
        <v>1803</v>
      </c>
      <c r="C550" s="26">
        <v>1790</v>
      </c>
      <c r="D550" s="26">
        <v>13</v>
      </c>
      <c r="E550" s="16" t="s">
        <v>234</v>
      </c>
      <c r="F550" s="16" t="s">
        <v>234</v>
      </c>
      <c r="G550" s="16" t="s">
        <v>234</v>
      </c>
      <c r="H550" s="17" t="s">
        <v>234</v>
      </c>
    </row>
    <row r="551" spans="1:8" ht="16.5" customHeight="1" x14ac:dyDescent="0.2">
      <c r="A551" s="11" t="s">
        <v>126</v>
      </c>
      <c r="B551" s="12">
        <f t="shared" si="111"/>
        <v>2063</v>
      </c>
      <c r="C551" s="26">
        <v>371</v>
      </c>
      <c r="D551" s="26">
        <v>1652</v>
      </c>
      <c r="E551" s="26">
        <v>40</v>
      </c>
      <c r="F551" s="26" t="s">
        <v>234</v>
      </c>
      <c r="G551" s="16" t="s">
        <v>234</v>
      </c>
      <c r="H551" s="17" t="s">
        <v>234</v>
      </c>
    </row>
    <row r="552" spans="1:8" ht="16.5" customHeight="1" x14ac:dyDescent="0.2">
      <c r="A552" s="11" t="s">
        <v>192</v>
      </c>
      <c r="B552" s="12">
        <f t="shared" si="111"/>
        <v>2071</v>
      </c>
      <c r="C552" s="26">
        <v>49</v>
      </c>
      <c r="D552" s="26">
        <v>475</v>
      </c>
      <c r="E552" s="26">
        <v>1500</v>
      </c>
      <c r="F552" s="26">
        <v>47</v>
      </c>
      <c r="G552" s="16" t="s">
        <v>234</v>
      </c>
      <c r="H552" s="17" t="s">
        <v>234</v>
      </c>
    </row>
    <row r="553" spans="1:8" ht="16.5" customHeight="1" x14ac:dyDescent="0.2">
      <c r="A553" s="11" t="s">
        <v>14</v>
      </c>
      <c r="B553" s="12">
        <f t="shared" si="111"/>
        <v>2035</v>
      </c>
      <c r="C553" s="26">
        <v>8</v>
      </c>
      <c r="D553" s="26">
        <v>46</v>
      </c>
      <c r="E553" s="26">
        <v>408</v>
      </c>
      <c r="F553" s="26">
        <v>1468</v>
      </c>
      <c r="G553" s="26">
        <v>105</v>
      </c>
      <c r="H553" s="17" t="s">
        <v>234</v>
      </c>
    </row>
    <row r="554" spans="1:8" ht="16.5" customHeight="1" x14ac:dyDescent="0.2">
      <c r="A554" s="11" t="s">
        <v>193</v>
      </c>
      <c r="B554" s="12">
        <f t="shared" si="111"/>
        <v>2147</v>
      </c>
      <c r="C554" s="26">
        <v>2</v>
      </c>
      <c r="D554" s="26">
        <v>19</v>
      </c>
      <c r="E554" s="26">
        <v>73</v>
      </c>
      <c r="F554" s="26">
        <v>446</v>
      </c>
      <c r="G554" s="26">
        <v>1487</v>
      </c>
      <c r="H554" s="27">
        <v>120</v>
      </c>
    </row>
    <row r="555" spans="1:8" ht="16.5" customHeight="1" x14ac:dyDescent="0.2">
      <c r="A555" s="11" t="s">
        <v>194</v>
      </c>
      <c r="B555" s="12">
        <f t="shared" si="111"/>
        <v>1960</v>
      </c>
      <c r="C555" s="26">
        <v>2</v>
      </c>
      <c r="D555" s="26">
        <v>9</v>
      </c>
      <c r="E555" s="26">
        <v>31</v>
      </c>
      <c r="F555" s="26">
        <v>121</v>
      </c>
      <c r="G555" s="26">
        <v>397</v>
      </c>
      <c r="H555" s="27">
        <v>1400</v>
      </c>
    </row>
    <row r="556" spans="1:8" ht="16.5" customHeight="1" x14ac:dyDescent="0.2">
      <c r="A556" s="11" t="s">
        <v>41</v>
      </c>
      <c r="B556" s="12">
        <f t="shared" si="111"/>
        <v>614</v>
      </c>
      <c r="C556" s="16">
        <v>1</v>
      </c>
      <c r="D556" s="26">
        <v>2</v>
      </c>
      <c r="E556" s="26">
        <v>12</v>
      </c>
      <c r="F556" s="26">
        <v>44</v>
      </c>
      <c r="G556" s="26">
        <v>110</v>
      </c>
      <c r="H556" s="27">
        <v>445</v>
      </c>
    </row>
    <row r="557" spans="1:8" ht="16.5" customHeight="1" x14ac:dyDescent="0.2">
      <c r="A557" s="11" t="s">
        <v>195</v>
      </c>
      <c r="B557" s="12">
        <f t="shared" si="111"/>
        <v>176</v>
      </c>
      <c r="C557" s="16">
        <v>1</v>
      </c>
      <c r="D557" s="26">
        <v>2</v>
      </c>
      <c r="E557" s="26">
        <v>4</v>
      </c>
      <c r="F557" s="26">
        <v>15</v>
      </c>
      <c r="G557" s="26">
        <v>36</v>
      </c>
      <c r="H557" s="27">
        <v>118</v>
      </c>
    </row>
    <row r="558" spans="1:8" ht="16.5" customHeight="1" x14ac:dyDescent="0.2">
      <c r="A558" s="11" t="s">
        <v>55</v>
      </c>
      <c r="B558" s="12">
        <f t="shared" si="111"/>
        <v>73</v>
      </c>
      <c r="C558" s="16">
        <v>1</v>
      </c>
      <c r="D558" s="16" t="s">
        <v>234</v>
      </c>
      <c r="E558" s="26">
        <v>4</v>
      </c>
      <c r="F558" s="26">
        <v>3</v>
      </c>
      <c r="G558" s="26">
        <v>17</v>
      </c>
      <c r="H558" s="27">
        <v>48</v>
      </c>
    </row>
    <row r="559" spans="1:8" ht="16.5" customHeight="1" x14ac:dyDescent="0.2">
      <c r="A559" s="11" t="s">
        <v>44</v>
      </c>
      <c r="B559" s="12">
        <f t="shared" si="111"/>
        <v>31</v>
      </c>
      <c r="C559" s="16" t="s">
        <v>234</v>
      </c>
      <c r="D559" s="16" t="s">
        <v>234</v>
      </c>
      <c r="E559" s="26" t="s">
        <v>234</v>
      </c>
      <c r="F559" s="26">
        <v>7</v>
      </c>
      <c r="G559" s="26">
        <v>3</v>
      </c>
      <c r="H559" s="27">
        <v>21</v>
      </c>
    </row>
    <row r="560" spans="1:8" ht="16.5" customHeight="1" x14ac:dyDescent="0.2">
      <c r="A560" s="57" t="s">
        <v>238</v>
      </c>
      <c r="B560" s="57"/>
      <c r="C560" s="57"/>
      <c r="D560" s="57"/>
      <c r="E560" s="57"/>
      <c r="F560" s="57"/>
      <c r="G560" s="57"/>
      <c r="H560" s="57"/>
    </row>
    <row r="561" spans="1:8" ht="16.5" customHeight="1" x14ac:dyDescent="0.2">
      <c r="A561" s="57" t="s">
        <v>233</v>
      </c>
      <c r="B561" s="57"/>
      <c r="C561" s="57"/>
      <c r="D561" s="57"/>
      <c r="E561" s="57"/>
      <c r="F561" s="57"/>
      <c r="G561" s="57"/>
      <c r="H561" s="57"/>
    </row>
    <row r="562" spans="1:8" ht="15" customHeight="1" x14ac:dyDescent="0.2">
      <c r="A562" s="2"/>
      <c r="B562" s="2"/>
      <c r="C562" s="2"/>
      <c r="D562" s="2"/>
      <c r="E562" s="2"/>
      <c r="F562" s="2"/>
    </row>
    <row r="563" spans="1:8" ht="20.25" customHeight="1" x14ac:dyDescent="0.2">
      <c r="A563" s="58" t="s">
        <v>0</v>
      </c>
      <c r="B563" s="61" t="s">
        <v>1</v>
      </c>
      <c r="C563" s="62"/>
      <c r="D563" s="62"/>
      <c r="E563" s="62"/>
      <c r="F563" s="62"/>
      <c r="G563" s="62"/>
      <c r="H563" s="62"/>
    </row>
    <row r="564" spans="1:8" ht="20.25" customHeight="1" x14ac:dyDescent="0.2">
      <c r="A564" s="59"/>
      <c r="B564" s="63"/>
      <c r="C564" s="64"/>
      <c r="D564" s="64"/>
      <c r="E564" s="64"/>
      <c r="F564" s="64"/>
      <c r="G564" s="64"/>
      <c r="H564" s="64"/>
    </row>
    <row r="565" spans="1:8" ht="20.25" customHeight="1" x14ac:dyDescent="0.2">
      <c r="A565" s="59"/>
      <c r="B565" s="65" t="s">
        <v>2</v>
      </c>
      <c r="C565" s="61" t="s">
        <v>237</v>
      </c>
      <c r="D565" s="62"/>
      <c r="E565" s="62"/>
      <c r="F565" s="62"/>
      <c r="G565" s="62"/>
      <c r="H565" s="62"/>
    </row>
    <row r="566" spans="1:8" ht="20.25" customHeight="1" x14ac:dyDescent="0.2">
      <c r="A566" s="59"/>
      <c r="B566" s="66"/>
      <c r="C566" s="68"/>
      <c r="D566" s="69"/>
      <c r="E566" s="69"/>
      <c r="F566" s="69"/>
      <c r="G566" s="69"/>
      <c r="H566" s="69"/>
    </row>
    <row r="567" spans="1:8" ht="20.25" customHeight="1" x14ac:dyDescent="0.2">
      <c r="A567" s="59"/>
      <c r="B567" s="66"/>
      <c r="C567" s="58" t="s">
        <v>3</v>
      </c>
      <c r="D567" s="65" t="s">
        <v>4</v>
      </c>
      <c r="E567" s="65" t="s">
        <v>5</v>
      </c>
      <c r="F567" s="65" t="s">
        <v>6</v>
      </c>
      <c r="G567" s="65" t="s">
        <v>7</v>
      </c>
      <c r="H567" s="62" t="s">
        <v>8</v>
      </c>
    </row>
    <row r="568" spans="1:8" ht="20.25" customHeight="1" x14ac:dyDescent="0.2">
      <c r="A568" s="60"/>
      <c r="B568" s="67"/>
      <c r="C568" s="60"/>
      <c r="D568" s="67"/>
      <c r="E568" s="67"/>
      <c r="F568" s="67"/>
      <c r="G568" s="67"/>
      <c r="H568" s="69"/>
    </row>
    <row r="569" spans="1:8" ht="16.5" customHeight="1" x14ac:dyDescent="0.25">
      <c r="A569" s="14"/>
      <c r="B569" s="48"/>
      <c r="C569" s="6"/>
      <c r="D569" s="6"/>
      <c r="E569" s="6"/>
      <c r="F569" s="6"/>
      <c r="G569" s="6"/>
      <c r="H569" s="7"/>
    </row>
    <row r="570" spans="1:8" ht="16.5" customHeight="1" x14ac:dyDescent="0.2">
      <c r="A570" s="14" t="s">
        <v>196</v>
      </c>
      <c r="B570" s="9">
        <f t="shared" ref="B570:H570" si="112">SUM(B572:B582)</f>
        <v>6405</v>
      </c>
      <c r="C570" s="9">
        <f t="shared" si="112"/>
        <v>1214</v>
      </c>
      <c r="D570" s="9">
        <f t="shared" si="112"/>
        <v>1101</v>
      </c>
      <c r="E570" s="9">
        <f t="shared" si="112"/>
        <v>1072</v>
      </c>
      <c r="F570" s="9">
        <f t="shared" si="112"/>
        <v>1021</v>
      </c>
      <c r="G570" s="9">
        <f t="shared" si="112"/>
        <v>1025</v>
      </c>
      <c r="H570" s="10">
        <f t="shared" si="112"/>
        <v>972</v>
      </c>
    </row>
    <row r="571" spans="1:8" ht="16.5" customHeight="1" x14ac:dyDescent="0.2">
      <c r="A571" s="36"/>
      <c r="B571" s="9"/>
      <c r="C571" s="9"/>
      <c r="D571" s="9"/>
      <c r="E571" s="9"/>
      <c r="F571" s="9"/>
      <c r="G571" s="9"/>
      <c r="H571" s="13"/>
    </row>
    <row r="572" spans="1:8" ht="16.5" customHeight="1" x14ac:dyDescent="0.2">
      <c r="A572" s="11" t="s">
        <v>93</v>
      </c>
      <c r="B572" s="12">
        <f>SUM(C572:H572)</f>
        <v>70</v>
      </c>
      <c r="C572" s="6">
        <f t="shared" ref="C572:E579" si="113">SUM(C586,C600,)</f>
        <v>67</v>
      </c>
      <c r="D572" s="6">
        <f t="shared" si="113"/>
        <v>1</v>
      </c>
      <c r="E572" s="6">
        <f t="shared" si="113"/>
        <v>1</v>
      </c>
      <c r="F572" s="6" t="s">
        <v>234</v>
      </c>
      <c r="G572" s="6">
        <f t="shared" ref="G572:G582" si="114">SUM(G586,G600,)</f>
        <v>1</v>
      </c>
      <c r="H572" s="12" t="s">
        <v>234</v>
      </c>
    </row>
    <row r="573" spans="1:8" ht="16.5" customHeight="1" x14ac:dyDescent="0.2">
      <c r="A573" s="11" t="s">
        <v>125</v>
      </c>
      <c r="B573" s="12">
        <f t="shared" ref="B573:B582" si="115">SUM(C573:H573)</f>
        <v>826</v>
      </c>
      <c r="C573" s="6">
        <f t="shared" si="113"/>
        <v>722</v>
      </c>
      <c r="D573" s="6">
        <f t="shared" si="113"/>
        <v>63</v>
      </c>
      <c r="E573" s="6">
        <f t="shared" si="113"/>
        <v>34</v>
      </c>
      <c r="F573" s="6" t="s">
        <v>234</v>
      </c>
      <c r="G573" s="6">
        <f t="shared" si="114"/>
        <v>7</v>
      </c>
      <c r="H573" s="12" t="s">
        <v>234</v>
      </c>
    </row>
    <row r="574" spans="1:8" ht="16.5" customHeight="1" x14ac:dyDescent="0.2">
      <c r="A574" s="11" t="s">
        <v>85</v>
      </c>
      <c r="B574" s="12">
        <f t="shared" si="115"/>
        <v>846</v>
      </c>
      <c r="C574" s="6">
        <f t="shared" si="113"/>
        <v>311</v>
      </c>
      <c r="D574" s="6">
        <f t="shared" si="113"/>
        <v>508</v>
      </c>
      <c r="E574" s="6">
        <f t="shared" si="113"/>
        <v>24</v>
      </c>
      <c r="F574" s="6">
        <f t="shared" ref="F574:F582" si="116">SUM(F588,F602,)</f>
        <v>1</v>
      </c>
      <c r="G574" s="6">
        <f t="shared" si="114"/>
        <v>2</v>
      </c>
      <c r="H574" s="12" t="s">
        <v>234</v>
      </c>
    </row>
    <row r="575" spans="1:8" ht="16.5" customHeight="1" x14ac:dyDescent="0.2">
      <c r="A575" s="11" t="s">
        <v>115</v>
      </c>
      <c r="B575" s="12">
        <f t="shared" si="115"/>
        <v>896</v>
      </c>
      <c r="C575" s="6">
        <f t="shared" si="113"/>
        <v>85</v>
      </c>
      <c r="D575" s="6">
        <f t="shared" si="113"/>
        <v>336</v>
      </c>
      <c r="E575" s="6">
        <f t="shared" si="113"/>
        <v>444</v>
      </c>
      <c r="F575" s="6">
        <f t="shared" si="116"/>
        <v>28</v>
      </c>
      <c r="G575" s="6">
        <f t="shared" si="114"/>
        <v>3</v>
      </c>
      <c r="H575" s="12" t="s">
        <v>234</v>
      </c>
    </row>
    <row r="576" spans="1:8" ht="16.5" customHeight="1" x14ac:dyDescent="0.2">
      <c r="A576" s="11" t="s">
        <v>159</v>
      </c>
      <c r="B576" s="12">
        <f t="shared" si="115"/>
        <v>919</v>
      </c>
      <c r="C576" s="6">
        <f t="shared" si="113"/>
        <v>22</v>
      </c>
      <c r="D576" s="6">
        <f t="shared" si="113"/>
        <v>119</v>
      </c>
      <c r="E576" s="6">
        <f t="shared" si="113"/>
        <v>349</v>
      </c>
      <c r="F576" s="6">
        <f t="shared" si="116"/>
        <v>409</v>
      </c>
      <c r="G576" s="6">
        <f t="shared" si="114"/>
        <v>20</v>
      </c>
      <c r="H576" s="12" t="s">
        <v>234</v>
      </c>
    </row>
    <row r="577" spans="1:13" ht="16.5" customHeight="1" x14ac:dyDescent="0.2">
      <c r="A577" s="11" t="s">
        <v>27</v>
      </c>
      <c r="B577" s="12">
        <f t="shared" si="115"/>
        <v>943</v>
      </c>
      <c r="C577" s="6">
        <f t="shared" si="113"/>
        <v>5</v>
      </c>
      <c r="D577" s="6">
        <f t="shared" si="113"/>
        <v>46</v>
      </c>
      <c r="E577" s="6">
        <f t="shared" si="113"/>
        <v>129</v>
      </c>
      <c r="F577" s="6">
        <f t="shared" si="116"/>
        <v>292</v>
      </c>
      <c r="G577" s="6">
        <f t="shared" si="114"/>
        <v>442</v>
      </c>
      <c r="H577" s="12">
        <f t="shared" ref="H577:H582" si="117">SUM(H591,H605,)</f>
        <v>29</v>
      </c>
    </row>
    <row r="578" spans="1:13" ht="16.5" customHeight="1" x14ac:dyDescent="0.2">
      <c r="A578" s="11" t="s">
        <v>197</v>
      </c>
      <c r="B578" s="12">
        <f t="shared" si="115"/>
        <v>964</v>
      </c>
      <c r="C578" s="6">
        <f t="shared" si="113"/>
        <v>1</v>
      </c>
      <c r="D578" s="6">
        <f t="shared" si="113"/>
        <v>19</v>
      </c>
      <c r="E578" s="6">
        <f t="shared" si="113"/>
        <v>49</v>
      </c>
      <c r="F578" s="6">
        <f t="shared" si="116"/>
        <v>180</v>
      </c>
      <c r="G578" s="6">
        <f t="shared" si="114"/>
        <v>283</v>
      </c>
      <c r="H578" s="12">
        <f t="shared" si="117"/>
        <v>432</v>
      </c>
      <c r="K578" s="52"/>
      <c r="L578" s="52"/>
      <c r="M578" s="52"/>
    </row>
    <row r="579" spans="1:13" ht="16.5" customHeight="1" x14ac:dyDescent="0.2">
      <c r="A579" s="11" t="s">
        <v>198</v>
      </c>
      <c r="B579" s="12">
        <f t="shared" si="115"/>
        <v>528</v>
      </c>
      <c r="C579" s="6">
        <f t="shared" si="113"/>
        <v>1</v>
      </c>
      <c r="D579" s="6">
        <f t="shared" si="113"/>
        <v>8</v>
      </c>
      <c r="E579" s="6">
        <f t="shared" si="113"/>
        <v>30</v>
      </c>
      <c r="F579" s="6">
        <f t="shared" si="116"/>
        <v>72</v>
      </c>
      <c r="G579" s="6">
        <f t="shared" si="114"/>
        <v>152</v>
      </c>
      <c r="H579" s="12">
        <f t="shared" si="117"/>
        <v>265</v>
      </c>
      <c r="M579" s="52"/>
    </row>
    <row r="580" spans="1:13" ht="16.5" customHeight="1" x14ac:dyDescent="0.2">
      <c r="A580" s="11" t="s">
        <v>104</v>
      </c>
      <c r="B580" s="12">
        <f t="shared" si="115"/>
        <v>263</v>
      </c>
      <c r="C580" s="6" t="s">
        <v>234</v>
      </c>
      <c r="D580" s="6">
        <f>SUM(D594,D608,)</f>
        <v>1</v>
      </c>
      <c r="E580" s="6">
        <f>SUM(E594,E608,)</f>
        <v>9</v>
      </c>
      <c r="F580" s="6">
        <f t="shared" si="116"/>
        <v>30</v>
      </c>
      <c r="G580" s="6">
        <f t="shared" si="114"/>
        <v>77</v>
      </c>
      <c r="H580" s="12">
        <f t="shared" si="117"/>
        <v>146</v>
      </c>
      <c r="M580" s="52"/>
    </row>
    <row r="581" spans="1:13" ht="16.5" customHeight="1" x14ac:dyDescent="0.2">
      <c r="A581" s="11" t="s">
        <v>199</v>
      </c>
      <c r="B581" s="12">
        <f t="shared" si="115"/>
        <v>108</v>
      </c>
      <c r="C581" s="6" t="s">
        <v>234</v>
      </c>
      <c r="D581" s="6" t="s">
        <v>234</v>
      </c>
      <c r="E581" s="6">
        <f>SUM(E595,E609,)</f>
        <v>3</v>
      </c>
      <c r="F581" s="6">
        <f t="shared" si="116"/>
        <v>7</v>
      </c>
      <c r="G581" s="6">
        <f t="shared" si="114"/>
        <v>29</v>
      </c>
      <c r="H581" s="12">
        <f t="shared" si="117"/>
        <v>69</v>
      </c>
    </row>
    <row r="582" spans="1:13" ht="16.5" customHeight="1" x14ac:dyDescent="0.2">
      <c r="A582" s="11" t="s">
        <v>200</v>
      </c>
      <c r="B582" s="12">
        <f t="shared" si="115"/>
        <v>42</v>
      </c>
      <c r="C582" s="6" t="s">
        <v>234</v>
      </c>
      <c r="D582" s="6" t="s">
        <v>234</v>
      </c>
      <c r="E582" s="6" t="s">
        <v>234</v>
      </c>
      <c r="F582" s="6">
        <f t="shared" si="116"/>
        <v>2</v>
      </c>
      <c r="G582" s="6">
        <f t="shared" si="114"/>
        <v>9</v>
      </c>
      <c r="H582" s="12">
        <f t="shared" si="117"/>
        <v>31</v>
      </c>
    </row>
    <row r="583" spans="1:13" ht="16.5" customHeight="1" x14ac:dyDescent="0.2">
      <c r="A583" s="11"/>
      <c r="B583" s="6"/>
      <c r="C583" s="6"/>
      <c r="D583" s="6"/>
      <c r="E583" s="6"/>
      <c r="F583" s="6"/>
      <c r="G583" s="6"/>
      <c r="H583" s="7"/>
      <c r="K583" s="52"/>
      <c r="L583" s="52"/>
    </row>
    <row r="584" spans="1:13" ht="16.5" customHeight="1" x14ac:dyDescent="0.2">
      <c r="A584" s="11" t="s">
        <v>123</v>
      </c>
      <c r="B584" s="9">
        <f t="shared" ref="B584:H584" si="118">SUM(B586:B596)</f>
        <v>3354</v>
      </c>
      <c r="C584" s="9">
        <f t="shared" si="118"/>
        <v>635</v>
      </c>
      <c r="D584" s="9">
        <f t="shared" si="118"/>
        <v>544</v>
      </c>
      <c r="E584" s="9">
        <f t="shared" si="118"/>
        <v>585</v>
      </c>
      <c r="F584" s="9">
        <f t="shared" si="118"/>
        <v>538</v>
      </c>
      <c r="G584" s="9">
        <f t="shared" si="118"/>
        <v>535</v>
      </c>
      <c r="H584" s="10">
        <f t="shared" si="118"/>
        <v>517</v>
      </c>
      <c r="K584" s="52"/>
      <c r="L584" s="52"/>
    </row>
    <row r="585" spans="1:13" ht="16.5" customHeight="1" x14ac:dyDescent="0.2">
      <c r="A585" s="11"/>
      <c r="B585" s="6"/>
      <c r="C585" s="6"/>
      <c r="D585" s="6"/>
      <c r="E585" s="6"/>
      <c r="F585" s="6"/>
      <c r="G585" s="6"/>
      <c r="H585" s="7"/>
      <c r="K585" s="52"/>
      <c r="L585" s="52"/>
      <c r="M585" s="52"/>
    </row>
    <row r="586" spans="1:13" ht="16.5" customHeight="1" x14ac:dyDescent="0.2">
      <c r="A586" s="11" t="s">
        <v>147</v>
      </c>
      <c r="B586" s="12">
        <f>SUM(C586:H586)</f>
        <v>33</v>
      </c>
      <c r="C586" s="26">
        <v>30</v>
      </c>
      <c r="D586" s="16">
        <v>1</v>
      </c>
      <c r="E586" s="16">
        <v>1</v>
      </c>
      <c r="F586" s="16" t="s">
        <v>234</v>
      </c>
      <c r="G586" s="16">
        <v>1</v>
      </c>
      <c r="H586" s="17" t="s">
        <v>234</v>
      </c>
      <c r="K586" s="52"/>
      <c r="L586" s="52"/>
      <c r="M586" s="52"/>
    </row>
    <row r="587" spans="1:13" ht="16.5" customHeight="1" x14ac:dyDescent="0.2">
      <c r="A587" s="11" t="s">
        <v>157</v>
      </c>
      <c r="B587" s="12">
        <f t="shared" ref="B587:B596" si="119">SUM(C587:H587)</f>
        <v>403</v>
      </c>
      <c r="C587" s="26">
        <v>357</v>
      </c>
      <c r="D587" s="26">
        <v>32</v>
      </c>
      <c r="E587" s="16">
        <v>12</v>
      </c>
      <c r="F587" s="16" t="s">
        <v>234</v>
      </c>
      <c r="G587" s="16">
        <v>2</v>
      </c>
      <c r="H587" s="17" t="s">
        <v>234</v>
      </c>
      <c r="K587" s="52"/>
      <c r="L587" s="52"/>
      <c r="M587" s="52"/>
    </row>
    <row r="588" spans="1:13" ht="16.5" customHeight="1" x14ac:dyDescent="0.2">
      <c r="A588" s="11" t="s">
        <v>141</v>
      </c>
      <c r="B588" s="12">
        <f t="shared" si="119"/>
        <v>437</v>
      </c>
      <c r="C588" s="26">
        <v>175</v>
      </c>
      <c r="D588" s="26">
        <v>249</v>
      </c>
      <c r="E588" s="26">
        <v>11</v>
      </c>
      <c r="F588" s="16">
        <v>1</v>
      </c>
      <c r="G588" s="16">
        <v>1</v>
      </c>
      <c r="H588" s="17" t="s">
        <v>234</v>
      </c>
    </row>
    <row r="589" spans="1:13" ht="16.5" customHeight="1" x14ac:dyDescent="0.2">
      <c r="A589" s="11" t="s">
        <v>127</v>
      </c>
      <c r="B589" s="12">
        <f t="shared" si="119"/>
        <v>454</v>
      </c>
      <c r="C589" s="26">
        <v>58</v>
      </c>
      <c r="D589" s="26">
        <v>158</v>
      </c>
      <c r="E589" s="26">
        <v>224</v>
      </c>
      <c r="F589" s="26">
        <v>13</v>
      </c>
      <c r="G589" s="16">
        <v>1</v>
      </c>
      <c r="H589" s="17" t="s">
        <v>234</v>
      </c>
    </row>
    <row r="590" spans="1:13" ht="16.5" customHeight="1" x14ac:dyDescent="0.2">
      <c r="A590" s="11" t="s">
        <v>201</v>
      </c>
      <c r="B590" s="12">
        <f t="shared" si="119"/>
        <v>494</v>
      </c>
      <c r="C590" s="26">
        <v>11</v>
      </c>
      <c r="D590" s="26">
        <v>57</v>
      </c>
      <c r="E590" s="26">
        <v>195</v>
      </c>
      <c r="F590" s="26">
        <v>218</v>
      </c>
      <c r="G590" s="26">
        <v>13</v>
      </c>
      <c r="H590" s="17" t="s">
        <v>234</v>
      </c>
      <c r="I590" s="51"/>
      <c r="J590" s="51"/>
      <c r="K590" s="52"/>
      <c r="L590" s="52"/>
      <c r="M590" s="52"/>
    </row>
    <row r="591" spans="1:13" ht="16.5" customHeight="1" x14ac:dyDescent="0.2">
      <c r="A591" s="11" t="s">
        <v>102</v>
      </c>
      <c r="B591" s="12">
        <f t="shared" si="119"/>
        <v>490</v>
      </c>
      <c r="C591" s="26">
        <v>2</v>
      </c>
      <c r="D591" s="26">
        <v>29</v>
      </c>
      <c r="E591" s="26">
        <v>82</v>
      </c>
      <c r="F591" s="26">
        <v>148</v>
      </c>
      <c r="G591" s="26">
        <v>221</v>
      </c>
      <c r="H591" s="27">
        <v>8</v>
      </c>
      <c r="I591" s="51"/>
      <c r="J591" s="51"/>
      <c r="K591" s="52"/>
      <c r="L591" s="52"/>
      <c r="M591" s="52"/>
    </row>
    <row r="592" spans="1:13" ht="16.5" customHeight="1" x14ac:dyDescent="0.2">
      <c r="A592" s="11" t="s">
        <v>176</v>
      </c>
      <c r="B592" s="12">
        <f t="shared" si="119"/>
        <v>496</v>
      </c>
      <c r="C592" s="26">
        <v>1</v>
      </c>
      <c r="D592" s="26">
        <v>13</v>
      </c>
      <c r="E592" s="26">
        <v>33</v>
      </c>
      <c r="F592" s="26">
        <v>92</v>
      </c>
      <c r="G592" s="26">
        <v>146</v>
      </c>
      <c r="H592" s="27">
        <v>211</v>
      </c>
      <c r="I592" s="51"/>
      <c r="J592" s="51"/>
      <c r="K592" s="52"/>
      <c r="L592" s="52"/>
      <c r="M592" s="52"/>
    </row>
    <row r="593" spans="1:13" ht="16.5" customHeight="1" x14ac:dyDescent="0.2">
      <c r="A593" s="11" t="s">
        <v>187</v>
      </c>
      <c r="B593" s="12">
        <f t="shared" si="119"/>
        <v>294</v>
      </c>
      <c r="C593" s="26">
        <v>1</v>
      </c>
      <c r="D593" s="26">
        <v>4</v>
      </c>
      <c r="E593" s="26">
        <v>20</v>
      </c>
      <c r="F593" s="26">
        <v>42</v>
      </c>
      <c r="G593" s="26">
        <v>80</v>
      </c>
      <c r="H593" s="27">
        <v>147</v>
      </c>
      <c r="I593" s="51"/>
      <c r="J593" s="51"/>
      <c r="K593" s="52"/>
      <c r="L593" s="52"/>
      <c r="M593" s="52"/>
    </row>
    <row r="594" spans="1:13" ht="16.5" customHeight="1" x14ac:dyDescent="0.2">
      <c r="A594" s="11" t="s">
        <v>54</v>
      </c>
      <c r="B594" s="12">
        <f t="shared" si="119"/>
        <v>151</v>
      </c>
      <c r="C594" s="26" t="s">
        <v>234</v>
      </c>
      <c r="D594" s="26">
        <v>1</v>
      </c>
      <c r="E594" s="26">
        <v>4</v>
      </c>
      <c r="F594" s="26">
        <v>17</v>
      </c>
      <c r="G594" s="26">
        <v>47</v>
      </c>
      <c r="H594" s="27">
        <v>82</v>
      </c>
      <c r="I594" s="51"/>
      <c r="J594" s="51"/>
      <c r="K594" s="52"/>
      <c r="L594" s="52"/>
      <c r="M594" s="52"/>
    </row>
    <row r="595" spans="1:13" ht="16.5" customHeight="1" x14ac:dyDescent="0.2">
      <c r="A595" s="11" t="s">
        <v>202</v>
      </c>
      <c r="B595" s="12">
        <f t="shared" si="119"/>
        <v>79</v>
      </c>
      <c r="C595" s="26" t="s">
        <v>234</v>
      </c>
      <c r="D595" s="16" t="s">
        <v>234</v>
      </c>
      <c r="E595" s="16">
        <v>3</v>
      </c>
      <c r="F595" s="26">
        <v>6</v>
      </c>
      <c r="G595" s="26">
        <v>20</v>
      </c>
      <c r="H595" s="27">
        <v>50</v>
      </c>
      <c r="I595" s="51"/>
      <c r="J595" s="51"/>
      <c r="K595" s="52"/>
      <c r="L595" s="52"/>
      <c r="M595" s="52"/>
    </row>
    <row r="596" spans="1:13" ht="16.5" customHeight="1" x14ac:dyDescent="0.2">
      <c r="A596" s="11" t="s">
        <v>143</v>
      </c>
      <c r="B596" s="12">
        <f t="shared" si="119"/>
        <v>23</v>
      </c>
      <c r="C596" s="26" t="s">
        <v>234</v>
      </c>
      <c r="D596" s="16" t="s">
        <v>234</v>
      </c>
      <c r="E596" s="16" t="s">
        <v>234</v>
      </c>
      <c r="F596" s="16">
        <v>1</v>
      </c>
      <c r="G596" s="26">
        <v>3</v>
      </c>
      <c r="H596" s="27">
        <v>19</v>
      </c>
      <c r="I596" s="51"/>
      <c r="J596" s="51"/>
      <c r="K596" s="52"/>
      <c r="L596" s="52"/>
      <c r="M596" s="52"/>
    </row>
    <row r="597" spans="1:13" ht="16.5" customHeight="1" x14ac:dyDescent="0.2">
      <c r="A597" s="2"/>
      <c r="B597" s="37"/>
      <c r="C597" s="37"/>
      <c r="D597" s="37"/>
      <c r="E597" s="37"/>
      <c r="F597" s="37"/>
      <c r="G597" s="38"/>
      <c r="I597" s="51"/>
      <c r="J597" s="51"/>
      <c r="K597" s="52"/>
      <c r="L597" s="52"/>
      <c r="M597" s="52"/>
    </row>
    <row r="598" spans="1:13" ht="16.5" customHeight="1" x14ac:dyDescent="0.2">
      <c r="A598" s="11" t="s">
        <v>166</v>
      </c>
      <c r="B598" s="9">
        <f t="shared" ref="B598:H598" si="120">SUM(B600:B610)</f>
        <v>3051</v>
      </c>
      <c r="C598" s="50">
        <f t="shared" si="120"/>
        <v>579</v>
      </c>
      <c r="D598" s="9">
        <f t="shared" si="120"/>
        <v>557</v>
      </c>
      <c r="E598" s="9">
        <f t="shared" si="120"/>
        <v>487</v>
      </c>
      <c r="F598" s="9">
        <f t="shared" si="120"/>
        <v>483</v>
      </c>
      <c r="G598" s="9">
        <f t="shared" si="120"/>
        <v>490</v>
      </c>
      <c r="H598" s="10">
        <f t="shared" si="120"/>
        <v>455</v>
      </c>
      <c r="I598" s="51"/>
      <c r="J598" s="51"/>
      <c r="K598" s="52"/>
      <c r="L598" s="52"/>
      <c r="M598" s="52"/>
    </row>
    <row r="599" spans="1:13" ht="16.5" customHeight="1" x14ac:dyDescent="0.2">
      <c r="A599" s="11"/>
      <c r="B599" s="6"/>
      <c r="C599" s="49"/>
      <c r="D599" s="6"/>
      <c r="E599" s="6"/>
      <c r="F599" s="6"/>
      <c r="G599" s="6"/>
      <c r="H599" s="7"/>
      <c r="I599" s="51"/>
      <c r="J599" s="51"/>
      <c r="K599" s="52"/>
      <c r="L599" s="52"/>
      <c r="M599" s="52"/>
    </row>
    <row r="600" spans="1:13" ht="16.5" customHeight="1" x14ac:dyDescent="0.2">
      <c r="A600" s="11" t="s">
        <v>147</v>
      </c>
      <c r="B600" s="6">
        <f>SUM(C600:H600)</f>
        <v>37</v>
      </c>
      <c r="C600" s="39">
        <v>37</v>
      </c>
      <c r="D600" s="39" t="s">
        <v>234</v>
      </c>
      <c r="E600" s="39" t="s">
        <v>234</v>
      </c>
      <c r="F600" s="39" t="s">
        <v>234</v>
      </c>
      <c r="G600" s="39" t="s">
        <v>234</v>
      </c>
      <c r="H600" s="29" t="s">
        <v>234</v>
      </c>
      <c r="I600" s="51"/>
      <c r="J600" s="51"/>
      <c r="K600" s="52"/>
      <c r="L600" s="52"/>
      <c r="M600" s="52"/>
    </row>
    <row r="601" spans="1:13" ht="16.5" customHeight="1" x14ac:dyDescent="0.2">
      <c r="A601" s="11" t="s">
        <v>11</v>
      </c>
      <c r="B601" s="6">
        <f t="shared" ref="B601:B610" si="121">SUM(C601:H601)</f>
        <v>423</v>
      </c>
      <c r="C601" s="39">
        <v>365</v>
      </c>
      <c r="D601" s="39">
        <v>31</v>
      </c>
      <c r="E601" s="39">
        <v>22</v>
      </c>
      <c r="F601" s="39" t="s">
        <v>234</v>
      </c>
      <c r="G601" s="39">
        <v>5</v>
      </c>
      <c r="H601" s="29" t="s">
        <v>234</v>
      </c>
      <c r="I601" s="51"/>
      <c r="J601" s="51"/>
      <c r="K601" s="52"/>
      <c r="L601" s="52"/>
      <c r="M601" s="52"/>
    </row>
    <row r="602" spans="1:13" ht="16.5" customHeight="1" x14ac:dyDescent="0.2">
      <c r="A602" s="11" t="s">
        <v>203</v>
      </c>
      <c r="B602" s="6">
        <f t="shared" si="121"/>
        <v>409</v>
      </c>
      <c r="C602" s="39">
        <v>136</v>
      </c>
      <c r="D602" s="39">
        <v>259</v>
      </c>
      <c r="E602" s="39">
        <v>13</v>
      </c>
      <c r="F602" s="39" t="s">
        <v>234</v>
      </c>
      <c r="G602" s="39">
        <v>1</v>
      </c>
      <c r="H602" s="29" t="s">
        <v>234</v>
      </c>
      <c r="I602" s="51"/>
      <c r="J602" s="51"/>
      <c r="K602" s="52"/>
      <c r="L602" s="52"/>
      <c r="M602" s="52"/>
    </row>
    <row r="603" spans="1:13" ht="16.5" customHeight="1" x14ac:dyDescent="0.2">
      <c r="A603" s="11" t="s">
        <v>127</v>
      </c>
      <c r="B603" s="6">
        <f t="shared" si="121"/>
        <v>442</v>
      </c>
      <c r="C603" s="39">
        <v>27</v>
      </c>
      <c r="D603" s="39">
        <v>178</v>
      </c>
      <c r="E603" s="39">
        <v>220</v>
      </c>
      <c r="F603" s="39">
        <v>15</v>
      </c>
      <c r="G603" s="39">
        <v>2</v>
      </c>
      <c r="H603" s="29" t="s">
        <v>234</v>
      </c>
    </row>
    <row r="604" spans="1:13" ht="16.5" customHeight="1" x14ac:dyDescent="0.2">
      <c r="A604" s="11" t="s">
        <v>204</v>
      </c>
      <c r="B604" s="6">
        <f t="shared" si="121"/>
        <v>425</v>
      </c>
      <c r="C604" s="39">
        <v>11</v>
      </c>
      <c r="D604" s="39">
        <v>62</v>
      </c>
      <c r="E604" s="39">
        <v>154</v>
      </c>
      <c r="F604" s="39">
        <v>191</v>
      </c>
      <c r="G604" s="39">
        <v>7</v>
      </c>
      <c r="H604" s="29" t="s">
        <v>234</v>
      </c>
    </row>
    <row r="605" spans="1:13" ht="16.5" customHeight="1" x14ac:dyDescent="0.2">
      <c r="A605" s="11" t="s">
        <v>149</v>
      </c>
      <c r="B605" s="6">
        <f t="shared" si="121"/>
        <v>453</v>
      </c>
      <c r="C605" s="39">
        <v>3</v>
      </c>
      <c r="D605" s="39">
        <v>17</v>
      </c>
      <c r="E605" s="39">
        <v>47</v>
      </c>
      <c r="F605" s="39">
        <v>144</v>
      </c>
      <c r="G605" s="39">
        <v>221</v>
      </c>
      <c r="H605" s="29">
        <v>21</v>
      </c>
    </row>
    <row r="606" spans="1:13" ht="16.5" customHeight="1" x14ac:dyDescent="0.2">
      <c r="A606" s="11" t="s">
        <v>197</v>
      </c>
      <c r="B606" s="6">
        <f t="shared" si="121"/>
        <v>468</v>
      </c>
      <c r="C606" s="39" t="s">
        <v>234</v>
      </c>
      <c r="D606" s="39">
        <v>6</v>
      </c>
      <c r="E606" s="39">
        <v>16</v>
      </c>
      <c r="F606" s="39">
        <v>88</v>
      </c>
      <c r="G606" s="39">
        <v>137</v>
      </c>
      <c r="H606" s="29">
        <v>221</v>
      </c>
    </row>
    <row r="607" spans="1:13" ht="16.5" customHeight="1" x14ac:dyDescent="0.2">
      <c r="A607" s="11" t="s">
        <v>165</v>
      </c>
      <c r="B607" s="6">
        <f t="shared" si="121"/>
        <v>234</v>
      </c>
      <c r="C607" s="39" t="s">
        <v>234</v>
      </c>
      <c r="D607" s="39">
        <v>4</v>
      </c>
      <c r="E607" s="39">
        <v>10</v>
      </c>
      <c r="F607" s="39">
        <v>30</v>
      </c>
      <c r="G607" s="39">
        <v>72</v>
      </c>
      <c r="H607" s="29">
        <v>118</v>
      </c>
    </row>
    <row r="608" spans="1:13" ht="16.5" customHeight="1" x14ac:dyDescent="0.2">
      <c r="A608" s="11" t="s">
        <v>150</v>
      </c>
      <c r="B608" s="6">
        <f t="shared" si="121"/>
        <v>112</v>
      </c>
      <c r="C608" s="39" t="s">
        <v>234</v>
      </c>
      <c r="D608" s="39" t="s">
        <v>234</v>
      </c>
      <c r="E608" s="39">
        <v>5</v>
      </c>
      <c r="F608" s="39">
        <v>13</v>
      </c>
      <c r="G608" s="39">
        <v>30</v>
      </c>
      <c r="H608" s="29">
        <v>64</v>
      </c>
    </row>
    <row r="609" spans="1:8" ht="16.5" customHeight="1" x14ac:dyDescent="0.2">
      <c r="A609" s="11" t="s">
        <v>189</v>
      </c>
      <c r="B609" s="6">
        <f t="shared" si="121"/>
        <v>29</v>
      </c>
      <c r="C609" s="39" t="s">
        <v>234</v>
      </c>
      <c r="D609" s="39" t="s">
        <v>234</v>
      </c>
      <c r="E609" s="39" t="s">
        <v>234</v>
      </c>
      <c r="F609" s="39">
        <v>1</v>
      </c>
      <c r="G609" s="39">
        <v>9</v>
      </c>
      <c r="H609" s="29">
        <v>19</v>
      </c>
    </row>
    <row r="610" spans="1:8" ht="16.5" customHeight="1" x14ac:dyDescent="0.2">
      <c r="A610" s="11" t="s">
        <v>143</v>
      </c>
      <c r="B610" s="6">
        <f t="shared" si="121"/>
        <v>19</v>
      </c>
      <c r="C610" s="39" t="s">
        <v>234</v>
      </c>
      <c r="D610" s="39" t="s">
        <v>234</v>
      </c>
      <c r="E610" s="39" t="s">
        <v>234</v>
      </c>
      <c r="F610" s="39">
        <v>1</v>
      </c>
      <c r="G610" s="39">
        <v>6</v>
      </c>
      <c r="H610" s="29">
        <v>12</v>
      </c>
    </row>
    <row r="611" spans="1:8" ht="16.5" customHeight="1" x14ac:dyDescent="0.2">
      <c r="A611" s="57" t="s">
        <v>238</v>
      </c>
      <c r="B611" s="57"/>
      <c r="C611" s="57"/>
      <c r="D611" s="57"/>
      <c r="E611" s="57"/>
      <c r="F611" s="57"/>
      <c r="G611" s="57"/>
      <c r="H611" s="57"/>
    </row>
    <row r="612" spans="1:8" ht="16.5" customHeight="1" x14ac:dyDescent="0.2">
      <c r="A612" s="57" t="s">
        <v>233</v>
      </c>
      <c r="B612" s="57"/>
      <c r="C612" s="57"/>
      <c r="D612" s="57"/>
      <c r="E612" s="57"/>
      <c r="F612" s="57"/>
      <c r="G612" s="57"/>
      <c r="H612" s="57"/>
    </row>
    <row r="613" spans="1:8" ht="15" customHeight="1" x14ac:dyDescent="0.2">
      <c r="A613" s="2"/>
      <c r="B613" s="2"/>
      <c r="C613" s="2"/>
      <c r="D613" s="2"/>
      <c r="E613" s="2"/>
      <c r="F613" s="2"/>
    </row>
    <row r="614" spans="1:8" ht="20.25" customHeight="1" x14ac:dyDescent="0.2">
      <c r="A614" s="58" t="s">
        <v>0</v>
      </c>
      <c r="B614" s="61" t="s">
        <v>1</v>
      </c>
      <c r="C614" s="62"/>
      <c r="D614" s="62"/>
      <c r="E614" s="62"/>
      <c r="F614" s="62"/>
      <c r="G614" s="62"/>
      <c r="H614" s="62"/>
    </row>
    <row r="615" spans="1:8" ht="20.25" customHeight="1" x14ac:dyDescent="0.2">
      <c r="A615" s="59"/>
      <c r="B615" s="63"/>
      <c r="C615" s="64"/>
      <c r="D615" s="64"/>
      <c r="E615" s="64"/>
      <c r="F615" s="64"/>
      <c r="G615" s="64"/>
      <c r="H615" s="64"/>
    </row>
    <row r="616" spans="1:8" ht="20.25" customHeight="1" x14ac:dyDescent="0.2">
      <c r="A616" s="59"/>
      <c r="B616" s="65" t="s">
        <v>2</v>
      </c>
      <c r="C616" s="61" t="s">
        <v>237</v>
      </c>
      <c r="D616" s="62"/>
      <c r="E616" s="62"/>
      <c r="F616" s="62"/>
      <c r="G616" s="62"/>
      <c r="H616" s="62"/>
    </row>
    <row r="617" spans="1:8" ht="20.25" customHeight="1" x14ac:dyDescent="0.2">
      <c r="A617" s="59"/>
      <c r="B617" s="66"/>
      <c r="C617" s="68"/>
      <c r="D617" s="69"/>
      <c r="E617" s="69"/>
      <c r="F617" s="69"/>
      <c r="G617" s="69"/>
      <c r="H617" s="69"/>
    </row>
    <row r="618" spans="1:8" ht="20.25" customHeight="1" x14ac:dyDescent="0.2">
      <c r="A618" s="59"/>
      <c r="B618" s="66"/>
      <c r="C618" s="58" t="s">
        <v>3</v>
      </c>
      <c r="D618" s="65" t="s">
        <v>4</v>
      </c>
      <c r="E618" s="65" t="s">
        <v>5</v>
      </c>
      <c r="F618" s="65" t="s">
        <v>6</v>
      </c>
      <c r="G618" s="65" t="s">
        <v>7</v>
      </c>
      <c r="H618" s="62" t="s">
        <v>8</v>
      </c>
    </row>
    <row r="619" spans="1:8" ht="20.25" customHeight="1" x14ac:dyDescent="0.2">
      <c r="A619" s="60"/>
      <c r="B619" s="67"/>
      <c r="C619" s="60"/>
      <c r="D619" s="67"/>
      <c r="E619" s="67"/>
      <c r="F619" s="67"/>
      <c r="G619" s="67"/>
      <c r="H619" s="69"/>
    </row>
    <row r="620" spans="1:8" ht="16.5" customHeight="1" x14ac:dyDescent="0.25">
      <c r="A620" s="14"/>
      <c r="B620" s="48"/>
      <c r="C620" s="6"/>
      <c r="D620" s="6"/>
      <c r="E620" s="6"/>
      <c r="F620" s="6"/>
      <c r="G620" s="6"/>
      <c r="H620" s="7"/>
    </row>
    <row r="621" spans="1:8" ht="16.5" customHeight="1" x14ac:dyDescent="0.2">
      <c r="A621" s="14" t="s">
        <v>205</v>
      </c>
      <c r="B621" s="10">
        <f t="shared" ref="B621:H621" si="122">SUM(B623:B633)</f>
        <v>2176</v>
      </c>
      <c r="C621" s="10">
        <f t="shared" si="122"/>
        <v>388</v>
      </c>
      <c r="D621" s="10">
        <f t="shared" si="122"/>
        <v>349</v>
      </c>
      <c r="E621" s="10">
        <f t="shared" si="122"/>
        <v>394</v>
      </c>
      <c r="F621" s="10">
        <f t="shared" si="122"/>
        <v>361</v>
      </c>
      <c r="G621" s="10">
        <f t="shared" si="122"/>
        <v>377</v>
      </c>
      <c r="H621" s="10">
        <f t="shared" si="122"/>
        <v>307</v>
      </c>
    </row>
    <row r="622" spans="1:8" ht="16.5" customHeight="1" x14ac:dyDescent="0.2">
      <c r="A622" s="14"/>
      <c r="B622" s="10"/>
      <c r="C622" s="10"/>
      <c r="D622" s="10"/>
      <c r="E622" s="10"/>
      <c r="F622" s="10"/>
      <c r="G622" s="10"/>
      <c r="H622" s="10"/>
    </row>
    <row r="623" spans="1:8" ht="16.5" customHeight="1" x14ac:dyDescent="0.2">
      <c r="A623" s="11" t="s">
        <v>206</v>
      </c>
      <c r="B623" s="12">
        <f>SUM(C623:H623)</f>
        <v>1</v>
      </c>
      <c r="C623" s="6">
        <f>SUM(C650,)</f>
        <v>1</v>
      </c>
      <c r="D623" s="6" t="s">
        <v>234</v>
      </c>
      <c r="E623" s="6" t="s">
        <v>234</v>
      </c>
      <c r="F623" s="6" t="s">
        <v>234</v>
      </c>
      <c r="G623" s="6" t="s">
        <v>234</v>
      </c>
      <c r="H623" s="12" t="s">
        <v>234</v>
      </c>
    </row>
    <row r="624" spans="1:8" ht="16.5" customHeight="1" x14ac:dyDescent="0.2">
      <c r="A624" s="11" t="s">
        <v>207</v>
      </c>
      <c r="B624" s="12">
        <f t="shared" ref="B624:B633" si="123">SUM(C624:H624)</f>
        <v>265</v>
      </c>
      <c r="C624" s="6">
        <f>SUM(C637,C651,)</f>
        <v>265</v>
      </c>
      <c r="D624" s="6" t="s">
        <v>234</v>
      </c>
      <c r="E624" s="6" t="s">
        <v>234</v>
      </c>
      <c r="F624" s="6" t="s">
        <v>234</v>
      </c>
      <c r="G624" s="6" t="s">
        <v>234</v>
      </c>
      <c r="H624" s="12" t="s">
        <v>234</v>
      </c>
    </row>
    <row r="625" spans="1:8" ht="16.5" customHeight="1" x14ac:dyDescent="0.2">
      <c r="A625" s="11" t="s">
        <v>208</v>
      </c>
      <c r="B625" s="12">
        <f t="shared" si="123"/>
        <v>307</v>
      </c>
      <c r="C625" s="6">
        <f>SUM(C638,C652,)</f>
        <v>86</v>
      </c>
      <c r="D625" s="6">
        <f t="shared" ref="D625:E630" si="124">SUM(D638,D652,)</f>
        <v>219</v>
      </c>
      <c r="E625" s="6">
        <f t="shared" si="124"/>
        <v>2</v>
      </c>
      <c r="F625" s="6" t="s">
        <v>234</v>
      </c>
      <c r="G625" s="6" t="s">
        <v>234</v>
      </c>
      <c r="H625" s="12" t="s">
        <v>234</v>
      </c>
    </row>
    <row r="626" spans="1:8" ht="16.5" customHeight="1" x14ac:dyDescent="0.2">
      <c r="A626" s="11" t="s">
        <v>209</v>
      </c>
      <c r="B626" s="12">
        <f t="shared" si="123"/>
        <v>349</v>
      </c>
      <c r="C626" s="6">
        <f>SUM(C639,C653,)</f>
        <v>19</v>
      </c>
      <c r="D626" s="6">
        <f t="shared" si="124"/>
        <v>95</v>
      </c>
      <c r="E626" s="6">
        <f t="shared" si="124"/>
        <v>232</v>
      </c>
      <c r="F626" s="6">
        <f t="shared" ref="F626:F633" si="125">SUM(F639,F653,)</f>
        <v>3</v>
      </c>
      <c r="G626" s="6" t="s">
        <v>234</v>
      </c>
      <c r="H626" s="12" t="s">
        <v>234</v>
      </c>
    </row>
    <row r="627" spans="1:8" ht="16.5" customHeight="1" x14ac:dyDescent="0.2">
      <c r="A627" s="11" t="s">
        <v>210</v>
      </c>
      <c r="B627" s="12">
        <f t="shared" si="123"/>
        <v>337</v>
      </c>
      <c r="C627" s="6">
        <f>SUM(C640,C654,)</f>
        <v>11</v>
      </c>
      <c r="D627" s="6">
        <f t="shared" si="124"/>
        <v>18</v>
      </c>
      <c r="E627" s="6">
        <f t="shared" si="124"/>
        <v>104</v>
      </c>
      <c r="F627" s="6">
        <f t="shared" si="125"/>
        <v>194</v>
      </c>
      <c r="G627" s="6">
        <f t="shared" ref="G627:G633" si="126">SUM(G640,G654,)</f>
        <v>10</v>
      </c>
      <c r="H627" s="12" t="s">
        <v>234</v>
      </c>
    </row>
    <row r="628" spans="1:8" ht="16.5" customHeight="1" x14ac:dyDescent="0.2">
      <c r="A628" s="11" t="s">
        <v>211</v>
      </c>
      <c r="B628" s="12">
        <f t="shared" si="123"/>
        <v>334</v>
      </c>
      <c r="C628" s="6">
        <f>SUM(C641,C655,)</f>
        <v>2</v>
      </c>
      <c r="D628" s="6">
        <f t="shared" si="124"/>
        <v>11</v>
      </c>
      <c r="E628" s="6">
        <f t="shared" si="124"/>
        <v>37</v>
      </c>
      <c r="F628" s="6">
        <f t="shared" si="125"/>
        <v>82</v>
      </c>
      <c r="G628" s="6">
        <f t="shared" si="126"/>
        <v>198</v>
      </c>
      <c r="H628" s="12">
        <f t="shared" ref="H628:H633" si="127">SUM(H641,H655,)</f>
        <v>4</v>
      </c>
    </row>
    <row r="629" spans="1:8" ht="16.5" customHeight="1" x14ac:dyDescent="0.2">
      <c r="A629" s="11" t="s">
        <v>212</v>
      </c>
      <c r="B629" s="12">
        <f t="shared" si="123"/>
        <v>280</v>
      </c>
      <c r="C629" s="6">
        <f>SUM(C642,C656,)</f>
        <v>1</v>
      </c>
      <c r="D629" s="6">
        <f t="shared" si="124"/>
        <v>3</v>
      </c>
      <c r="E629" s="6">
        <f t="shared" si="124"/>
        <v>9</v>
      </c>
      <c r="F629" s="6">
        <f t="shared" si="125"/>
        <v>48</v>
      </c>
      <c r="G629" s="6">
        <f t="shared" si="126"/>
        <v>101</v>
      </c>
      <c r="H629" s="12">
        <f t="shared" si="127"/>
        <v>118</v>
      </c>
    </row>
    <row r="630" spans="1:8" ht="16.5" customHeight="1" x14ac:dyDescent="0.2">
      <c r="A630" s="11" t="s">
        <v>213</v>
      </c>
      <c r="B630" s="12">
        <f t="shared" si="123"/>
        <v>162</v>
      </c>
      <c r="C630" s="6">
        <f>SUM(C643,C657,)</f>
        <v>1</v>
      </c>
      <c r="D630" s="6">
        <f t="shared" si="124"/>
        <v>2</v>
      </c>
      <c r="E630" s="6">
        <f t="shared" si="124"/>
        <v>9</v>
      </c>
      <c r="F630" s="6">
        <f t="shared" si="125"/>
        <v>18</v>
      </c>
      <c r="G630" s="6">
        <f t="shared" si="126"/>
        <v>32</v>
      </c>
      <c r="H630" s="12">
        <f t="shared" si="127"/>
        <v>100</v>
      </c>
    </row>
    <row r="631" spans="1:8" ht="16.5" customHeight="1" x14ac:dyDescent="0.2">
      <c r="A631" s="11" t="s">
        <v>214</v>
      </c>
      <c r="B631" s="12">
        <f t="shared" si="123"/>
        <v>77</v>
      </c>
      <c r="C631" s="6">
        <f>SUM(C644,C658,)</f>
        <v>1</v>
      </c>
      <c r="D631" s="6">
        <f>SUM(D644,D658,)</f>
        <v>1</v>
      </c>
      <c r="E631" s="6" t="s">
        <v>234</v>
      </c>
      <c r="F631" s="6">
        <f t="shared" si="125"/>
        <v>13</v>
      </c>
      <c r="G631" s="6">
        <f t="shared" si="126"/>
        <v>16</v>
      </c>
      <c r="H631" s="12">
        <f t="shared" si="127"/>
        <v>46</v>
      </c>
    </row>
    <row r="632" spans="1:8" ht="16.5" customHeight="1" x14ac:dyDescent="0.2">
      <c r="A632" s="11" t="s">
        <v>215</v>
      </c>
      <c r="B632" s="12">
        <f t="shared" si="123"/>
        <v>42</v>
      </c>
      <c r="C632" s="6">
        <f>SUM(C645,C659,)</f>
        <v>1</v>
      </c>
      <c r="D632" s="6" t="s">
        <v>234</v>
      </c>
      <c r="E632" s="6">
        <f>SUM(E645,E659,)</f>
        <v>1</v>
      </c>
      <c r="F632" s="6">
        <f t="shared" si="125"/>
        <v>2</v>
      </c>
      <c r="G632" s="6">
        <f t="shared" si="126"/>
        <v>15</v>
      </c>
      <c r="H632" s="12">
        <f t="shared" si="127"/>
        <v>23</v>
      </c>
    </row>
    <row r="633" spans="1:8" ht="16.5" customHeight="1" x14ac:dyDescent="0.2">
      <c r="A633" s="11" t="s">
        <v>91</v>
      </c>
      <c r="B633" s="12">
        <f t="shared" si="123"/>
        <v>22</v>
      </c>
      <c r="C633" s="6" t="s">
        <v>234</v>
      </c>
      <c r="D633" s="6" t="s">
        <v>234</v>
      </c>
      <c r="E633" s="6" t="s">
        <v>234</v>
      </c>
      <c r="F633" s="6">
        <f t="shared" si="125"/>
        <v>1</v>
      </c>
      <c r="G633" s="6">
        <f t="shared" si="126"/>
        <v>5</v>
      </c>
      <c r="H633" s="12">
        <f t="shared" si="127"/>
        <v>16</v>
      </c>
    </row>
    <row r="634" spans="1:8" ht="16.5" customHeight="1" x14ac:dyDescent="0.2">
      <c r="A634" s="11"/>
      <c r="B634" s="12"/>
      <c r="C634" s="12"/>
      <c r="D634" s="12"/>
      <c r="E634" s="12"/>
      <c r="F634" s="6"/>
      <c r="G634" s="6"/>
      <c r="H634" s="7"/>
    </row>
    <row r="635" spans="1:8" ht="16.5" customHeight="1" x14ac:dyDescent="0.2">
      <c r="A635" s="11" t="s">
        <v>123</v>
      </c>
      <c r="B635" s="10">
        <f>SUM(B637:B646)</f>
        <v>1139</v>
      </c>
      <c r="C635" s="10">
        <f>SUM(C637:C646)</f>
        <v>193</v>
      </c>
      <c r="D635" s="10">
        <f>SUM(D637:D646)</f>
        <v>190</v>
      </c>
      <c r="E635" s="10">
        <f>SUM(E637:E646)</f>
        <v>196</v>
      </c>
      <c r="F635" s="10">
        <f>SUM(F637:F646)</f>
        <v>194</v>
      </c>
      <c r="G635" s="10">
        <f>SUM(G637:G646)</f>
        <v>203</v>
      </c>
      <c r="H635" s="10">
        <f>SUM(H637:H646)</f>
        <v>163</v>
      </c>
    </row>
    <row r="636" spans="1:8" ht="16.5" customHeight="1" x14ac:dyDescent="0.2">
      <c r="A636" s="11"/>
      <c r="B636" s="12"/>
      <c r="C636" s="12"/>
      <c r="D636" s="12"/>
      <c r="E636" s="12"/>
      <c r="F636" s="12"/>
      <c r="G636" s="6"/>
      <c r="H636" s="7"/>
    </row>
    <row r="637" spans="1:8" ht="16.5" customHeight="1" x14ac:dyDescent="0.2">
      <c r="A637" s="11" t="s">
        <v>216</v>
      </c>
      <c r="B637" s="12">
        <f t="shared" ref="B637:B646" si="128">SUM(C637:H637)</f>
        <v>126</v>
      </c>
      <c r="C637" s="40">
        <v>126</v>
      </c>
      <c r="D637" s="41" t="s">
        <v>234</v>
      </c>
      <c r="E637" s="16" t="s">
        <v>234</v>
      </c>
      <c r="F637" s="16" t="s">
        <v>234</v>
      </c>
      <c r="G637" s="16" t="s">
        <v>234</v>
      </c>
      <c r="H637" s="17" t="s">
        <v>234</v>
      </c>
    </row>
    <row r="638" spans="1:8" ht="16.5" customHeight="1" x14ac:dyDescent="0.2">
      <c r="A638" s="11" t="s">
        <v>126</v>
      </c>
      <c r="B638" s="12">
        <f t="shared" si="128"/>
        <v>172</v>
      </c>
      <c r="C638" s="40">
        <v>48</v>
      </c>
      <c r="D638" s="40">
        <v>122</v>
      </c>
      <c r="E638" s="40">
        <v>2</v>
      </c>
      <c r="F638" s="16" t="s">
        <v>234</v>
      </c>
      <c r="G638" s="16" t="s">
        <v>234</v>
      </c>
      <c r="H638" s="17" t="s">
        <v>234</v>
      </c>
    </row>
    <row r="639" spans="1:8" ht="16.5" customHeight="1" x14ac:dyDescent="0.2">
      <c r="A639" s="11" t="s">
        <v>217</v>
      </c>
      <c r="B639" s="12">
        <f t="shared" si="128"/>
        <v>174</v>
      </c>
      <c r="C639" s="40">
        <v>13</v>
      </c>
      <c r="D639" s="40">
        <v>49</v>
      </c>
      <c r="E639" s="40">
        <v>111</v>
      </c>
      <c r="F639" s="40">
        <v>1</v>
      </c>
      <c r="G639" s="16" t="s">
        <v>234</v>
      </c>
      <c r="H639" s="17" t="s">
        <v>234</v>
      </c>
    </row>
    <row r="640" spans="1:8" ht="16.5" customHeight="1" x14ac:dyDescent="0.2">
      <c r="A640" s="11" t="s">
        <v>218</v>
      </c>
      <c r="B640" s="12">
        <f t="shared" si="128"/>
        <v>173</v>
      </c>
      <c r="C640" s="40">
        <v>5</v>
      </c>
      <c r="D640" s="40">
        <v>10</v>
      </c>
      <c r="E640" s="40">
        <v>52</v>
      </c>
      <c r="F640" s="40">
        <v>103</v>
      </c>
      <c r="G640" s="40">
        <v>3</v>
      </c>
      <c r="H640" s="17" t="s">
        <v>234</v>
      </c>
    </row>
    <row r="641" spans="1:8" ht="16.5" customHeight="1" x14ac:dyDescent="0.2">
      <c r="A641" s="11" t="s">
        <v>219</v>
      </c>
      <c r="B641" s="12">
        <f t="shared" si="128"/>
        <v>180</v>
      </c>
      <c r="C641" s="40">
        <v>1</v>
      </c>
      <c r="D641" s="40">
        <v>7</v>
      </c>
      <c r="E641" s="40">
        <v>20</v>
      </c>
      <c r="F641" s="40">
        <v>43</v>
      </c>
      <c r="G641" s="40">
        <v>105</v>
      </c>
      <c r="H641" s="40">
        <v>4</v>
      </c>
    </row>
    <row r="642" spans="1:8" ht="16.5" customHeight="1" x14ac:dyDescent="0.2">
      <c r="A642" s="11" t="s">
        <v>212</v>
      </c>
      <c r="B642" s="12">
        <f t="shared" si="128"/>
        <v>152</v>
      </c>
      <c r="C642" s="41" t="s">
        <v>234</v>
      </c>
      <c r="D642" s="40">
        <v>1</v>
      </c>
      <c r="E642" s="40">
        <v>2</v>
      </c>
      <c r="F642" s="40">
        <v>26</v>
      </c>
      <c r="G642" s="40">
        <v>54</v>
      </c>
      <c r="H642" s="40">
        <v>69</v>
      </c>
    </row>
    <row r="643" spans="1:8" ht="16.5" customHeight="1" x14ac:dyDescent="0.2">
      <c r="A643" s="11" t="s">
        <v>172</v>
      </c>
      <c r="B643" s="12">
        <f t="shared" si="128"/>
        <v>79</v>
      </c>
      <c r="C643" s="41" t="s">
        <v>234</v>
      </c>
      <c r="D643" s="41" t="s">
        <v>234</v>
      </c>
      <c r="E643" s="40">
        <v>8</v>
      </c>
      <c r="F643" s="40">
        <v>10</v>
      </c>
      <c r="G643" s="40">
        <v>18</v>
      </c>
      <c r="H643" s="40">
        <v>43</v>
      </c>
    </row>
    <row r="644" spans="1:8" ht="16.5" customHeight="1" x14ac:dyDescent="0.2">
      <c r="A644" s="11" t="s">
        <v>90</v>
      </c>
      <c r="B644" s="12">
        <f t="shared" si="128"/>
        <v>44</v>
      </c>
      <c r="C644" s="16" t="s">
        <v>234</v>
      </c>
      <c r="D644" s="40">
        <v>1</v>
      </c>
      <c r="E644" s="41" t="s">
        <v>234</v>
      </c>
      <c r="F644" s="40">
        <v>11</v>
      </c>
      <c r="G644" s="40">
        <v>8</v>
      </c>
      <c r="H644" s="40">
        <v>24</v>
      </c>
    </row>
    <row r="645" spans="1:8" ht="16.5" customHeight="1" x14ac:dyDescent="0.2">
      <c r="A645" s="11" t="s">
        <v>121</v>
      </c>
      <c r="B645" s="12">
        <f t="shared" si="128"/>
        <v>25</v>
      </c>
      <c r="C645" s="16" t="s">
        <v>234</v>
      </c>
      <c r="D645" s="41" t="s">
        <v>234</v>
      </c>
      <c r="E645" s="40">
        <v>1</v>
      </c>
      <c r="F645" s="41" t="s">
        <v>234</v>
      </c>
      <c r="G645" s="40">
        <v>11</v>
      </c>
      <c r="H645" s="40">
        <v>13</v>
      </c>
    </row>
    <row r="646" spans="1:8" ht="16.5" customHeight="1" x14ac:dyDescent="0.2">
      <c r="A646" s="11" t="s">
        <v>143</v>
      </c>
      <c r="B646" s="12">
        <f t="shared" si="128"/>
        <v>14</v>
      </c>
      <c r="C646" s="16" t="s">
        <v>234</v>
      </c>
      <c r="D646" s="16" t="s">
        <v>234</v>
      </c>
      <c r="E646" s="41" t="s">
        <v>234</v>
      </c>
      <c r="F646" s="16" t="s">
        <v>234</v>
      </c>
      <c r="G646" s="40">
        <v>4</v>
      </c>
      <c r="H646" s="40">
        <v>10</v>
      </c>
    </row>
    <row r="647" spans="1:8" ht="16.5" customHeight="1" x14ac:dyDescent="0.2">
      <c r="A647" s="14"/>
      <c r="B647" s="12"/>
      <c r="C647" s="12"/>
      <c r="D647" s="12"/>
      <c r="E647" s="6"/>
      <c r="F647" s="12"/>
      <c r="G647" s="12"/>
      <c r="H647" s="12"/>
    </row>
    <row r="648" spans="1:8" ht="16.5" customHeight="1" x14ac:dyDescent="0.2">
      <c r="A648" s="11" t="s">
        <v>113</v>
      </c>
      <c r="B648" s="10">
        <f t="shared" ref="B648:H648" si="129">SUM(B650:B660)</f>
        <v>1037</v>
      </c>
      <c r="C648" s="10">
        <f t="shared" si="129"/>
        <v>195</v>
      </c>
      <c r="D648" s="10">
        <f t="shared" si="129"/>
        <v>159</v>
      </c>
      <c r="E648" s="10">
        <f t="shared" si="129"/>
        <v>198</v>
      </c>
      <c r="F648" s="10">
        <f t="shared" si="129"/>
        <v>167</v>
      </c>
      <c r="G648" s="10">
        <f t="shared" si="129"/>
        <v>174</v>
      </c>
      <c r="H648" s="10">
        <f t="shared" si="129"/>
        <v>144</v>
      </c>
    </row>
    <row r="649" spans="1:8" ht="16.5" customHeight="1" x14ac:dyDescent="0.2">
      <c r="A649" s="11"/>
      <c r="B649" s="12"/>
      <c r="C649" s="12"/>
      <c r="D649" s="12"/>
      <c r="E649" s="12"/>
      <c r="F649" s="12"/>
      <c r="G649" s="12"/>
      <c r="H649" s="12"/>
    </row>
    <row r="650" spans="1:8" ht="16.5" customHeight="1" x14ac:dyDescent="0.2">
      <c r="A650" s="11" t="s">
        <v>46</v>
      </c>
      <c r="B650" s="12">
        <f>SUM(C650:H650)</f>
        <v>1</v>
      </c>
      <c r="C650" s="40">
        <v>1</v>
      </c>
      <c r="D650" s="41" t="s">
        <v>234</v>
      </c>
      <c r="E650" s="16" t="s">
        <v>234</v>
      </c>
      <c r="F650" s="16" t="s">
        <v>234</v>
      </c>
      <c r="G650" s="16" t="s">
        <v>234</v>
      </c>
      <c r="H650" s="17" t="s">
        <v>234</v>
      </c>
    </row>
    <row r="651" spans="1:8" ht="16.5" customHeight="1" x14ac:dyDescent="0.2">
      <c r="A651" s="11" t="s">
        <v>157</v>
      </c>
      <c r="B651" s="12">
        <f t="shared" ref="B651:B660" si="130">SUM(C651:H651)</f>
        <v>139</v>
      </c>
      <c r="C651" s="40">
        <v>139</v>
      </c>
      <c r="D651" s="41" t="s">
        <v>234</v>
      </c>
      <c r="E651" s="16" t="s">
        <v>234</v>
      </c>
      <c r="F651" s="16" t="s">
        <v>234</v>
      </c>
      <c r="G651" s="16" t="s">
        <v>234</v>
      </c>
      <c r="H651" s="17" t="s">
        <v>234</v>
      </c>
    </row>
    <row r="652" spans="1:8" ht="16.5" customHeight="1" x14ac:dyDescent="0.2">
      <c r="A652" s="11" t="s">
        <v>145</v>
      </c>
      <c r="B652" s="12">
        <f t="shared" si="130"/>
        <v>135</v>
      </c>
      <c r="C652" s="40">
        <v>38</v>
      </c>
      <c r="D652" s="40">
        <v>97</v>
      </c>
      <c r="E652" s="41" t="s">
        <v>234</v>
      </c>
      <c r="F652" s="16" t="s">
        <v>234</v>
      </c>
      <c r="G652" s="16" t="s">
        <v>234</v>
      </c>
      <c r="H652" s="17" t="s">
        <v>234</v>
      </c>
    </row>
    <row r="653" spans="1:8" ht="16.5" customHeight="1" x14ac:dyDescent="0.2">
      <c r="A653" s="11" t="s">
        <v>13</v>
      </c>
      <c r="B653" s="12">
        <f t="shared" si="130"/>
        <v>175</v>
      </c>
      <c r="C653" s="40">
        <v>6</v>
      </c>
      <c r="D653" s="40">
        <v>46</v>
      </c>
      <c r="E653" s="40">
        <v>121</v>
      </c>
      <c r="F653" s="40">
        <v>2</v>
      </c>
      <c r="G653" s="16" t="s">
        <v>234</v>
      </c>
      <c r="H653" s="17" t="s">
        <v>234</v>
      </c>
    </row>
    <row r="654" spans="1:8" ht="16.5" customHeight="1" x14ac:dyDescent="0.2">
      <c r="A654" s="11" t="s">
        <v>95</v>
      </c>
      <c r="B654" s="12">
        <f t="shared" si="130"/>
        <v>164</v>
      </c>
      <c r="C654" s="40">
        <v>6</v>
      </c>
      <c r="D654" s="40">
        <v>8</v>
      </c>
      <c r="E654" s="40">
        <v>52</v>
      </c>
      <c r="F654" s="40">
        <v>91</v>
      </c>
      <c r="G654" s="16">
        <v>7</v>
      </c>
      <c r="H654" s="17" t="s">
        <v>234</v>
      </c>
    </row>
    <row r="655" spans="1:8" ht="16.5" customHeight="1" x14ac:dyDescent="0.2">
      <c r="A655" s="11" t="s">
        <v>96</v>
      </c>
      <c r="B655" s="12">
        <f t="shared" si="130"/>
        <v>154</v>
      </c>
      <c r="C655" s="40">
        <v>1</v>
      </c>
      <c r="D655" s="40">
        <v>4</v>
      </c>
      <c r="E655" s="40">
        <v>17</v>
      </c>
      <c r="F655" s="40">
        <v>39</v>
      </c>
      <c r="G655" s="40">
        <v>93</v>
      </c>
      <c r="H655" s="41" t="s">
        <v>234</v>
      </c>
    </row>
    <row r="656" spans="1:8" ht="16.5" customHeight="1" x14ac:dyDescent="0.2">
      <c r="A656" s="11" t="s">
        <v>155</v>
      </c>
      <c r="B656" s="12">
        <f t="shared" si="130"/>
        <v>128</v>
      </c>
      <c r="C656" s="40">
        <v>1</v>
      </c>
      <c r="D656" s="40">
        <v>2</v>
      </c>
      <c r="E656" s="40">
        <v>7</v>
      </c>
      <c r="F656" s="40">
        <v>22</v>
      </c>
      <c r="G656" s="40">
        <v>47</v>
      </c>
      <c r="H656" s="40">
        <v>49</v>
      </c>
    </row>
    <row r="657" spans="1:8" ht="16.5" customHeight="1" x14ac:dyDescent="0.2">
      <c r="A657" s="11" t="s">
        <v>118</v>
      </c>
      <c r="B657" s="12">
        <f t="shared" si="130"/>
        <v>83</v>
      </c>
      <c r="C657" s="40">
        <v>1</v>
      </c>
      <c r="D657" s="40">
        <v>2</v>
      </c>
      <c r="E657" s="40">
        <v>1</v>
      </c>
      <c r="F657" s="40">
        <v>8</v>
      </c>
      <c r="G657" s="40">
        <v>14</v>
      </c>
      <c r="H657" s="40">
        <v>57</v>
      </c>
    </row>
    <row r="658" spans="1:8" ht="16.5" customHeight="1" x14ac:dyDescent="0.2">
      <c r="A658" s="11" t="s">
        <v>18</v>
      </c>
      <c r="B658" s="12">
        <f t="shared" si="130"/>
        <v>33</v>
      </c>
      <c r="C658" s="40">
        <v>1</v>
      </c>
      <c r="D658" s="41" t="s">
        <v>234</v>
      </c>
      <c r="E658" s="41" t="s">
        <v>234</v>
      </c>
      <c r="F658" s="40">
        <v>2</v>
      </c>
      <c r="G658" s="40">
        <v>8</v>
      </c>
      <c r="H658" s="40">
        <v>22</v>
      </c>
    </row>
    <row r="659" spans="1:8" ht="16.5" customHeight="1" x14ac:dyDescent="0.2">
      <c r="A659" s="11" t="s">
        <v>75</v>
      </c>
      <c r="B659" s="12">
        <f t="shared" si="130"/>
        <v>17</v>
      </c>
      <c r="C659" s="40">
        <v>1</v>
      </c>
      <c r="D659" s="16" t="s">
        <v>234</v>
      </c>
      <c r="E659" s="16" t="s">
        <v>234</v>
      </c>
      <c r="F659" s="40">
        <v>2</v>
      </c>
      <c r="G659" s="40">
        <v>4</v>
      </c>
      <c r="H659" s="40">
        <v>10</v>
      </c>
    </row>
    <row r="660" spans="1:8" ht="16.5" customHeight="1" x14ac:dyDescent="0.2">
      <c r="A660" s="11" t="s">
        <v>143</v>
      </c>
      <c r="B660" s="12">
        <f t="shared" si="130"/>
        <v>8</v>
      </c>
      <c r="C660" s="41" t="s">
        <v>234</v>
      </c>
      <c r="D660" s="16" t="s">
        <v>234</v>
      </c>
      <c r="E660" s="16" t="s">
        <v>234</v>
      </c>
      <c r="F660" s="40">
        <v>1</v>
      </c>
      <c r="G660" s="40">
        <v>1</v>
      </c>
      <c r="H660" s="40">
        <v>6</v>
      </c>
    </row>
    <row r="661" spans="1:8" ht="16.5" customHeight="1" x14ac:dyDescent="0.2">
      <c r="A661" s="57" t="s">
        <v>238</v>
      </c>
      <c r="B661" s="57"/>
      <c r="C661" s="57"/>
      <c r="D661" s="57"/>
      <c r="E661" s="57"/>
      <c r="F661" s="57"/>
      <c r="G661" s="57"/>
      <c r="H661" s="57"/>
    </row>
    <row r="662" spans="1:8" ht="16.5" customHeight="1" x14ac:dyDescent="0.2">
      <c r="A662" s="57" t="s">
        <v>233</v>
      </c>
      <c r="B662" s="57"/>
      <c r="C662" s="57"/>
      <c r="D662" s="57"/>
      <c r="E662" s="57"/>
      <c r="F662" s="57"/>
      <c r="G662" s="57"/>
      <c r="H662" s="57"/>
    </row>
    <row r="663" spans="1:8" ht="15" customHeight="1" x14ac:dyDescent="0.2">
      <c r="A663" s="2"/>
      <c r="B663" s="2"/>
      <c r="C663" s="2"/>
      <c r="D663" s="2"/>
      <c r="E663" s="2"/>
      <c r="F663" s="2"/>
    </row>
    <row r="664" spans="1:8" ht="18" customHeight="1" x14ac:dyDescent="0.2">
      <c r="A664" s="58" t="s">
        <v>0</v>
      </c>
      <c r="B664" s="61" t="s">
        <v>1</v>
      </c>
      <c r="C664" s="62"/>
      <c r="D664" s="62"/>
      <c r="E664" s="62"/>
      <c r="F664" s="62"/>
      <c r="G664" s="62"/>
      <c r="H664" s="62"/>
    </row>
    <row r="665" spans="1:8" ht="18" customHeight="1" x14ac:dyDescent="0.2">
      <c r="A665" s="59"/>
      <c r="B665" s="63"/>
      <c r="C665" s="64"/>
      <c r="D665" s="64"/>
      <c r="E665" s="64"/>
      <c r="F665" s="64"/>
      <c r="G665" s="64"/>
      <c r="H665" s="64"/>
    </row>
    <row r="666" spans="1:8" ht="18" customHeight="1" x14ac:dyDescent="0.2">
      <c r="A666" s="59"/>
      <c r="B666" s="65" t="s">
        <v>2</v>
      </c>
      <c r="C666" s="61" t="s">
        <v>237</v>
      </c>
      <c r="D666" s="62"/>
      <c r="E666" s="62"/>
      <c r="F666" s="62"/>
      <c r="G666" s="62"/>
      <c r="H666" s="62"/>
    </row>
    <row r="667" spans="1:8" ht="18" customHeight="1" x14ac:dyDescent="0.2">
      <c r="A667" s="59"/>
      <c r="B667" s="66"/>
      <c r="C667" s="68"/>
      <c r="D667" s="69"/>
      <c r="E667" s="69"/>
      <c r="F667" s="69"/>
      <c r="G667" s="69"/>
      <c r="H667" s="69"/>
    </row>
    <row r="668" spans="1:8" ht="18" customHeight="1" x14ac:dyDescent="0.2">
      <c r="A668" s="59"/>
      <c r="B668" s="66"/>
      <c r="C668" s="58" t="s">
        <v>3</v>
      </c>
      <c r="D668" s="65" t="s">
        <v>4</v>
      </c>
      <c r="E668" s="65" t="s">
        <v>5</v>
      </c>
      <c r="F668" s="65" t="s">
        <v>6</v>
      </c>
      <c r="G668" s="65" t="s">
        <v>7</v>
      </c>
      <c r="H668" s="62" t="s">
        <v>8</v>
      </c>
    </row>
    <row r="669" spans="1:8" ht="18" customHeight="1" x14ac:dyDescent="0.2">
      <c r="A669" s="60"/>
      <c r="B669" s="67"/>
      <c r="C669" s="60"/>
      <c r="D669" s="67"/>
      <c r="E669" s="67"/>
      <c r="F669" s="67"/>
      <c r="G669" s="67"/>
      <c r="H669" s="69"/>
    </row>
    <row r="670" spans="1:8" ht="15" customHeight="1" x14ac:dyDescent="0.25">
      <c r="A670" s="14"/>
      <c r="B670" s="48"/>
      <c r="C670" s="6"/>
      <c r="D670" s="6"/>
      <c r="E670" s="6"/>
      <c r="F670" s="6"/>
      <c r="G670" s="6"/>
      <c r="H670" s="7"/>
    </row>
    <row r="671" spans="1:8" ht="15" customHeight="1" x14ac:dyDescent="0.2">
      <c r="A671" s="14" t="s">
        <v>220</v>
      </c>
      <c r="B671" s="10">
        <f t="shared" ref="B671:H671" si="131">SUM(B673:B683)</f>
        <v>51460</v>
      </c>
      <c r="C671" s="10">
        <f t="shared" si="131"/>
        <v>10162</v>
      </c>
      <c r="D671" s="10">
        <f t="shared" si="131"/>
        <v>9346</v>
      </c>
      <c r="E671" s="10">
        <f t="shared" si="131"/>
        <v>8830</v>
      </c>
      <c r="F671" s="10">
        <f t="shared" si="131"/>
        <v>8241</v>
      </c>
      <c r="G671" s="10">
        <f t="shared" si="131"/>
        <v>7825</v>
      </c>
      <c r="H671" s="10">
        <f t="shared" si="131"/>
        <v>7056</v>
      </c>
    </row>
    <row r="672" spans="1:8" ht="15" customHeight="1" x14ac:dyDescent="0.2">
      <c r="A672" s="11"/>
      <c r="B672" s="12"/>
      <c r="C672" s="12"/>
      <c r="D672" s="12"/>
      <c r="E672" s="12"/>
      <c r="F672" s="12"/>
      <c r="G672" s="12"/>
      <c r="H672" s="12"/>
    </row>
    <row r="673" spans="1:8" ht="15.75" customHeight="1" x14ac:dyDescent="0.2">
      <c r="A673" s="11" t="s">
        <v>46</v>
      </c>
      <c r="B673" s="12">
        <f>SUM(C673:H673)</f>
        <v>31</v>
      </c>
      <c r="C673" s="6">
        <f t="shared" ref="C673:C683" si="132">SUM(C687,C701,)</f>
        <v>31</v>
      </c>
      <c r="D673" s="6" t="s">
        <v>234</v>
      </c>
      <c r="E673" s="6" t="s">
        <v>234</v>
      </c>
      <c r="F673" s="6" t="s">
        <v>234</v>
      </c>
      <c r="G673" s="6" t="s">
        <v>234</v>
      </c>
      <c r="H673" s="12" t="s">
        <v>234</v>
      </c>
    </row>
    <row r="674" spans="1:8" ht="15.75" customHeight="1" x14ac:dyDescent="0.2">
      <c r="A674" s="11" t="s">
        <v>191</v>
      </c>
      <c r="B674" s="12">
        <f t="shared" ref="B674:B683" si="133">SUM(C674:H674)</f>
        <v>5622</v>
      </c>
      <c r="C674" s="6">
        <f t="shared" si="132"/>
        <v>5573</v>
      </c>
      <c r="D674" s="6">
        <f t="shared" ref="D674:D683" si="134">SUM(D688,D702,)</f>
        <v>49</v>
      </c>
      <c r="E674" s="6" t="s">
        <v>234</v>
      </c>
      <c r="F674" s="6" t="s">
        <v>234</v>
      </c>
      <c r="G674" s="6" t="s">
        <v>234</v>
      </c>
      <c r="H674" s="12" t="s">
        <v>234</v>
      </c>
    </row>
    <row r="675" spans="1:8" ht="15.75" customHeight="1" x14ac:dyDescent="0.2">
      <c r="A675" s="11" t="s">
        <v>141</v>
      </c>
      <c r="B675" s="12">
        <f t="shared" si="133"/>
        <v>7351</v>
      </c>
      <c r="C675" s="6">
        <f t="shared" si="132"/>
        <v>2998</v>
      </c>
      <c r="D675" s="6">
        <f t="shared" si="134"/>
        <v>4290</v>
      </c>
      <c r="E675" s="6">
        <f t="shared" ref="E675:E683" si="135">SUM(E689,E703,)</f>
        <v>63</v>
      </c>
      <c r="F675" s="6" t="s">
        <v>234</v>
      </c>
      <c r="G675" s="6" t="s">
        <v>234</v>
      </c>
      <c r="H675" s="12" t="s">
        <v>234</v>
      </c>
    </row>
    <row r="676" spans="1:8" ht="15.75" customHeight="1" x14ac:dyDescent="0.2">
      <c r="A676" s="11" t="s">
        <v>167</v>
      </c>
      <c r="B676" s="12">
        <f t="shared" si="133"/>
        <v>7561</v>
      </c>
      <c r="C676" s="6">
        <f t="shared" si="132"/>
        <v>942</v>
      </c>
      <c r="D676" s="6">
        <f t="shared" si="134"/>
        <v>2911</v>
      </c>
      <c r="E676" s="6">
        <f t="shared" si="135"/>
        <v>3579</v>
      </c>
      <c r="F676" s="6">
        <f t="shared" ref="F676:G683" si="136">SUM(F690,F704,)</f>
        <v>109</v>
      </c>
      <c r="G676" s="6">
        <f t="shared" si="136"/>
        <v>20</v>
      </c>
      <c r="H676" s="12" t="s">
        <v>234</v>
      </c>
    </row>
    <row r="677" spans="1:8" ht="15.75" customHeight="1" x14ac:dyDescent="0.2">
      <c r="A677" s="11" t="s">
        <v>108</v>
      </c>
      <c r="B677" s="12">
        <f t="shared" si="133"/>
        <v>7200</v>
      </c>
      <c r="C677" s="6">
        <f t="shared" si="132"/>
        <v>340</v>
      </c>
      <c r="D677" s="6">
        <f t="shared" si="134"/>
        <v>1188</v>
      </c>
      <c r="E677" s="6">
        <f t="shared" si="135"/>
        <v>2632</v>
      </c>
      <c r="F677" s="6">
        <f t="shared" si="136"/>
        <v>2944</v>
      </c>
      <c r="G677" s="6">
        <f t="shared" si="136"/>
        <v>96</v>
      </c>
      <c r="H677" s="12" t="s">
        <v>234</v>
      </c>
    </row>
    <row r="678" spans="1:8" ht="15.75" customHeight="1" x14ac:dyDescent="0.2">
      <c r="A678" s="11" t="s">
        <v>96</v>
      </c>
      <c r="B678" s="12">
        <f t="shared" si="133"/>
        <v>6887</v>
      </c>
      <c r="C678" s="6">
        <f t="shared" si="132"/>
        <v>146</v>
      </c>
      <c r="D678" s="6">
        <f t="shared" si="134"/>
        <v>506</v>
      </c>
      <c r="E678" s="6">
        <f t="shared" si="135"/>
        <v>1250</v>
      </c>
      <c r="F678" s="6">
        <f t="shared" si="136"/>
        <v>2356</v>
      </c>
      <c r="G678" s="6">
        <f t="shared" si="136"/>
        <v>2538</v>
      </c>
      <c r="H678" s="12">
        <f t="shared" ref="H678:H683" si="137">SUM(H692,H706,)</f>
        <v>91</v>
      </c>
    </row>
    <row r="679" spans="1:8" ht="15.75" customHeight="1" x14ac:dyDescent="0.2">
      <c r="A679" s="11" t="s">
        <v>221</v>
      </c>
      <c r="B679" s="12">
        <f t="shared" si="133"/>
        <v>6746</v>
      </c>
      <c r="C679" s="6">
        <f t="shared" si="132"/>
        <v>64</v>
      </c>
      <c r="D679" s="6">
        <f t="shared" si="134"/>
        <v>214</v>
      </c>
      <c r="E679" s="6">
        <f t="shared" si="135"/>
        <v>662</v>
      </c>
      <c r="F679" s="6">
        <f t="shared" si="136"/>
        <v>1374</v>
      </c>
      <c r="G679" s="6">
        <f t="shared" si="136"/>
        <v>2174</v>
      </c>
      <c r="H679" s="12">
        <f t="shared" si="137"/>
        <v>2258</v>
      </c>
    </row>
    <row r="680" spans="1:8" ht="15.75" customHeight="1" x14ac:dyDescent="0.2">
      <c r="A680" s="11" t="s">
        <v>73</v>
      </c>
      <c r="B680" s="12">
        <f t="shared" si="133"/>
        <v>4737</v>
      </c>
      <c r="C680" s="6">
        <f t="shared" si="132"/>
        <v>31</v>
      </c>
      <c r="D680" s="6">
        <f t="shared" si="134"/>
        <v>102</v>
      </c>
      <c r="E680" s="6">
        <f t="shared" si="135"/>
        <v>372</v>
      </c>
      <c r="F680" s="6">
        <f t="shared" si="136"/>
        <v>759</v>
      </c>
      <c r="G680" s="6">
        <f t="shared" si="136"/>
        <v>1408</v>
      </c>
      <c r="H680" s="12">
        <f t="shared" si="137"/>
        <v>2065</v>
      </c>
    </row>
    <row r="681" spans="1:8" ht="15.75" customHeight="1" x14ac:dyDescent="0.2">
      <c r="A681" s="11" t="s">
        <v>134</v>
      </c>
      <c r="B681" s="12">
        <f t="shared" si="133"/>
        <v>2598</v>
      </c>
      <c r="C681" s="6">
        <f t="shared" si="132"/>
        <v>13</v>
      </c>
      <c r="D681" s="6">
        <f t="shared" si="134"/>
        <v>53</v>
      </c>
      <c r="E681" s="6">
        <f t="shared" si="135"/>
        <v>152</v>
      </c>
      <c r="F681" s="6">
        <f t="shared" si="136"/>
        <v>368</v>
      </c>
      <c r="G681" s="6">
        <f t="shared" si="136"/>
        <v>764</v>
      </c>
      <c r="H681" s="12">
        <f t="shared" si="137"/>
        <v>1248</v>
      </c>
    </row>
    <row r="682" spans="1:8" ht="15.75" customHeight="1" x14ac:dyDescent="0.2">
      <c r="A682" s="11" t="s">
        <v>130</v>
      </c>
      <c r="B682" s="12">
        <f t="shared" si="133"/>
        <v>1494</v>
      </c>
      <c r="C682" s="6">
        <f t="shared" si="132"/>
        <v>13</v>
      </c>
      <c r="D682" s="6">
        <f t="shared" si="134"/>
        <v>19</v>
      </c>
      <c r="E682" s="6">
        <f t="shared" si="135"/>
        <v>72</v>
      </c>
      <c r="F682" s="6">
        <f t="shared" si="136"/>
        <v>189</v>
      </c>
      <c r="G682" s="6">
        <f t="shared" si="136"/>
        <v>461</v>
      </c>
      <c r="H682" s="12">
        <f t="shared" si="137"/>
        <v>740</v>
      </c>
    </row>
    <row r="683" spans="1:8" ht="15.75" customHeight="1" x14ac:dyDescent="0.2">
      <c r="A683" s="11" t="s">
        <v>143</v>
      </c>
      <c r="B683" s="12">
        <f t="shared" si="133"/>
        <v>1233</v>
      </c>
      <c r="C683" s="6">
        <f t="shared" si="132"/>
        <v>11</v>
      </c>
      <c r="D683" s="6">
        <f t="shared" si="134"/>
        <v>14</v>
      </c>
      <c r="E683" s="6">
        <f t="shared" si="135"/>
        <v>48</v>
      </c>
      <c r="F683" s="6">
        <f t="shared" si="136"/>
        <v>142</v>
      </c>
      <c r="G683" s="6">
        <f t="shared" si="136"/>
        <v>364</v>
      </c>
      <c r="H683" s="12">
        <f t="shared" si="137"/>
        <v>654</v>
      </c>
    </row>
    <row r="684" spans="1:8" ht="15" customHeight="1" x14ac:dyDescent="0.2">
      <c r="A684" s="11"/>
      <c r="B684" s="12"/>
      <c r="C684" s="6"/>
      <c r="D684" s="12"/>
      <c r="E684" s="41"/>
      <c r="F684" s="12"/>
      <c r="G684" s="12"/>
      <c r="H684" s="12"/>
    </row>
    <row r="685" spans="1:8" ht="15" customHeight="1" x14ac:dyDescent="0.2">
      <c r="A685" s="11" t="s">
        <v>222</v>
      </c>
      <c r="B685" s="10">
        <f t="shared" ref="B685:G685" si="138">SUM(B687:B697)</f>
        <v>27095</v>
      </c>
      <c r="C685" s="10">
        <f t="shared" si="138"/>
        <v>5393</v>
      </c>
      <c r="D685" s="10">
        <f t="shared" si="138"/>
        <v>4872</v>
      </c>
      <c r="E685" s="10">
        <f t="shared" si="138"/>
        <v>4651</v>
      </c>
      <c r="F685" s="10">
        <f t="shared" si="138"/>
        <v>4446</v>
      </c>
      <c r="G685" s="10">
        <f t="shared" si="138"/>
        <v>3976</v>
      </c>
      <c r="H685" s="10">
        <f>SUM(H687:H697)</f>
        <v>3757</v>
      </c>
    </row>
    <row r="686" spans="1:8" ht="15" customHeight="1" x14ac:dyDescent="0.2">
      <c r="A686" s="11"/>
      <c r="B686" s="12"/>
      <c r="C686" s="6"/>
      <c r="D686" s="12"/>
      <c r="E686" s="12"/>
      <c r="F686" s="12"/>
      <c r="G686" s="12"/>
      <c r="H686" s="12"/>
    </row>
    <row r="687" spans="1:8" ht="15.75" customHeight="1" x14ac:dyDescent="0.2">
      <c r="A687" s="11" t="s">
        <v>190</v>
      </c>
      <c r="B687" s="12">
        <f>SUM(C687:H687)</f>
        <v>13</v>
      </c>
      <c r="C687" s="6">
        <v>13</v>
      </c>
      <c r="D687" s="6" t="s">
        <v>234</v>
      </c>
      <c r="E687" s="16" t="s">
        <v>234</v>
      </c>
      <c r="F687" s="16" t="s">
        <v>234</v>
      </c>
      <c r="G687" s="16" t="s">
        <v>234</v>
      </c>
      <c r="H687" s="17" t="s">
        <v>234</v>
      </c>
    </row>
    <row r="688" spans="1:8" ht="15.75" customHeight="1" x14ac:dyDescent="0.2">
      <c r="A688" s="11" t="s">
        <v>191</v>
      </c>
      <c r="B688" s="12">
        <f t="shared" ref="B688:B697" si="139">SUM(C688:H688)</f>
        <v>2906</v>
      </c>
      <c r="C688" s="6">
        <v>2881</v>
      </c>
      <c r="D688" s="6">
        <v>25</v>
      </c>
      <c r="E688" s="16" t="s">
        <v>234</v>
      </c>
      <c r="F688" s="16" t="s">
        <v>234</v>
      </c>
      <c r="G688" s="16" t="s">
        <v>234</v>
      </c>
      <c r="H688" s="17" t="s">
        <v>234</v>
      </c>
    </row>
    <row r="689" spans="1:8" ht="15.75" customHeight="1" x14ac:dyDescent="0.2">
      <c r="A689" s="11" t="s">
        <v>145</v>
      </c>
      <c r="B689" s="12">
        <f t="shared" si="139"/>
        <v>3783</v>
      </c>
      <c r="C689" s="6">
        <v>1602</v>
      </c>
      <c r="D689" s="6">
        <v>2149</v>
      </c>
      <c r="E689" s="6">
        <v>32</v>
      </c>
      <c r="F689" s="16" t="s">
        <v>234</v>
      </c>
      <c r="G689" s="16" t="s">
        <v>234</v>
      </c>
      <c r="H689" s="17" t="s">
        <v>234</v>
      </c>
    </row>
    <row r="690" spans="1:8" ht="15.75" customHeight="1" x14ac:dyDescent="0.2">
      <c r="A690" s="11" t="s">
        <v>127</v>
      </c>
      <c r="B690" s="12">
        <f t="shared" si="139"/>
        <v>3964</v>
      </c>
      <c r="C690" s="6">
        <v>555</v>
      </c>
      <c r="D690" s="6">
        <v>1539</v>
      </c>
      <c r="E690" s="6">
        <v>1801</v>
      </c>
      <c r="F690" s="6">
        <v>57</v>
      </c>
      <c r="G690" s="6">
        <v>12</v>
      </c>
      <c r="H690" s="17" t="s">
        <v>234</v>
      </c>
    </row>
    <row r="691" spans="1:8" ht="15.75" customHeight="1" x14ac:dyDescent="0.2">
      <c r="A691" s="11" t="s">
        <v>87</v>
      </c>
      <c r="B691" s="12">
        <f t="shared" si="139"/>
        <v>3723</v>
      </c>
      <c r="C691" s="6">
        <v>169</v>
      </c>
      <c r="D691" s="6">
        <v>641</v>
      </c>
      <c r="E691" s="6">
        <v>1373</v>
      </c>
      <c r="F691" s="6">
        <v>1494</v>
      </c>
      <c r="G691" s="6">
        <v>46</v>
      </c>
      <c r="H691" s="54" t="s">
        <v>234</v>
      </c>
    </row>
    <row r="692" spans="1:8" ht="15.75" customHeight="1" x14ac:dyDescent="0.2">
      <c r="A692" s="11" t="s">
        <v>223</v>
      </c>
      <c r="B692" s="12">
        <f t="shared" si="139"/>
        <v>3623</v>
      </c>
      <c r="C692" s="6">
        <v>90</v>
      </c>
      <c r="D692" s="6">
        <v>295</v>
      </c>
      <c r="E692" s="6">
        <v>681</v>
      </c>
      <c r="F692" s="6">
        <v>1279</v>
      </c>
      <c r="G692" s="6">
        <v>1233</v>
      </c>
      <c r="H692" s="12">
        <v>45</v>
      </c>
    </row>
    <row r="693" spans="1:8" ht="15.75" customHeight="1" x14ac:dyDescent="0.2">
      <c r="A693" s="11" t="s">
        <v>224</v>
      </c>
      <c r="B693" s="12">
        <f t="shared" si="139"/>
        <v>3461</v>
      </c>
      <c r="C693" s="6">
        <v>36</v>
      </c>
      <c r="D693" s="6">
        <v>114</v>
      </c>
      <c r="E693" s="6">
        <v>371</v>
      </c>
      <c r="F693" s="6">
        <v>738</v>
      </c>
      <c r="G693" s="6">
        <v>1074</v>
      </c>
      <c r="H693" s="12">
        <v>1128</v>
      </c>
    </row>
    <row r="694" spans="1:8" ht="15.75" customHeight="1" x14ac:dyDescent="0.2">
      <c r="A694" s="11" t="s">
        <v>187</v>
      </c>
      <c r="B694" s="12">
        <f t="shared" si="139"/>
        <v>2494</v>
      </c>
      <c r="C694" s="6">
        <v>19</v>
      </c>
      <c r="D694" s="6">
        <v>60</v>
      </c>
      <c r="E694" s="6">
        <v>211</v>
      </c>
      <c r="F694" s="6">
        <v>443</v>
      </c>
      <c r="G694" s="6">
        <v>731</v>
      </c>
      <c r="H694" s="12">
        <v>1030</v>
      </c>
    </row>
    <row r="695" spans="1:8" ht="15.75" customHeight="1" x14ac:dyDescent="0.2">
      <c r="A695" s="11" t="s">
        <v>90</v>
      </c>
      <c r="B695" s="12">
        <f t="shared" si="139"/>
        <v>1488</v>
      </c>
      <c r="C695" s="6">
        <v>9</v>
      </c>
      <c r="D695" s="6">
        <v>30</v>
      </c>
      <c r="E695" s="6">
        <v>102</v>
      </c>
      <c r="F695" s="6">
        <v>238</v>
      </c>
      <c r="G695" s="6">
        <v>401</v>
      </c>
      <c r="H695" s="12">
        <v>708</v>
      </c>
    </row>
    <row r="696" spans="1:8" ht="15.75" customHeight="1" x14ac:dyDescent="0.2">
      <c r="A696" s="11" t="s">
        <v>225</v>
      </c>
      <c r="B696" s="12">
        <f t="shared" si="139"/>
        <v>863</v>
      </c>
      <c r="C696" s="6">
        <v>11</v>
      </c>
      <c r="D696" s="6">
        <v>12</v>
      </c>
      <c r="E696" s="6">
        <v>44</v>
      </c>
      <c r="F696" s="6">
        <v>107</v>
      </c>
      <c r="G696" s="6">
        <v>253</v>
      </c>
      <c r="H696" s="12">
        <v>436</v>
      </c>
    </row>
    <row r="697" spans="1:8" ht="15.75" customHeight="1" x14ac:dyDescent="0.2">
      <c r="A697" s="11" t="s">
        <v>226</v>
      </c>
      <c r="B697" s="12">
        <f t="shared" si="139"/>
        <v>777</v>
      </c>
      <c r="C697" s="6">
        <v>8</v>
      </c>
      <c r="D697" s="6">
        <v>7</v>
      </c>
      <c r="E697" s="6">
        <v>36</v>
      </c>
      <c r="F697" s="6">
        <v>90</v>
      </c>
      <c r="G697" s="6">
        <v>226</v>
      </c>
      <c r="H697" s="12">
        <v>410</v>
      </c>
    </row>
    <row r="698" spans="1:8" ht="15" customHeight="1" x14ac:dyDescent="0.2">
      <c r="A698" s="11"/>
      <c r="B698" s="12"/>
      <c r="C698" s="12"/>
      <c r="D698" s="12"/>
      <c r="E698" s="12"/>
      <c r="F698" s="12"/>
      <c r="G698" s="12"/>
      <c r="H698" s="12"/>
    </row>
    <row r="699" spans="1:8" ht="15" customHeight="1" x14ac:dyDescent="0.2">
      <c r="A699" s="11" t="s">
        <v>178</v>
      </c>
      <c r="B699" s="10">
        <f t="shared" ref="B699:H699" si="140">SUM(B701:B711)</f>
        <v>24365</v>
      </c>
      <c r="C699" s="10">
        <f t="shared" si="140"/>
        <v>4769</v>
      </c>
      <c r="D699" s="10">
        <f t="shared" si="140"/>
        <v>4474</v>
      </c>
      <c r="E699" s="10">
        <f t="shared" si="140"/>
        <v>4179</v>
      </c>
      <c r="F699" s="10">
        <f t="shared" si="140"/>
        <v>3795</v>
      </c>
      <c r="G699" s="10">
        <f t="shared" si="140"/>
        <v>3849</v>
      </c>
      <c r="H699" s="10">
        <f t="shared" si="140"/>
        <v>3299</v>
      </c>
    </row>
    <row r="700" spans="1:8" ht="15" customHeight="1" x14ac:dyDescent="0.2">
      <c r="A700" s="11"/>
      <c r="B700" s="12"/>
      <c r="C700" s="12"/>
      <c r="D700" s="12"/>
      <c r="E700" s="12"/>
      <c r="F700" s="12"/>
      <c r="G700" s="12"/>
      <c r="H700" s="12"/>
    </row>
    <row r="701" spans="1:8" ht="15.75" customHeight="1" x14ac:dyDescent="0.2">
      <c r="A701" s="11" t="s">
        <v>227</v>
      </c>
      <c r="B701" s="12">
        <f>SUM(C701:H701)</f>
        <v>18</v>
      </c>
      <c r="C701" s="42">
        <v>18</v>
      </c>
      <c r="D701" s="16" t="s">
        <v>234</v>
      </c>
      <c r="E701" s="16" t="s">
        <v>234</v>
      </c>
      <c r="F701" s="16" t="s">
        <v>234</v>
      </c>
      <c r="G701" s="16" t="s">
        <v>234</v>
      </c>
      <c r="H701" s="17" t="s">
        <v>234</v>
      </c>
    </row>
    <row r="702" spans="1:8" ht="15.75" customHeight="1" x14ac:dyDescent="0.2">
      <c r="A702" s="11" t="s">
        <v>228</v>
      </c>
      <c r="B702" s="12">
        <f t="shared" ref="B702:B711" si="141">SUM(C702:H702)</f>
        <v>2716</v>
      </c>
      <c r="C702" s="42">
        <v>2692</v>
      </c>
      <c r="D702" s="42">
        <v>24</v>
      </c>
      <c r="E702" s="16" t="s">
        <v>234</v>
      </c>
      <c r="F702" s="16" t="s">
        <v>234</v>
      </c>
      <c r="G702" s="16" t="s">
        <v>234</v>
      </c>
      <c r="H702" s="17" t="s">
        <v>234</v>
      </c>
    </row>
    <row r="703" spans="1:8" ht="15.75" customHeight="1" x14ac:dyDescent="0.2">
      <c r="A703" s="11" t="s">
        <v>107</v>
      </c>
      <c r="B703" s="12">
        <f t="shared" si="141"/>
        <v>3568</v>
      </c>
      <c r="C703" s="42">
        <v>1396</v>
      </c>
      <c r="D703" s="42">
        <v>2141</v>
      </c>
      <c r="E703" s="42">
        <v>31</v>
      </c>
      <c r="F703" s="16" t="s">
        <v>234</v>
      </c>
      <c r="G703" s="16" t="s">
        <v>234</v>
      </c>
      <c r="H703" s="17" t="s">
        <v>234</v>
      </c>
    </row>
    <row r="704" spans="1:8" ht="15.75" customHeight="1" x14ac:dyDescent="0.2">
      <c r="A704" s="11" t="s">
        <v>192</v>
      </c>
      <c r="B704" s="12">
        <f t="shared" si="141"/>
        <v>3597</v>
      </c>
      <c r="C704" s="42">
        <v>387</v>
      </c>
      <c r="D704" s="42">
        <v>1372</v>
      </c>
      <c r="E704" s="42">
        <v>1778</v>
      </c>
      <c r="F704" s="42">
        <v>52</v>
      </c>
      <c r="G704" s="16">
        <v>8</v>
      </c>
      <c r="H704" s="17" t="s">
        <v>234</v>
      </c>
    </row>
    <row r="705" spans="1:8" ht="15.75" customHeight="1" x14ac:dyDescent="0.2">
      <c r="A705" s="11" t="s">
        <v>229</v>
      </c>
      <c r="B705" s="12">
        <f t="shared" si="141"/>
        <v>3477</v>
      </c>
      <c r="C705" s="42">
        <v>171</v>
      </c>
      <c r="D705" s="42">
        <v>547</v>
      </c>
      <c r="E705" s="42">
        <v>1259</v>
      </c>
      <c r="F705" s="42">
        <v>1450</v>
      </c>
      <c r="G705" s="42">
        <v>50</v>
      </c>
      <c r="H705" s="54" t="s">
        <v>234</v>
      </c>
    </row>
    <row r="706" spans="1:8" ht="15.75" customHeight="1" x14ac:dyDescent="0.2">
      <c r="A706" s="11" t="s">
        <v>102</v>
      </c>
      <c r="B706" s="12">
        <f t="shared" si="141"/>
        <v>3264</v>
      </c>
      <c r="C706" s="42">
        <v>56</v>
      </c>
      <c r="D706" s="42">
        <v>211</v>
      </c>
      <c r="E706" s="42">
        <v>569</v>
      </c>
      <c r="F706" s="42">
        <v>1077</v>
      </c>
      <c r="G706" s="42">
        <v>1305</v>
      </c>
      <c r="H706" s="42">
        <v>46</v>
      </c>
    </row>
    <row r="707" spans="1:8" ht="15.75" customHeight="1" x14ac:dyDescent="0.2">
      <c r="A707" s="11" t="s">
        <v>194</v>
      </c>
      <c r="B707" s="12">
        <f t="shared" si="141"/>
        <v>3285</v>
      </c>
      <c r="C707" s="42">
        <v>28</v>
      </c>
      <c r="D707" s="42">
        <v>100</v>
      </c>
      <c r="E707" s="42">
        <v>291</v>
      </c>
      <c r="F707" s="42">
        <v>636</v>
      </c>
      <c r="G707" s="42">
        <v>1100</v>
      </c>
      <c r="H707" s="42">
        <v>1130</v>
      </c>
    </row>
    <row r="708" spans="1:8" ht="15.75" customHeight="1" x14ac:dyDescent="0.2">
      <c r="A708" s="11" t="s">
        <v>89</v>
      </c>
      <c r="B708" s="12">
        <f t="shared" si="141"/>
        <v>2243</v>
      </c>
      <c r="C708" s="42">
        <v>12</v>
      </c>
      <c r="D708" s="42">
        <v>42</v>
      </c>
      <c r="E708" s="42">
        <v>161</v>
      </c>
      <c r="F708" s="42">
        <v>316</v>
      </c>
      <c r="G708" s="42">
        <v>677</v>
      </c>
      <c r="H708" s="42">
        <v>1035</v>
      </c>
    </row>
    <row r="709" spans="1:8" ht="15.75" customHeight="1" x14ac:dyDescent="0.2">
      <c r="A709" s="11" t="s">
        <v>188</v>
      </c>
      <c r="B709" s="12">
        <f t="shared" si="141"/>
        <v>1110</v>
      </c>
      <c r="C709" s="42">
        <v>4</v>
      </c>
      <c r="D709" s="42">
        <v>23</v>
      </c>
      <c r="E709" s="42">
        <v>50</v>
      </c>
      <c r="F709" s="42">
        <v>130</v>
      </c>
      <c r="G709" s="42">
        <v>363</v>
      </c>
      <c r="H709" s="42">
        <v>540</v>
      </c>
    </row>
    <row r="710" spans="1:8" ht="15.75" customHeight="1" x14ac:dyDescent="0.2">
      <c r="A710" s="11" t="s">
        <v>230</v>
      </c>
      <c r="B710" s="12">
        <f t="shared" si="141"/>
        <v>631</v>
      </c>
      <c r="C710" s="42">
        <v>2</v>
      </c>
      <c r="D710" s="42">
        <v>7</v>
      </c>
      <c r="E710" s="42">
        <v>28</v>
      </c>
      <c r="F710" s="42">
        <v>82</v>
      </c>
      <c r="G710" s="42">
        <v>208</v>
      </c>
      <c r="H710" s="42">
        <v>304</v>
      </c>
    </row>
    <row r="711" spans="1:8" ht="15.75" customHeight="1" x14ac:dyDescent="0.2">
      <c r="A711" s="11" t="s">
        <v>143</v>
      </c>
      <c r="B711" s="12">
        <f t="shared" si="141"/>
        <v>456</v>
      </c>
      <c r="C711" s="54">
        <v>3</v>
      </c>
      <c r="D711" s="42">
        <v>7</v>
      </c>
      <c r="E711" s="42">
        <v>12</v>
      </c>
      <c r="F711" s="42">
        <v>52</v>
      </c>
      <c r="G711" s="42">
        <v>138</v>
      </c>
      <c r="H711" s="42">
        <v>244</v>
      </c>
    </row>
    <row r="712" spans="1:8" ht="9.75" customHeight="1" x14ac:dyDescent="0.2">
      <c r="A712" s="43"/>
      <c r="B712" s="44"/>
      <c r="C712" s="44"/>
      <c r="D712" s="44"/>
      <c r="E712" s="44"/>
      <c r="F712" s="44"/>
      <c r="G712" s="44"/>
      <c r="H712" s="44"/>
    </row>
    <row r="713" spans="1:8" ht="8.25" customHeight="1" x14ac:dyDescent="0.2"/>
    <row r="714" spans="1:8" ht="12.95" customHeight="1" x14ac:dyDescent="0.2">
      <c r="A714" s="1" t="s">
        <v>231</v>
      </c>
    </row>
    <row r="715" spans="1:8" ht="12.95" customHeight="1" x14ac:dyDescent="0.2">
      <c r="A715" s="1" t="s">
        <v>235</v>
      </c>
    </row>
    <row r="716" spans="1:8" ht="12.95" customHeight="1" x14ac:dyDescent="0.2">
      <c r="A716" s="46" t="s">
        <v>232</v>
      </c>
    </row>
  </sheetData>
  <mergeCells count="168">
    <mergeCell ref="G8:G9"/>
    <mergeCell ref="H8:H9"/>
    <mergeCell ref="A1:H1"/>
    <mergeCell ref="A2:H2"/>
    <mergeCell ref="A4:A9"/>
    <mergeCell ref="B4:H5"/>
    <mergeCell ref="B6:B9"/>
    <mergeCell ref="C6:H7"/>
    <mergeCell ref="C8:C9"/>
    <mergeCell ref="D8:D9"/>
    <mergeCell ref="E8:E9"/>
    <mergeCell ref="F8:F9"/>
    <mergeCell ref="A52:H52"/>
    <mergeCell ref="A53:H53"/>
    <mergeCell ref="A55:A60"/>
    <mergeCell ref="B55:H56"/>
    <mergeCell ref="B57:B60"/>
    <mergeCell ref="C57:H58"/>
    <mergeCell ref="C59:C60"/>
    <mergeCell ref="D59:D60"/>
    <mergeCell ref="E59:E60"/>
    <mergeCell ref="F59:F60"/>
    <mergeCell ref="G59:G60"/>
    <mergeCell ref="H59:H60"/>
    <mergeCell ref="A103:H103"/>
    <mergeCell ref="A104:H104"/>
    <mergeCell ref="A106:A111"/>
    <mergeCell ref="B106:H107"/>
    <mergeCell ref="B108:B111"/>
    <mergeCell ref="C108:H109"/>
    <mergeCell ref="C110:C111"/>
    <mergeCell ref="D110:D111"/>
    <mergeCell ref="E110:E111"/>
    <mergeCell ref="F110:F111"/>
    <mergeCell ref="G110:G111"/>
    <mergeCell ref="H110:H111"/>
    <mergeCell ref="A154:H154"/>
    <mergeCell ref="A155:H155"/>
    <mergeCell ref="A157:A162"/>
    <mergeCell ref="B157:H158"/>
    <mergeCell ref="B159:B162"/>
    <mergeCell ref="C159:H160"/>
    <mergeCell ref="C161:C162"/>
    <mergeCell ref="D161:D162"/>
    <mergeCell ref="E161:E162"/>
    <mergeCell ref="F161:F162"/>
    <mergeCell ref="G161:G162"/>
    <mergeCell ref="H161:H162"/>
    <mergeCell ref="A205:H205"/>
    <mergeCell ref="A206:H206"/>
    <mergeCell ref="A208:A213"/>
    <mergeCell ref="B208:H209"/>
    <mergeCell ref="B210:B213"/>
    <mergeCell ref="C210:H211"/>
    <mergeCell ref="C212:C213"/>
    <mergeCell ref="D212:D213"/>
    <mergeCell ref="E212:E213"/>
    <mergeCell ref="F212:F213"/>
    <mergeCell ref="G212:G213"/>
    <mergeCell ref="H212:H213"/>
    <mergeCell ref="A256:H256"/>
    <mergeCell ref="A257:H257"/>
    <mergeCell ref="A259:A264"/>
    <mergeCell ref="B259:H260"/>
    <mergeCell ref="B261:B264"/>
    <mergeCell ref="C261:H262"/>
    <mergeCell ref="C263:C264"/>
    <mergeCell ref="D263:D264"/>
    <mergeCell ref="E263:E264"/>
    <mergeCell ref="F263:F264"/>
    <mergeCell ref="G263:G264"/>
    <mergeCell ref="H263:H264"/>
    <mergeCell ref="A306:H306"/>
    <mergeCell ref="A307:H307"/>
    <mergeCell ref="A309:A314"/>
    <mergeCell ref="B309:H310"/>
    <mergeCell ref="B311:B314"/>
    <mergeCell ref="C311:H312"/>
    <mergeCell ref="C313:C314"/>
    <mergeCell ref="D313:D314"/>
    <mergeCell ref="E313:E314"/>
    <mergeCell ref="F313:F314"/>
    <mergeCell ref="G313:G314"/>
    <mergeCell ref="H313:H314"/>
    <mergeCell ref="A356:H356"/>
    <mergeCell ref="A357:H357"/>
    <mergeCell ref="A359:A364"/>
    <mergeCell ref="B359:H360"/>
    <mergeCell ref="B361:B364"/>
    <mergeCell ref="C361:H362"/>
    <mergeCell ref="C363:C364"/>
    <mergeCell ref="D363:D364"/>
    <mergeCell ref="E363:E364"/>
    <mergeCell ref="F363:F364"/>
    <mergeCell ref="G363:G364"/>
    <mergeCell ref="H363:H364"/>
    <mergeCell ref="A407:H407"/>
    <mergeCell ref="A408:H408"/>
    <mergeCell ref="A410:A415"/>
    <mergeCell ref="B410:H411"/>
    <mergeCell ref="B412:B415"/>
    <mergeCell ref="C412:H413"/>
    <mergeCell ref="C414:C415"/>
    <mergeCell ref="D414:D415"/>
    <mergeCell ref="E414:E415"/>
    <mergeCell ref="F414:F415"/>
    <mergeCell ref="G414:G415"/>
    <mergeCell ref="H414:H415"/>
    <mergeCell ref="A458:H458"/>
    <mergeCell ref="A459:H459"/>
    <mergeCell ref="A461:A466"/>
    <mergeCell ref="B461:H462"/>
    <mergeCell ref="B463:B466"/>
    <mergeCell ref="C463:H464"/>
    <mergeCell ref="C465:C466"/>
    <mergeCell ref="D465:D466"/>
    <mergeCell ref="E465:E466"/>
    <mergeCell ref="F465:F466"/>
    <mergeCell ref="G465:G466"/>
    <mergeCell ref="H465:H466"/>
    <mergeCell ref="A509:H509"/>
    <mergeCell ref="A510:H510"/>
    <mergeCell ref="A512:A517"/>
    <mergeCell ref="B512:H513"/>
    <mergeCell ref="B514:B517"/>
    <mergeCell ref="C514:H515"/>
    <mergeCell ref="C516:C517"/>
    <mergeCell ref="D516:D517"/>
    <mergeCell ref="E516:E517"/>
    <mergeCell ref="F516:F517"/>
    <mergeCell ref="G516:G517"/>
    <mergeCell ref="H516:H517"/>
    <mergeCell ref="A560:H560"/>
    <mergeCell ref="A561:H561"/>
    <mergeCell ref="A563:A568"/>
    <mergeCell ref="B563:H564"/>
    <mergeCell ref="B565:B568"/>
    <mergeCell ref="C565:H566"/>
    <mergeCell ref="C567:C568"/>
    <mergeCell ref="D567:D568"/>
    <mergeCell ref="E567:E568"/>
    <mergeCell ref="F567:F568"/>
    <mergeCell ref="G567:G568"/>
    <mergeCell ref="H567:H568"/>
    <mergeCell ref="A611:H611"/>
    <mergeCell ref="A612:H612"/>
    <mergeCell ref="A614:A619"/>
    <mergeCell ref="B614:H615"/>
    <mergeCell ref="B616:B619"/>
    <mergeCell ref="C616:H617"/>
    <mergeCell ref="C618:C619"/>
    <mergeCell ref="D618:D619"/>
    <mergeCell ref="E618:E619"/>
    <mergeCell ref="F618:F619"/>
    <mergeCell ref="G618:G619"/>
    <mergeCell ref="H618:H619"/>
    <mergeCell ref="A661:H661"/>
    <mergeCell ref="A662:H662"/>
    <mergeCell ref="A664:A669"/>
    <mergeCell ref="B664:H665"/>
    <mergeCell ref="B666:B669"/>
    <mergeCell ref="C666:H667"/>
    <mergeCell ref="C668:C669"/>
    <mergeCell ref="D668:D669"/>
    <mergeCell ref="E668:E669"/>
    <mergeCell ref="F668:F669"/>
    <mergeCell ref="G668:G669"/>
    <mergeCell ref="H668:H669"/>
  </mergeCells>
  <printOptions horizontalCentered="1"/>
  <pageMargins left="0.74803149606299213" right="0.74803149606299213" top="0.98425196850393704" bottom="0.98425196850393704" header="0" footer="0"/>
  <pageSetup scale="77" orientation="portrait" r:id="rId1"/>
  <headerFooter alignWithMargins="0"/>
  <rowBreaks count="1" manualBreakCount="1">
    <brk id="66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511-14(2015)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ENISEL PADILLA</cp:lastModifiedBy>
  <cp:lastPrinted>2017-10-16T13:27:23Z</cp:lastPrinted>
  <dcterms:created xsi:type="dcterms:W3CDTF">2017-02-08T19:13:12Z</dcterms:created>
  <dcterms:modified xsi:type="dcterms:W3CDTF">2017-10-16T13:30:33Z</dcterms:modified>
</cp:coreProperties>
</file>