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280" yWindow="-150" windowWidth="12480" windowHeight="7770"/>
  </bookViews>
  <sheets>
    <sheet name="511-22(2015)" sheetId="1" r:id="rId1"/>
  </sheets>
  <definedNames>
    <definedName name="_xlnm._FilterDatabase" localSheetId="0" hidden="1">'511-22(2015)'!$B$12:$H$12</definedName>
    <definedName name="_xlnm.Print_Area" localSheetId="0">'511-22(2015)'!$A$1:$H$826</definedName>
  </definedNames>
  <calcPr calcId="145621"/>
</workbook>
</file>

<file path=xl/calcChain.xml><?xml version="1.0" encoding="utf-8"?>
<calcChain xmlns="http://schemas.openxmlformats.org/spreadsheetml/2006/main">
  <c r="C793" i="1" l="1"/>
  <c r="D793" i="1"/>
  <c r="E793" i="1"/>
  <c r="F793" i="1"/>
  <c r="G793" i="1"/>
  <c r="H793" i="1"/>
  <c r="C597" i="1"/>
  <c r="D597" i="1"/>
  <c r="E597" i="1"/>
  <c r="F597" i="1"/>
  <c r="G597" i="1"/>
  <c r="H597" i="1"/>
  <c r="C498" i="1"/>
  <c r="D498" i="1"/>
  <c r="E498" i="1"/>
  <c r="F498" i="1"/>
  <c r="G498" i="1"/>
  <c r="H498" i="1"/>
  <c r="C201" i="1"/>
  <c r="D201" i="1"/>
  <c r="E201" i="1"/>
  <c r="F201" i="1"/>
  <c r="G201" i="1"/>
  <c r="H201" i="1"/>
  <c r="C143" i="1"/>
  <c r="D143" i="1"/>
  <c r="E143" i="1"/>
  <c r="F143" i="1"/>
  <c r="G143" i="1"/>
  <c r="H143" i="1"/>
  <c r="C46" i="1"/>
  <c r="B818" i="1" l="1"/>
  <c r="B817" i="1"/>
  <c r="B816" i="1"/>
  <c r="B815" i="1"/>
  <c r="B814" i="1"/>
  <c r="B813" i="1"/>
  <c r="B812" i="1"/>
  <c r="B800" i="1"/>
  <c r="B799" i="1"/>
  <c r="B798" i="1"/>
  <c r="B797" i="1"/>
  <c r="B796" i="1"/>
  <c r="B795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H776" i="1"/>
  <c r="G776" i="1"/>
  <c r="F776" i="1"/>
  <c r="E776" i="1"/>
  <c r="D776" i="1"/>
  <c r="C776" i="1"/>
  <c r="H774" i="1"/>
  <c r="G774" i="1"/>
  <c r="F774" i="1"/>
  <c r="D774" i="1"/>
  <c r="C774" i="1"/>
  <c r="H773" i="1"/>
  <c r="G773" i="1"/>
  <c r="F773" i="1"/>
  <c r="E773" i="1"/>
  <c r="D773" i="1"/>
  <c r="H772" i="1"/>
  <c r="G772" i="1"/>
  <c r="F772" i="1"/>
  <c r="E772" i="1"/>
  <c r="D772" i="1"/>
  <c r="C772" i="1"/>
  <c r="H771" i="1"/>
  <c r="G771" i="1"/>
  <c r="F771" i="1"/>
  <c r="E771" i="1"/>
  <c r="D771" i="1"/>
  <c r="C771" i="1"/>
  <c r="H770" i="1"/>
  <c r="G770" i="1"/>
  <c r="F770" i="1"/>
  <c r="E770" i="1"/>
  <c r="D770" i="1"/>
  <c r="C770" i="1"/>
  <c r="H769" i="1"/>
  <c r="G769" i="1"/>
  <c r="F769" i="1"/>
  <c r="E769" i="1"/>
  <c r="D769" i="1"/>
  <c r="C769" i="1"/>
  <c r="H768" i="1"/>
  <c r="G768" i="1"/>
  <c r="F768" i="1"/>
  <c r="E768" i="1"/>
  <c r="D768" i="1"/>
  <c r="C768" i="1"/>
  <c r="H767" i="1"/>
  <c r="G767" i="1"/>
  <c r="F767" i="1"/>
  <c r="E767" i="1"/>
  <c r="D767" i="1"/>
  <c r="C767" i="1"/>
  <c r="G766" i="1"/>
  <c r="F766" i="1"/>
  <c r="E766" i="1"/>
  <c r="D766" i="1"/>
  <c r="C766" i="1"/>
  <c r="G765" i="1"/>
  <c r="F765" i="1"/>
  <c r="E765" i="1"/>
  <c r="D765" i="1"/>
  <c r="C765" i="1"/>
  <c r="E752" i="1"/>
  <c r="D752" i="1"/>
  <c r="C752" i="1"/>
  <c r="E751" i="1"/>
  <c r="D751" i="1"/>
  <c r="C751" i="1"/>
  <c r="D750" i="1"/>
  <c r="C750" i="1"/>
  <c r="C749" i="1"/>
  <c r="B745" i="1"/>
  <c r="B744" i="1"/>
  <c r="B743" i="1"/>
  <c r="B742" i="1"/>
  <c r="B741" i="1"/>
  <c r="B740" i="1"/>
  <c r="B739" i="1"/>
  <c r="B738" i="1"/>
  <c r="B737" i="1"/>
  <c r="B736" i="1"/>
  <c r="B735" i="1"/>
  <c r="H733" i="1"/>
  <c r="G733" i="1"/>
  <c r="F733" i="1"/>
  <c r="E733" i="1"/>
  <c r="D733" i="1"/>
  <c r="C733" i="1"/>
  <c r="B731" i="1"/>
  <c r="B730" i="1"/>
  <c r="B729" i="1"/>
  <c r="B728" i="1"/>
  <c r="B727" i="1"/>
  <c r="B726" i="1"/>
  <c r="B725" i="1"/>
  <c r="B724" i="1"/>
  <c r="B723" i="1"/>
  <c r="B722" i="1"/>
  <c r="B721" i="1"/>
  <c r="H719" i="1"/>
  <c r="G719" i="1"/>
  <c r="F719" i="1"/>
  <c r="E719" i="1"/>
  <c r="D719" i="1"/>
  <c r="C719" i="1"/>
  <c r="H717" i="1"/>
  <c r="B717" i="1" s="1"/>
  <c r="D716" i="1"/>
  <c r="B716" i="1" s="1"/>
  <c r="H715" i="1"/>
  <c r="G715" i="1"/>
  <c r="E715" i="1"/>
  <c r="H714" i="1"/>
  <c r="G714" i="1"/>
  <c r="E714" i="1"/>
  <c r="H702" i="1"/>
  <c r="G702" i="1"/>
  <c r="F702" i="1"/>
  <c r="E702" i="1"/>
  <c r="D702" i="1"/>
  <c r="H701" i="1"/>
  <c r="G701" i="1"/>
  <c r="F701" i="1"/>
  <c r="E701" i="1"/>
  <c r="D701" i="1"/>
  <c r="C701" i="1"/>
  <c r="G700" i="1"/>
  <c r="F700" i="1"/>
  <c r="E700" i="1"/>
  <c r="D700" i="1"/>
  <c r="C700" i="1"/>
  <c r="G699" i="1"/>
  <c r="F699" i="1"/>
  <c r="E699" i="1"/>
  <c r="D699" i="1"/>
  <c r="C699" i="1"/>
  <c r="E698" i="1"/>
  <c r="D698" i="1"/>
  <c r="C698" i="1"/>
  <c r="D697" i="1"/>
  <c r="C697" i="1"/>
  <c r="D696" i="1"/>
  <c r="C696" i="1"/>
  <c r="C695" i="1"/>
  <c r="B691" i="1"/>
  <c r="B690" i="1"/>
  <c r="B689" i="1"/>
  <c r="B688" i="1"/>
  <c r="B687" i="1"/>
  <c r="B686" i="1"/>
  <c r="B685" i="1"/>
  <c r="B684" i="1"/>
  <c r="B683" i="1"/>
  <c r="B682" i="1"/>
  <c r="B681" i="1"/>
  <c r="H679" i="1"/>
  <c r="G679" i="1"/>
  <c r="F679" i="1"/>
  <c r="E679" i="1"/>
  <c r="D679" i="1"/>
  <c r="C679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H663" i="1"/>
  <c r="G663" i="1"/>
  <c r="F663" i="1"/>
  <c r="E663" i="1"/>
  <c r="D663" i="1"/>
  <c r="C663" i="1"/>
  <c r="H653" i="1"/>
  <c r="B653" i="1" s="1"/>
  <c r="H652" i="1"/>
  <c r="F652" i="1"/>
  <c r="H651" i="1"/>
  <c r="F651" i="1"/>
  <c r="H650" i="1"/>
  <c r="F650" i="1"/>
  <c r="E650" i="1"/>
  <c r="H649" i="1"/>
  <c r="G649" i="1"/>
  <c r="F649" i="1"/>
  <c r="E649" i="1"/>
  <c r="D649" i="1"/>
  <c r="C649" i="1"/>
  <c r="H648" i="1"/>
  <c r="G648" i="1"/>
  <c r="F648" i="1"/>
  <c r="E648" i="1"/>
  <c r="D648" i="1"/>
  <c r="C648" i="1"/>
  <c r="H647" i="1"/>
  <c r="G647" i="1"/>
  <c r="F647" i="1"/>
  <c r="E647" i="1"/>
  <c r="D647" i="1"/>
  <c r="C647" i="1"/>
  <c r="H646" i="1"/>
  <c r="G646" i="1"/>
  <c r="F646" i="1"/>
  <c r="E646" i="1"/>
  <c r="D646" i="1"/>
  <c r="C646" i="1"/>
  <c r="G645" i="1"/>
  <c r="F645" i="1"/>
  <c r="E645" i="1"/>
  <c r="D645" i="1"/>
  <c r="C645" i="1"/>
  <c r="G644" i="1"/>
  <c r="F644" i="1"/>
  <c r="E644" i="1"/>
  <c r="D644" i="1"/>
  <c r="C644" i="1"/>
  <c r="F643" i="1"/>
  <c r="E643" i="1"/>
  <c r="D643" i="1"/>
  <c r="C643" i="1"/>
  <c r="D642" i="1"/>
  <c r="C642" i="1"/>
  <c r="C641" i="1"/>
  <c r="B641" i="1" s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H623" i="1"/>
  <c r="G623" i="1"/>
  <c r="F623" i="1"/>
  <c r="E623" i="1"/>
  <c r="D623" i="1"/>
  <c r="C623" i="1"/>
  <c r="B621" i="1"/>
  <c r="B620" i="1"/>
  <c r="B619" i="1"/>
  <c r="B618" i="1"/>
  <c r="B617" i="1"/>
  <c r="B605" i="1"/>
  <c r="B604" i="1"/>
  <c r="B603" i="1"/>
  <c r="B602" i="1"/>
  <c r="B601" i="1"/>
  <c r="B600" i="1"/>
  <c r="B599" i="1"/>
  <c r="H595" i="1"/>
  <c r="H540" i="1" s="1"/>
  <c r="G595" i="1"/>
  <c r="G540" i="1" s="1"/>
  <c r="H594" i="1"/>
  <c r="G594" i="1"/>
  <c r="H593" i="1"/>
  <c r="G593" i="1"/>
  <c r="F593" i="1"/>
  <c r="E593" i="1"/>
  <c r="H592" i="1"/>
  <c r="G592" i="1"/>
  <c r="F592" i="1"/>
  <c r="E592" i="1"/>
  <c r="D592" i="1"/>
  <c r="H591" i="1"/>
  <c r="G591" i="1"/>
  <c r="F591" i="1"/>
  <c r="E591" i="1"/>
  <c r="D591" i="1"/>
  <c r="H590" i="1"/>
  <c r="G590" i="1"/>
  <c r="F590" i="1"/>
  <c r="E590" i="1"/>
  <c r="D590" i="1"/>
  <c r="C590" i="1"/>
  <c r="H589" i="1"/>
  <c r="G589" i="1"/>
  <c r="F589" i="1"/>
  <c r="E589" i="1"/>
  <c r="D589" i="1"/>
  <c r="C589" i="1"/>
  <c r="H588" i="1"/>
  <c r="G588" i="1"/>
  <c r="F588" i="1"/>
  <c r="E588" i="1"/>
  <c r="D588" i="1"/>
  <c r="C588" i="1"/>
  <c r="H587" i="1"/>
  <c r="G587" i="1"/>
  <c r="F587" i="1"/>
  <c r="E587" i="1"/>
  <c r="D587" i="1"/>
  <c r="C587" i="1"/>
  <c r="F586" i="1"/>
  <c r="E586" i="1"/>
  <c r="D586" i="1"/>
  <c r="C586" i="1"/>
  <c r="E585" i="1"/>
  <c r="D585" i="1"/>
  <c r="C585" i="1"/>
  <c r="D584" i="1"/>
  <c r="C584" i="1"/>
  <c r="C583" i="1"/>
  <c r="B583" i="1" s="1"/>
  <c r="B579" i="1"/>
  <c r="B578" i="1"/>
  <c r="B577" i="1"/>
  <c r="B576" i="1"/>
  <c r="B575" i="1"/>
  <c r="B574" i="1"/>
  <c r="B573" i="1"/>
  <c r="B572" i="1"/>
  <c r="B571" i="1"/>
  <c r="B570" i="1"/>
  <c r="B569" i="1"/>
  <c r="B568" i="1"/>
  <c r="H566" i="1"/>
  <c r="G566" i="1"/>
  <c r="F566" i="1"/>
  <c r="E566" i="1"/>
  <c r="D566" i="1"/>
  <c r="C566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H542" i="1"/>
  <c r="G542" i="1"/>
  <c r="F542" i="1"/>
  <c r="E542" i="1"/>
  <c r="D542" i="1"/>
  <c r="C542" i="1"/>
  <c r="E540" i="1"/>
  <c r="G539" i="1"/>
  <c r="E539" i="1"/>
  <c r="H538" i="1"/>
  <c r="G538" i="1"/>
  <c r="H537" i="1"/>
  <c r="G537" i="1"/>
  <c r="F537" i="1"/>
  <c r="E537" i="1"/>
  <c r="H536" i="1"/>
  <c r="G536" i="1"/>
  <c r="F536" i="1"/>
  <c r="E536" i="1"/>
  <c r="D536" i="1"/>
  <c r="C536" i="1"/>
  <c r="H535" i="1"/>
  <c r="G535" i="1"/>
  <c r="F535" i="1"/>
  <c r="E535" i="1"/>
  <c r="D535" i="1"/>
  <c r="C535" i="1"/>
  <c r="H534" i="1"/>
  <c r="G534" i="1"/>
  <c r="F534" i="1"/>
  <c r="E534" i="1"/>
  <c r="D534" i="1"/>
  <c r="C534" i="1"/>
  <c r="H533" i="1"/>
  <c r="G533" i="1"/>
  <c r="F533" i="1"/>
  <c r="E533" i="1"/>
  <c r="D533" i="1"/>
  <c r="C533" i="1"/>
  <c r="G532" i="1"/>
  <c r="F532" i="1"/>
  <c r="E532" i="1"/>
  <c r="D532" i="1"/>
  <c r="C532" i="1"/>
  <c r="F531" i="1"/>
  <c r="E531" i="1"/>
  <c r="D531" i="1"/>
  <c r="C531" i="1"/>
  <c r="E530" i="1"/>
  <c r="D530" i="1"/>
  <c r="C530" i="1"/>
  <c r="D529" i="1"/>
  <c r="C529" i="1"/>
  <c r="C528" i="1"/>
  <c r="B528" i="1" s="1"/>
  <c r="B524" i="1"/>
  <c r="B523" i="1"/>
  <c r="B522" i="1"/>
  <c r="B521" i="1"/>
  <c r="B520" i="1"/>
  <c r="B519" i="1"/>
  <c r="B518" i="1"/>
  <c r="B517" i="1"/>
  <c r="B505" i="1"/>
  <c r="B504" i="1"/>
  <c r="B503" i="1"/>
  <c r="B502" i="1"/>
  <c r="B501" i="1"/>
  <c r="B500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H481" i="1"/>
  <c r="G481" i="1"/>
  <c r="F481" i="1"/>
  <c r="E481" i="1"/>
  <c r="D481" i="1"/>
  <c r="C481" i="1"/>
  <c r="H479" i="1"/>
  <c r="G479" i="1"/>
  <c r="F479" i="1"/>
  <c r="E479" i="1"/>
  <c r="D479" i="1"/>
  <c r="C479" i="1"/>
  <c r="H478" i="1"/>
  <c r="G478" i="1"/>
  <c r="F478" i="1"/>
  <c r="D478" i="1"/>
  <c r="C478" i="1"/>
  <c r="H477" i="1"/>
  <c r="G477" i="1"/>
  <c r="F477" i="1"/>
  <c r="E477" i="1"/>
  <c r="D477" i="1"/>
  <c r="C477" i="1"/>
  <c r="H476" i="1"/>
  <c r="G476" i="1"/>
  <c r="F476" i="1"/>
  <c r="E476" i="1"/>
  <c r="D476" i="1"/>
  <c r="C476" i="1"/>
  <c r="H475" i="1"/>
  <c r="G475" i="1"/>
  <c r="F475" i="1"/>
  <c r="E475" i="1"/>
  <c r="D475" i="1"/>
  <c r="C475" i="1"/>
  <c r="H474" i="1"/>
  <c r="G474" i="1"/>
  <c r="F474" i="1"/>
  <c r="E474" i="1"/>
  <c r="D474" i="1"/>
  <c r="C474" i="1"/>
  <c r="H473" i="1"/>
  <c r="G473" i="1"/>
  <c r="F473" i="1"/>
  <c r="E473" i="1"/>
  <c r="D473" i="1"/>
  <c r="C473" i="1"/>
  <c r="H472" i="1"/>
  <c r="G472" i="1"/>
  <c r="F472" i="1"/>
  <c r="E472" i="1"/>
  <c r="D472" i="1"/>
  <c r="C472" i="1"/>
  <c r="H471" i="1"/>
  <c r="G471" i="1"/>
  <c r="F471" i="1"/>
  <c r="E471" i="1"/>
  <c r="D471" i="1"/>
  <c r="C471" i="1"/>
  <c r="G470" i="1"/>
  <c r="F470" i="1"/>
  <c r="E470" i="1"/>
  <c r="D470" i="1"/>
  <c r="C470" i="1"/>
  <c r="F469" i="1"/>
  <c r="E469" i="1"/>
  <c r="D469" i="1"/>
  <c r="C469" i="1"/>
  <c r="E468" i="1"/>
  <c r="D468" i="1"/>
  <c r="C468" i="1"/>
  <c r="C467" i="1"/>
  <c r="B467" i="1" s="1"/>
  <c r="C466" i="1"/>
  <c r="B466" i="1" s="1"/>
  <c r="B454" i="1"/>
  <c r="B453" i="1"/>
  <c r="B452" i="1"/>
  <c r="B451" i="1"/>
  <c r="B450" i="1"/>
  <c r="B449" i="1"/>
  <c r="B448" i="1"/>
  <c r="B447" i="1"/>
  <c r="B446" i="1"/>
  <c r="B445" i="1"/>
  <c r="B444" i="1"/>
  <c r="B443" i="1"/>
  <c r="H441" i="1"/>
  <c r="G441" i="1"/>
  <c r="F441" i="1"/>
  <c r="E441" i="1"/>
  <c r="D441" i="1"/>
  <c r="C441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H426" i="1"/>
  <c r="G426" i="1"/>
  <c r="F426" i="1"/>
  <c r="E426" i="1"/>
  <c r="D426" i="1"/>
  <c r="C426" i="1"/>
  <c r="G424" i="1"/>
  <c r="F424" i="1"/>
  <c r="E424" i="1"/>
  <c r="D424" i="1"/>
  <c r="C424" i="1"/>
  <c r="H423" i="1"/>
  <c r="D423" i="1"/>
  <c r="H422" i="1"/>
  <c r="F422" i="1"/>
  <c r="D422" i="1"/>
  <c r="H421" i="1"/>
  <c r="G421" i="1"/>
  <c r="F421" i="1"/>
  <c r="E421" i="1"/>
  <c r="H420" i="1"/>
  <c r="G420" i="1"/>
  <c r="F420" i="1"/>
  <c r="E420" i="1"/>
  <c r="D420" i="1"/>
  <c r="C420" i="1"/>
  <c r="H419" i="1"/>
  <c r="G419" i="1"/>
  <c r="F419" i="1"/>
  <c r="E419" i="1"/>
  <c r="D419" i="1"/>
  <c r="H418" i="1"/>
  <c r="G418" i="1"/>
  <c r="F418" i="1"/>
  <c r="E418" i="1"/>
  <c r="D418" i="1"/>
  <c r="C418" i="1"/>
  <c r="F417" i="1"/>
  <c r="E417" i="1"/>
  <c r="D417" i="1"/>
  <c r="C417" i="1"/>
  <c r="F416" i="1"/>
  <c r="E416" i="1"/>
  <c r="D416" i="1"/>
  <c r="C416" i="1"/>
  <c r="E415" i="1"/>
  <c r="D415" i="1"/>
  <c r="C415" i="1"/>
  <c r="D414" i="1"/>
  <c r="C414" i="1"/>
  <c r="D413" i="1"/>
  <c r="C413" i="1"/>
  <c r="B401" i="1"/>
  <c r="B400" i="1"/>
  <c r="B399" i="1"/>
  <c r="B398" i="1"/>
  <c r="B397" i="1"/>
  <c r="B396" i="1"/>
  <c r="B395" i="1"/>
  <c r="B394" i="1"/>
  <c r="B393" i="1"/>
  <c r="B392" i="1"/>
  <c r="H390" i="1"/>
  <c r="G390" i="1"/>
  <c r="F390" i="1"/>
  <c r="E390" i="1"/>
  <c r="D390" i="1"/>
  <c r="C390" i="1"/>
  <c r="B388" i="1"/>
  <c r="B387" i="1"/>
  <c r="B386" i="1"/>
  <c r="B385" i="1"/>
  <c r="B384" i="1"/>
  <c r="B383" i="1"/>
  <c r="B382" i="1"/>
  <c r="B381" i="1"/>
  <c r="B380" i="1"/>
  <c r="B379" i="1"/>
  <c r="B378" i="1"/>
  <c r="H376" i="1"/>
  <c r="G376" i="1"/>
  <c r="F376" i="1"/>
  <c r="E376" i="1"/>
  <c r="D376" i="1"/>
  <c r="C376" i="1"/>
  <c r="H374" i="1"/>
  <c r="B374" i="1" s="1"/>
  <c r="H373" i="1"/>
  <c r="B373" i="1" s="1"/>
  <c r="H372" i="1"/>
  <c r="G372" i="1"/>
  <c r="F372" i="1"/>
  <c r="H371" i="1"/>
  <c r="G371" i="1"/>
  <c r="F371" i="1"/>
  <c r="E371" i="1"/>
  <c r="H370" i="1"/>
  <c r="G370" i="1"/>
  <c r="F370" i="1"/>
  <c r="E370" i="1"/>
  <c r="D370" i="1"/>
  <c r="G369" i="1"/>
  <c r="F369" i="1"/>
  <c r="E369" i="1"/>
  <c r="D369" i="1"/>
  <c r="C369" i="1"/>
  <c r="G368" i="1"/>
  <c r="F368" i="1"/>
  <c r="E368" i="1"/>
  <c r="D368" i="1"/>
  <c r="C368" i="1"/>
  <c r="F367" i="1"/>
  <c r="E367" i="1"/>
  <c r="D367" i="1"/>
  <c r="C367" i="1"/>
  <c r="E366" i="1"/>
  <c r="D366" i="1"/>
  <c r="C366" i="1"/>
  <c r="D365" i="1"/>
  <c r="C365" i="1"/>
  <c r="C364" i="1"/>
  <c r="B364" i="1" s="1"/>
  <c r="B352" i="1"/>
  <c r="B351" i="1"/>
  <c r="B350" i="1"/>
  <c r="B349" i="1"/>
  <c r="B348" i="1"/>
  <c r="B347" i="1"/>
  <c r="B346" i="1"/>
  <c r="B345" i="1"/>
  <c r="B344" i="1"/>
  <c r="B343" i="1"/>
  <c r="B342" i="1"/>
  <c r="B341" i="1"/>
  <c r="H339" i="1"/>
  <c r="G339" i="1"/>
  <c r="F339" i="1"/>
  <c r="E339" i="1"/>
  <c r="D339" i="1"/>
  <c r="C339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H324" i="1"/>
  <c r="G324" i="1"/>
  <c r="F324" i="1"/>
  <c r="E324" i="1"/>
  <c r="D324" i="1"/>
  <c r="C324" i="1"/>
  <c r="G322" i="1"/>
  <c r="F322" i="1"/>
  <c r="D322" i="1"/>
  <c r="C322" i="1"/>
  <c r="C321" i="1"/>
  <c r="B321" i="1" s="1"/>
  <c r="G320" i="1"/>
  <c r="F320" i="1"/>
  <c r="E320" i="1"/>
  <c r="D320" i="1"/>
  <c r="H319" i="1"/>
  <c r="G319" i="1"/>
  <c r="F319" i="1"/>
  <c r="E319" i="1"/>
  <c r="D319" i="1"/>
  <c r="C319" i="1"/>
  <c r="H318" i="1"/>
  <c r="G318" i="1"/>
  <c r="F318" i="1"/>
  <c r="E318" i="1"/>
  <c r="D318" i="1"/>
  <c r="C318" i="1"/>
  <c r="H317" i="1"/>
  <c r="G317" i="1"/>
  <c r="F317" i="1"/>
  <c r="E317" i="1"/>
  <c r="D317" i="1"/>
  <c r="C317" i="1"/>
  <c r="H316" i="1"/>
  <c r="G316" i="1"/>
  <c r="F316" i="1"/>
  <c r="E316" i="1"/>
  <c r="D316" i="1"/>
  <c r="C316" i="1"/>
  <c r="H304" i="1"/>
  <c r="G304" i="1"/>
  <c r="F304" i="1"/>
  <c r="E304" i="1"/>
  <c r="D304" i="1"/>
  <c r="C304" i="1"/>
  <c r="H303" i="1"/>
  <c r="G303" i="1"/>
  <c r="F303" i="1"/>
  <c r="E303" i="1"/>
  <c r="D303" i="1"/>
  <c r="C303" i="1"/>
  <c r="F302" i="1"/>
  <c r="E302" i="1"/>
  <c r="D302" i="1"/>
  <c r="C302" i="1"/>
  <c r="F301" i="1"/>
  <c r="E301" i="1"/>
  <c r="D301" i="1"/>
  <c r="C301" i="1"/>
  <c r="D300" i="1"/>
  <c r="C300" i="1"/>
  <c r="C299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H281" i="1"/>
  <c r="G281" i="1"/>
  <c r="F281" i="1"/>
  <c r="E281" i="1"/>
  <c r="D281" i="1"/>
  <c r="C281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H265" i="1"/>
  <c r="G265" i="1"/>
  <c r="F265" i="1"/>
  <c r="E265" i="1"/>
  <c r="D265" i="1"/>
  <c r="C265" i="1"/>
  <c r="G255" i="1"/>
  <c r="E255" i="1"/>
  <c r="H254" i="1"/>
  <c r="G254" i="1"/>
  <c r="F254" i="1"/>
  <c r="H253" i="1"/>
  <c r="G253" i="1"/>
  <c r="F253" i="1"/>
  <c r="E253" i="1"/>
  <c r="H252" i="1"/>
  <c r="G252" i="1"/>
  <c r="F252" i="1"/>
  <c r="E252" i="1"/>
  <c r="D252" i="1"/>
  <c r="H251" i="1"/>
  <c r="G251" i="1"/>
  <c r="F251" i="1"/>
  <c r="E251" i="1"/>
  <c r="D251" i="1"/>
  <c r="C251" i="1"/>
  <c r="H250" i="1"/>
  <c r="G250" i="1"/>
  <c r="F250" i="1"/>
  <c r="E250" i="1"/>
  <c r="D250" i="1"/>
  <c r="C250" i="1"/>
  <c r="H249" i="1"/>
  <c r="G249" i="1"/>
  <c r="F249" i="1"/>
  <c r="E249" i="1"/>
  <c r="D249" i="1"/>
  <c r="C249" i="1"/>
  <c r="H248" i="1"/>
  <c r="G248" i="1"/>
  <c r="F248" i="1"/>
  <c r="E248" i="1"/>
  <c r="D248" i="1"/>
  <c r="C248" i="1"/>
  <c r="H247" i="1"/>
  <c r="G247" i="1"/>
  <c r="F247" i="1"/>
  <c r="E247" i="1"/>
  <c r="D247" i="1"/>
  <c r="C247" i="1"/>
  <c r="G246" i="1"/>
  <c r="F246" i="1"/>
  <c r="E246" i="1"/>
  <c r="D246" i="1"/>
  <c r="C246" i="1"/>
  <c r="E245" i="1"/>
  <c r="D245" i="1"/>
  <c r="C245" i="1"/>
  <c r="E244" i="1"/>
  <c r="D244" i="1"/>
  <c r="C244" i="1"/>
  <c r="D243" i="1"/>
  <c r="C243" i="1"/>
  <c r="B239" i="1"/>
  <c r="B238" i="1"/>
  <c r="B237" i="1"/>
  <c r="B236" i="1"/>
  <c r="B235" i="1"/>
  <c r="B234" i="1"/>
  <c r="B233" i="1"/>
  <c r="B232" i="1"/>
  <c r="B231" i="1"/>
  <c r="B230" i="1"/>
  <c r="B229" i="1"/>
  <c r="H227" i="1"/>
  <c r="G227" i="1"/>
  <c r="F227" i="1"/>
  <c r="E227" i="1"/>
  <c r="D227" i="1"/>
  <c r="C227" i="1"/>
  <c r="B225" i="1"/>
  <c r="B224" i="1"/>
  <c r="B223" i="1"/>
  <c r="B222" i="1"/>
  <c r="B221" i="1"/>
  <c r="B220" i="1"/>
  <c r="B219" i="1"/>
  <c r="B218" i="1"/>
  <c r="B217" i="1"/>
  <c r="B205" i="1"/>
  <c r="B204" i="1"/>
  <c r="B203" i="1"/>
  <c r="H199" i="1"/>
  <c r="G199" i="1"/>
  <c r="F199" i="1"/>
  <c r="H198" i="1"/>
  <c r="G198" i="1"/>
  <c r="F198" i="1"/>
  <c r="E198" i="1"/>
  <c r="H197" i="1"/>
  <c r="G197" i="1"/>
  <c r="F197" i="1"/>
  <c r="E197" i="1"/>
  <c r="H196" i="1"/>
  <c r="G196" i="1"/>
  <c r="F196" i="1"/>
  <c r="E196" i="1"/>
  <c r="D196" i="1"/>
  <c r="H195" i="1"/>
  <c r="G195" i="1"/>
  <c r="F195" i="1"/>
  <c r="E195" i="1"/>
  <c r="D195" i="1"/>
  <c r="C195" i="1"/>
  <c r="H194" i="1"/>
  <c r="G194" i="1"/>
  <c r="F194" i="1"/>
  <c r="E194" i="1"/>
  <c r="D194" i="1"/>
  <c r="C194" i="1"/>
  <c r="H193" i="1"/>
  <c r="G193" i="1"/>
  <c r="F193" i="1"/>
  <c r="E193" i="1"/>
  <c r="D193" i="1"/>
  <c r="C193" i="1"/>
  <c r="F192" i="1"/>
  <c r="E192" i="1"/>
  <c r="D192" i="1"/>
  <c r="C192" i="1"/>
  <c r="G191" i="1"/>
  <c r="F191" i="1"/>
  <c r="E191" i="1"/>
  <c r="D191" i="1"/>
  <c r="C191" i="1"/>
  <c r="D190" i="1"/>
  <c r="C190" i="1"/>
  <c r="D189" i="1"/>
  <c r="C189" i="1"/>
  <c r="D188" i="1"/>
  <c r="B188" i="1" s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H170" i="1"/>
  <c r="G170" i="1"/>
  <c r="F170" i="1"/>
  <c r="E170" i="1"/>
  <c r="D170" i="1"/>
  <c r="C170" i="1"/>
  <c r="B168" i="1"/>
  <c r="B167" i="1"/>
  <c r="B166" i="1"/>
  <c r="B165" i="1"/>
  <c r="B153" i="1"/>
  <c r="B152" i="1"/>
  <c r="B151" i="1"/>
  <c r="B150" i="1"/>
  <c r="B149" i="1"/>
  <c r="B148" i="1"/>
  <c r="B147" i="1"/>
  <c r="B146" i="1"/>
  <c r="B145" i="1"/>
  <c r="H141" i="1"/>
  <c r="G141" i="1"/>
  <c r="F141" i="1"/>
  <c r="E141" i="1"/>
  <c r="D141" i="1"/>
  <c r="C141" i="1"/>
  <c r="H140" i="1"/>
  <c r="G140" i="1"/>
  <c r="F140" i="1"/>
  <c r="E140" i="1"/>
  <c r="H139" i="1"/>
  <c r="G139" i="1"/>
  <c r="F139" i="1"/>
  <c r="E139" i="1"/>
  <c r="D139" i="1"/>
  <c r="H138" i="1"/>
  <c r="G138" i="1"/>
  <c r="F138" i="1"/>
  <c r="E138" i="1"/>
  <c r="D138" i="1"/>
  <c r="H137" i="1"/>
  <c r="G137" i="1"/>
  <c r="F137" i="1"/>
  <c r="E137" i="1"/>
  <c r="D137" i="1"/>
  <c r="C137" i="1"/>
  <c r="H136" i="1"/>
  <c r="G136" i="1"/>
  <c r="F136" i="1"/>
  <c r="E136" i="1"/>
  <c r="D136" i="1"/>
  <c r="C136" i="1"/>
  <c r="H135" i="1"/>
  <c r="G135" i="1"/>
  <c r="F135" i="1"/>
  <c r="E135" i="1"/>
  <c r="D135" i="1"/>
  <c r="C135" i="1"/>
  <c r="H134" i="1"/>
  <c r="G134" i="1"/>
  <c r="F134" i="1"/>
  <c r="E134" i="1"/>
  <c r="D134" i="1"/>
  <c r="C134" i="1"/>
  <c r="G133" i="1"/>
  <c r="F133" i="1"/>
  <c r="E133" i="1"/>
  <c r="D133" i="1"/>
  <c r="C133" i="1"/>
  <c r="G132" i="1"/>
  <c r="F132" i="1"/>
  <c r="E132" i="1"/>
  <c r="D132" i="1"/>
  <c r="C132" i="1"/>
  <c r="H131" i="1"/>
  <c r="G131" i="1"/>
  <c r="F131" i="1"/>
  <c r="E131" i="1"/>
  <c r="D131" i="1"/>
  <c r="C131" i="1"/>
  <c r="D130" i="1"/>
  <c r="C130" i="1"/>
  <c r="C129" i="1"/>
  <c r="B129" i="1" s="1"/>
  <c r="B125" i="1"/>
  <c r="B124" i="1"/>
  <c r="B123" i="1"/>
  <c r="B122" i="1"/>
  <c r="B121" i="1"/>
  <c r="B120" i="1"/>
  <c r="B119" i="1"/>
  <c r="B118" i="1"/>
  <c r="B117" i="1"/>
  <c r="B116" i="1"/>
  <c r="B115" i="1"/>
  <c r="B114" i="1"/>
  <c r="H112" i="1"/>
  <c r="G112" i="1"/>
  <c r="F112" i="1"/>
  <c r="E112" i="1"/>
  <c r="D112" i="1"/>
  <c r="C112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H88" i="1"/>
  <c r="G88" i="1"/>
  <c r="F88" i="1"/>
  <c r="E88" i="1"/>
  <c r="D88" i="1"/>
  <c r="C88" i="1"/>
  <c r="H86" i="1"/>
  <c r="G86" i="1"/>
  <c r="H85" i="1"/>
  <c r="G85" i="1"/>
  <c r="F85" i="1"/>
  <c r="E85" i="1"/>
  <c r="D85" i="1"/>
  <c r="H84" i="1"/>
  <c r="G84" i="1"/>
  <c r="F84" i="1"/>
  <c r="E84" i="1"/>
  <c r="H83" i="1"/>
  <c r="G83" i="1"/>
  <c r="F83" i="1"/>
  <c r="E83" i="1"/>
  <c r="D83" i="1"/>
  <c r="H82" i="1"/>
  <c r="G82" i="1"/>
  <c r="F82" i="1"/>
  <c r="E82" i="1"/>
  <c r="D82" i="1"/>
  <c r="C82" i="1"/>
  <c r="H81" i="1"/>
  <c r="G81" i="1"/>
  <c r="F81" i="1"/>
  <c r="E81" i="1"/>
  <c r="D81" i="1"/>
  <c r="C81" i="1"/>
  <c r="H80" i="1"/>
  <c r="G80" i="1"/>
  <c r="F80" i="1"/>
  <c r="E80" i="1"/>
  <c r="D80" i="1"/>
  <c r="C80" i="1"/>
  <c r="G79" i="1"/>
  <c r="F79" i="1"/>
  <c r="E79" i="1"/>
  <c r="D79" i="1"/>
  <c r="C79" i="1"/>
  <c r="F78" i="1"/>
  <c r="E78" i="1"/>
  <c r="D78" i="1"/>
  <c r="C78" i="1"/>
  <c r="F77" i="1"/>
  <c r="E77" i="1"/>
  <c r="D77" i="1"/>
  <c r="C77" i="1"/>
  <c r="D76" i="1"/>
  <c r="C76" i="1"/>
  <c r="C75" i="1"/>
  <c r="B75" i="1" s="1"/>
  <c r="C74" i="1"/>
  <c r="B74" i="1" s="1"/>
  <c r="H70" i="1"/>
  <c r="G70" i="1"/>
  <c r="F70" i="1"/>
  <c r="E70" i="1"/>
  <c r="D70" i="1"/>
  <c r="C70" i="1"/>
  <c r="H69" i="1"/>
  <c r="G69" i="1"/>
  <c r="F69" i="1"/>
  <c r="E69" i="1"/>
  <c r="D69" i="1"/>
  <c r="C69" i="1"/>
  <c r="H68" i="1"/>
  <c r="G68" i="1"/>
  <c r="F68" i="1"/>
  <c r="E68" i="1"/>
  <c r="D68" i="1"/>
  <c r="C68" i="1"/>
  <c r="H67" i="1"/>
  <c r="G67" i="1"/>
  <c r="F67" i="1"/>
  <c r="E67" i="1"/>
  <c r="D67" i="1"/>
  <c r="C67" i="1"/>
  <c r="H66" i="1"/>
  <c r="G66" i="1"/>
  <c r="F66" i="1"/>
  <c r="E66" i="1"/>
  <c r="D66" i="1"/>
  <c r="C66" i="1"/>
  <c r="H65" i="1"/>
  <c r="G65" i="1"/>
  <c r="F65" i="1"/>
  <c r="E65" i="1"/>
  <c r="D65" i="1"/>
  <c r="C65" i="1"/>
  <c r="H64" i="1"/>
  <c r="G64" i="1"/>
  <c r="F64" i="1"/>
  <c r="E64" i="1"/>
  <c r="D64" i="1"/>
  <c r="C64" i="1"/>
  <c r="H63" i="1"/>
  <c r="G63" i="1"/>
  <c r="F63" i="1"/>
  <c r="E63" i="1"/>
  <c r="D63" i="1"/>
  <c r="C63" i="1"/>
  <c r="H51" i="1"/>
  <c r="G51" i="1"/>
  <c r="F51" i="1"/>
  <c r="E51" i="1"/>
  <c r="D51" i="1"/>
  <c r="C51" i="1"/>
  <c r="G50" i="1"/>
  <c r="F50" i="1"/>
  <c r="E50" i="1"/>
  <c r="D50" i="1"/>
  <c r="C50" i="1"/>
  <c r="H49" i="1"/>
  <c r="G49" i="1"/>
  <c r="F49" i="1"/>
  <c r="E49" i="1"/>
  <c r="D49" i="1"/>
  <c r="C49" i="1"/>
  <c r="E48" i="1"/>
  <c r="D48" i="1"/>
  <c r="C48" i="1"/>
  <c r="D47" i="1"/>
  <c r="C47" i="1"/>
  <c r="B46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C35" i="1"/>
  <c r="H34" i="1"/>
  <c r="G34" i="1"/>
  <c r="F34" i="1"/>
  <c r="E34" i="1"/>
  <c r="D34" i="1"/>
  <c r="C34" i="1"/>
  <c r="G33" i="1"/>
  <c r="F33" i="1"/>
  <c r="E33" i="1"/>
  <c r="D33" i="1"/>
  <c r="C33" i="1"/>
  <c r="H32" i="1"/>
  <c r="G32" i="1"/>
  <c r="F32" i="1"/>
  <c r="E32" i="1"/>
  <c r="D32" i="1"/>
  <c r="C32" i="1"/>
  <c r="E31" i="1"/>
  <c r="D31" i="1"/>
  <c r="C31" i="1"/>
  <c r="D30" i="1"/>
  <c r="C30" i="1"/>
  <c r="D29" i="1"/>
  <c r="D12" i="1" s="1"/>
  <c r="C29" i="1"/>
  <c r="E297" i="1" l="1"/>
  <c r="F747" i="1"/>
  <c r="D297" i="1"/>
  <c r="C297" i="1"/>
  <c r="H297" i="1"/>
  <c r="F297" i="1"/>
  <c r="G297" i="1"/>
  <c r="G747" i="1"/>
  <c r="H747" i="1"/>
  <c r="B749" i="1"/>
  <c r="C747" i="1"/>
  <c r="E747" i="1"/>
  <c r="B793" i="1"/>
  <c r="D747" i="1"/>
  <c r="D693" i="1"/>
  <c r="C693" i="1"/>
  <c r="G693" i="1"/>
  <c r="E693" i="1"/>
  <c r="F693" i="1"/>
  <c r="H693" i="1"/>
  <c r="B597" i="1"/>
  <c r="B390" i="1"/>
  <c r="B498" i="1"/>
  <c r="B255" i="1"/>
  <c r="E362" i="1"/>
  <c r="B299" i="1"/>
  <c r="B143" i="1"/>
  <c r="B201" i="1"/>
  <c r="H44" i="1"/>
  <c r="H22" i="1"/>
  <c r="H24" i="1"/>
  <c r="C44" i="1"/>
  <c r="E44" i="1"/>
  <c r="F44" i="1"/>
  <c r="D44" i="1"/>
  <c r="G44" i="1"/>
  <c r="B697" i="1"/>
  <c r="D20" i="1"/>
  <c r="D14" i="1"/>
  <c r="G16" i="1"/>
  <c r="B86" i="1"/>
  <c r="B130" i="1"/>
  <c r="B539" i="1"/>
  <c r="E14" i="1"/>
  <c r="C17" i="1"/>
  <c r="G17" i="1"/>
  <c r="E18" i="1"/>
  <c r="C19" i="1"/>
  <c r="G19" i="1"/>
  <c r="E20" i="1"/>
  <c r="C21" i="1"/>
  <c r="G21" i="1"/>
  <c r="E22" i="1"/>
  <c r="C23" i="1"/>
  <c r="G23" i="1"/>
  <c r="C25" i="1"/>
  <c r="G25" i="1"/>
  <c r="B468" i="1"/>
  <c r="F19" i="1"/>
  <c r="D22" i="1"/>
  <c r="C13" i="1"/>
  <c r="F15" i="1"/>
  <c r="G24" i="1"/>
  <c r="B300" i="1"/>
  <c r="B472" i="1"/>
  <c r="B538" i="1"/>
  <c r="B470" i="1"/>
  <c r="B198" i="1"/>
  <c r="B199" i="1"/>
  <c r="B423" i="1"/>
  <c r="B469" i="1"/>
  <c r="F464" i="1"/>
  <c r="E464" i="1"/>
  <c r="B475" i="1"/>
  <c r="B530" i="1"/>
  <c r="E526" i="1"/>
  <c r="H526" i="1"/>
  <c r="B534" i="1"/>
  <c r="B542" i="1"/>
  <c r="B698" i="1"/>
  <c r="D15" i="1"/>
  <c r="H15" i="1"/>
  <c r="F16" i="1"/>
  <c r="E17" i="1"/>
  <c r="G18" i="1"/>
  <c r="E19" i="1"/>
  <c r="C20" i="1"/>
  <c r="G20" i="1"/>
  <c r="E21" i="1"/>
  <c r="G22" i="1"/>
  <c r="E23" i="1"/>
  <c r="C24" i="1"/>
  <c r="E25" i="1"/>
  <c r="B320" i="1"/>
  <c r="B31" i="1"/>
  <c r="B253" i="1"/>
  <c r="B649" i="1"/>
  <c r="B47" i="1"/>
  <c r="H362" i="1"/>
  <c r="B418" i="1"/>
  <c r="B249" i="1"/>
  <c r="B594" i="1"/>
  <c r="B136" i="1"/>
  <c r="B138" i="1"/>
  <c r="G186" i="1"/>
  <c r="B281" i="1"/>
  <c r="B301" i="1"/>
  <c r="B413" i="1"/>
  <c r="B644" i="1"/>
  <c r="B648" i="1"/>
  <c r="B772" i="1"/>
  <c r="B774" i="1"/>
  <c r="E15" i="1"/>
  <c r="B51" i="1"/>
  <c r="D18" i="1"/>
  <c r="H18" i="1"/>
  <c r="H20" i="1"/>
  <c r="F23" i="1"/>
  <c r="D24" i="1"/>
  <c r="F25" i="1"/>
  <c r="B81" i="1"/>
  <c r="B82" i="1"/>
  <c r="G72" i="1"/>
  <c r="F127" i="1"/>
  <c r="B254" i="1"/>
  <c r="B265" i="1"/>
  <c r="B324" i="1"/>
  <c r="B339" i="1"/>
  <c r="B422" i="1"/>
  <c r="B424" i="1"/>
  <c r="B481" i="1"/>
  <c r="B591" i="1"/>
  <c r="D581" i="1"/>
  <c r="H639" i="1"/>
  <c r="B701" i="1"/>
  <c r="B714" i="1"/>
  <c r="B768" i="1"/>
  <c r="B67" i="1"/>
  <c r="B192" i="1"/>
  <c r="B195" i="1"/>
  <c r="B302" i="1"/>
  <c r="E639" i="1"/>
  <c r="B663" i="1"/>
  <c r="D13" i="1"/>
  <c r="B32" i="1"/>
  <c r="G27" i="1"/>
  <c r="D17" i="1"/>
  <c r="H17" i="1"/>
  <c r="F18" i="1"/>
  <c r="B36" i="1"/>
  <c r="H19" i="1"/>
  <c r="F20" i="1"/>
  <c r="D21" i="1"/>
  <c r="H21" i="1"/>
  <c r="F22" i="1"/>
  <c r="D25" i="1"/>
  <c r="H25" i="1"/>
  <c r="C72" i="1"/>
  <c r="E72" i="1"/>
  <c r="B247" i="1"/>
  <c r="G241" i="1"/>
  <c r="B252" i="1"/>
  <c r="B371" i="1"/>
  <c r="B477" i="1"/>
  <c r="B566" i="1"/>
  <c r="B587" i="1"/>
  <c r="B588" i="1"/>
  <c r="B651" i="1"/>
  <c r="B699" i="1"/>
  <c r="B752" i="1"/>
  <c r="E27" i="1"/>
  <c r="E16" i="1"/>
  <c r="H127" i="1"/>
  <c r="H27" i="1"/>
  <c r="B63" i="1"/>
  <c r="B76" i="1"/>
  <c r="F72" i="1"/>
  <c r="B80" i="1"/>
  <c r="H72" i="1"/>
  <c r="B141" i="1"/>
  <c r="B190" i="1"/>
  <c r="B194" i="1"/>
  <c r="C241" i="1"/>
  <c r="B250" i="1"/>
  <c r="B316" i="1"/>
  <c r="B420" i="1"/>
  <c r="B540" i="1"/>
  <c r="F27" i="1"/>
  <c r="F24" i="1"/>
  <c r="C581" i="1"/>
  <c r="B584" i="1"/>
  <c r="C27" i="1"/>
  <c r="B35" i="1"/>
  <c r="B39" i="1"/>
  <c r="B30" i="1"/>
  <c r="B50" i="1"/>
  <c r="C16" i="1"/>
  <c r="B131" i="1"/>
  <c r="B134" i="1"/>
  <c r="G127" i="1"/>
  <c r="B139" i="1"/>
  <c r="B243" i="1"/>
  <c r="D241" i="1"/>
  <c r="B719" i="1"/>
  <c r="B369" i="1"/>
  <c r="H411" i="1"/>
  <c r="B421" i="1"/>
  <c r="B441" i="1"/>
  <c r="B474" i="1"/>
  <c r="B537" i="1"/>
  <c r="B586" i="1"/>
  <c r="B593" i="1"/>
  <c r="B647" i="1"/>
  <c r="B702" i="1"/>
  <c r="B751" i="1"/>
  <c r="B767" i="1"/>
  <c r="B773" i="1"/>
  <c r="B34" i="1"/>
  <c r="B42" i="1"/>
  <c r="B49" i="1"/>
  <c r="B65" i="1"/>
  <c r="B68" i="1"/>
  <c r="H23" i="1"/>
  <c r="B83" i="1"/>
  <c r="B88" i="1"/>
  <c r="B137" i="1"/>
  <c r="B140" i="1"/>
  <c r="D186" i="1"/>
  <c r="B197" i="1"/>
  <c r="H186" i="1"/>
  <c r="B227" i="1"/>
  <c r="B245" i="1"/>
  <c r="B318" i="1"/>
  <c r="B366" i="1"/>
  <c r="B415" i="1"/>
  <c r="B473" i="1"/>
  <c r="G464" i="1"/>
  <c r="B476" i="1"/>
  <c r="B531" i="1"/>
  <c r="H581" i="1"/>
  <c r="D639" i="1"/>
  <c r="B645" i="1"/>
  <c r="B715" i="1"/>
  <c r="B733" i="1"/>
  <c r="B765" i="1"/>
  <c r="B770" i="1"/>
  <c r="B322" i="1"/>
  <c r="B479" i="1"/>
  <c r="B533" i="1"/>
  <c r="B652" i="1"/>
  <c r="D27" i="1"/>
  <c r="F21" i="1"/>
  <c r="D16" i="1"/>
  <c r="B66" i="1"/>
  <c r="E24" i="1"/>
  <c r="B79" i="1"/>
  <c r="B84" i="1"/>
  <c r="B112" i="1"/>
  <c r="B132" i="1"/>
  <c r="B189" i="1"/>
  <c r="B191" i="1"/>
  <c r="B193" i="1"/>
  <c r="B246" i="1"/>
  <c r="H241" i="1"/>
  <c r="B251" i="1"/>
  <c r="B304" i="1"/>
  <c r="B319" i="1"/>
  <c r="D362" i="1"/>
  <c r="B367" i="1"/>
  <c r="B368" i="1"/>
  <c r="G362" i="1"/>
  <c r="F362" i="1"/>
  <c r="B372" i="1"/>
  <c r="D411" i="1"/>
  <c r="B416" i="1"/>
  <c r="B417" i="1"/>
  <c r="F411" i="1"/>
  <c r="E411" i="1"/>
  <c r="B478" i="1"/>
  <c r="D526" i="1"/>
  <c r="B532" i="1"/>
  <c r="G526" i="1"/>
  <c r="B536" i="1"/>
  <c r="B590" i="1"/>
  <c r="G581" i="1"/>
  <c r="B646" i="1"/>
  <c r="B700" i="1"/>
  <c r="B766" i="1"/>
  <c r="B771" i="1"/>
  <c r="C12" i="1"/>
  <c r="E127" i="1"/>
  <c r="F186" i="1"/>
  <c r="E241" i="1"/>
  <c r="B376" i="1"/>
  <c r="F526" i="1"/>
  <c r="B37" i="1"/>
  <c r="B40" i="1"/>
  <c r="B64" i="1"/>
  <c r="B69" i="1"/>
  <c r="D127" i="1"/>
  <c r="B133" i="1"/>
  <c r="C186" i="1"/>
  <c r="E186" i="1"/>
  <c r="B196" i="1"/>
  <c r="B244" i="1"/>
  <c r="F241" i="1"/>
  <c r="D464" i="1"/>
  <c r="C526" i="1"/>
  <c r="F581" i="1"/>
  <c r="B592" i="1"/>
  <c r="B623" i="1"/>
  <c r="G639" i="1"/>
  <c r="B696" i="1"/>
  <c r="B776" i="1"/>
  <c r="B41" i="1"/>
  <c r="B642" i="1"/>
  <c r="C639" i="1"/>
  <c r="B38" i="1"/>
  <c r="B70" i="1"/>
  <c r="D72" i="1"/>
  <c r="B77" i="1"/>
  <c r="C411" i="1"/>
  <c r="G411" i="1"/>
  <c r="E581" i="1"/>
  <c r="B679" i="1"/>
  <c r="B750" i="1"/>
  <c r="C14" i="1"/>
  <c r="C15" i="1"/>
  <c r="G15" i="1"/>
  <c r="F17" i="1"/>
  <c r="C18" i="1"/>
  <c r="D19" i="1"/>
  <c r="C22" i="1"/>
  <c r="D23" i="1"/>
  <c r="B29" i="1"/>
  <c r="B33" i="1"/>
  <c r="B48" i="1"/>
  <c r="B78" i="1"/>
  <c r="B85" i="1"/>
  <c r="C127" i="1"/>
  <c r="B135" i="1"/>
  <c r="B170" i="1"/>
  <c r="B248" i="1"/>
  <c r="B303" i="1"/>
  <c r="B317" i="1"/>
  <c r="B365" i="1"/>
  <c r="C362" i="1"/>
  <c r="B370" i="1"/>
  <c r="B414" i="1"/>
  <c r="B419" i="1"/>
  <c r="B426" i="1"/>
  <c r="C464" i="1"/>
  <c r="B471" i="1"/>
  <c r="H464" i="1"/>
  <c r="B529" i="1"/>
  <c r="B535" i="1"/>
  <c r="B585" i="1"/>
  <c r="B589" i="1"/>
  <c r="B595" i="1"/>
  <c r="B643" i="1"/>
  <c r="F639" i="1"/>
  <c r="B650" i="1"/>
  <c r="B695" i="1"/>
  <c r="B769" i="1"/>
  <c r="B297" i="1" l="1"/>
  <c r="B747" i="1"/>
  <c r="B693" i="1"/>
  <c r="B44" i="1"/>
  <c r="B14" i="1"/>
  <c r="B13" i="1"/>
  <c r="B20" i="1"/>
  <c r="G10" i="1"/>
  <c r="B21" i="1"/>
  <c r="B18" i="1"/>
  <c r="B25" i="1"/>
  <c r="E10" i="1"/>
  <c r="H10" i="1"/>
  <c r="B17" i="1"/>
  <c r="B581" i="1"/>
  <c r="B22" i="1"/>
  <c r="B362" i="1"/>
  <c r="B19" i="1"/>
  <c r="B186" i="1"/>
  <c r="B16" i="1"/>
  <c r="B526" i="1"/>
  <c r="B241" i="1"/>
  <c r="B23" i="1"/>
  <c r="B24" i="1"/>
  <c r="B464" i="1"/>
  <c r="B411" i="1"/>
  <c r="B127" i="1"/>
  <c r="B639" i="1"/>
  <c r="B72" i="1"/>
  <c r="F10" i="1"/>
  <c r="B15" i="1"/>
  <c r="B12" i="1"/>
  <c r="C10" i="1"/>
  <c r="D10" i="1"/>
  <c r="B27" i="1"/>
  <c r="B10" i="1" l="1"/>
</calcChain>
</file>

<file path=xl/sharedStrings.xml><?xml version="1.0" encoding="utf-8"?>
<sst xmlns="http://schemas.openxmlformats.org/spreadsheetml/2006/main" count="1821" uniqueCount="102">
  <si>
    <t>Cuadro 511-23.  MATRÍCULA  DE EDUCACIÓN PREMEDIA Y MEDIA EN LA REPÚBLICA, POR GRADO DE ESTUDIO,</t>
  </si>
  <si>
    <t xml:space="preserve"> SEGÚN PROVINCIA, COMARCA INDÍGENA, SEXO Y EDAD: AÑO ACADÉMICO 2015</t>
  </si>
  <si>
    <t>Provincia, comarca indígena,                                                                                                            sexo y edad</t>
  </si>
  <si>
    <t>Matrícula de educación premedia y media</t>
  </si>
  <si>
    <t>Total</t>
  </si>
  <si>
    <t>Grado de estudio</t>
  </si>
  <si>
    <t>Séptimo</t>
  </si>
  <si>
    <t>Octavo</t>
  </si>
  <si>
    <t>Noveno</t>
  </si>
  <si>
    <t>Décimo</t>
  </si>
  <si>
    <t>Undécimo</t>
  </si>
  <si>
    <t>Duodécimo</t>
  </si>
  <si>
    <t xml:space="preserve">                   TOTAL......................................................................................</t>
  </si>
  <si>
    <t xml:space="preserve">    10..........................................................................</t>
  </si>
  <si>
    <t>-</t>
  </si>
  <si>
    <t xml:space="preserve">    11...................................................................................................</t>
  </si>
  <si>
    <t xml:space="preserve">    12..............................................................................</t>
  </si>
  <si>
    <t xml:space="preserve">    13...................................................................</t>
  </si>
  <si>
    <t xml:space="preserve">    14................................................................</t>
  </si>
  <si>
    <t xml:space="preserve">    15.....................................................................</t>
  </si>
  <si>
    <t xml:space="preserve">    16...................................................................</t>
  </si>
  <si>
    <t xml:space="preserve">    17......................................................................</t>
  </si>
  <si>
    <t xml:space="preserve">    18...................................................................</t>
  </si>
  <si>
    <t xml:space="preserve">    19.....................................................................</t>
  </si>
  <si>
    <t xml:space="preserve">    20...................................................................</t>
  </si>
  <si>
    <t xml:space="preserve">    21...................................................................</t>
  </si>
  <si>
    <t xml:space="preserve">    22...................................................................</t>
  </si>
  <si>
    <t xml:space="preserve">    23...................................................................</t>
  </si>
  <si>
    <t xml:space="preserve">    10..............................................................</t>
  </si>
  <si>
    <t xml:space="preserve">    11...................................................................</t>
  </si>
  <si>
    <t xml:space="preserve">    12...........................................................</t>
  </si>
  <si>
    <t xml:space="preserve">    15...........................................................</t>
  </si>
  <si>
    <t xml:space="preserve">    17...........................................................</t>
  </si>
  <si>
    <t xml:space="preserve">    19...........................................................</t>
  </si>
  <si>
    <t xml:space="preserve">    22...........................................................</t>
  </si>
  <si>
    <t>Mujeres......................................................................</t>
  </si>
  <si>
    <t xml:space="preserve">    12.........................................................................</t>
  </si>
  <si>
    <t xml:space="preserve">    15....................................................................</t>
  </si>
  <si>
    <t xml:space="preserve">    19...................................................................</t>
  </si>
  <si>
    <t xml:space="preserve">                 Bocas del Toro…………………………....................................</t>
  </si>
  <si>
    <t xml:space="preserve">    10................................................................</t>
  </si>
  <si>
    <t xml:space="preserve">    11................................................................</t>
  </si>
  <si>
    <t xml:space="preserve">    23...........................................................</t>
  </si>
  <si>
    <t xml:space="preserve">    13...........................................................</t>
  </si>
  <si>
    <t>Mujeres.............................................................</t>
  </si>
  <si>
    <t xml:space="preserve">                             Coclé……………….......................................................................</t>
  </si>
  <si>
    <t xml:space="preserve">    11...........................................................</t>
  </si>
  <si>
    <t xml:space="preserve">    14...................................................................</t>
  </si>
  <si>
    <t xml:space="preserve">                             Colón……………………….......................................................................</t>
  </si>
  <si>
    <t xml:space="preserve">    10...................................................................</t>
  </si>
  <si>
    <t xml:space="preserve">    12................................................................</t>
  </si>
  <si>
    <t xml:space="preserve">    10...........................................................</t>
  </si>
  <si>
    <t>Mujeres......................................................</t>
  </si>
  <si>
    <t xml:space="preserve">                      Chiriquí……………………….......................................................................</t>
  </si>
  <si>
    <t>Mujeres..........................................................</t>
  </si>
  <si>
    <t xml:space="preserve">                      Darién……………………………….......................................................................</t>
  </si>
  <si>
    <t>Mujeres........................................................</t>
  </si>
  <si>
    <t xml:space="preserve">                     Herrera……………………………............................................................</t>
  </si>
  <si>
    <t>Mujeres...........................................................</t>
  </si>
  <si>
    <t xml:space="preserve">               Los Santos…………..................................................................................................</t>
  </si>
  <si>
    <t>Hombres...........................................................</t>
  </si>
  <si>
    <t xml:space="preserve">    14..................................................................</t>
  </si>
  <si>
    <t xml:space="preserve">    23…………….............................................................</t>
  </si>
  <si>
    <t xml:space="preserve">                  Panamá…………….......................................................................</t>
  </si>
  <si>
    <t xml:space="preserve">                  Panamá Oeste (1)…………….......................................................................</t>
  </si>
  <si>
    <t xml:space="preserve">                    Veraguas…………………..............................................................................</t>
  </si>
  <si>
    <t xml:space="preserve">    12.....................................................................</t>
  </si>
  <si>
    <t xml:space="preserve">    17.....................................................................</t>
  </si>
  <si>
    <t xml:space="preserve">    19....................................................................</t>
  </si>
  <si>
    <t xml:space="preserve">    20.....................................................................</t>
  </si>
  <si>
    <t xml:space="preserve">    22.......................................................................</t>
  </si>
  <si>
    <t>Mujeres...............................................................</t>
  </si>
  <si>
    <t xml:space="preserve">          Comarca Kuna Yala……………..............................................................</t>
  </si>
  <si>
    <t>Mujeres.....................................................................</t>
  </si>
  <si>
    <t xml:space="preserve">          Comarca Emberá………………...................................................................</t>
  </si>
  <si>
    <t xml:space="preserve">    12...................................................................</t>
  </si>
  <si>
    <t xml:space="preserve">    18...........................................................</t>
  </si>
  <si>
    <t xml:space="preserve">          Comarca Ngäbe Buglé………………...................................................................</t>
  </si>
  <si>
    <t>(1) Provincia creada mediante la Ley No. 119 del 30 de diciembre de 2013. Hasta el 2013, se incluyeron en la provincia de</t>
  </si>
  <si>
    <t xml:space="preserve">      Panamá,  los datos de Panamá Oeste.</t>
  </si>
  <si>
    <t>- Cantidad nula o cero.</t>
  </si>
  <si>
    <t>Mujeres: (Continuación)</t>
  </si>
  <si>
    <t>Hombres: (Continuación)</t>
  </si>
  <si>
    <t xml:space="preserve">                      Darién: (Continuación)</t>
  </si>
  <si>
    <t xml:space="preserve">          Comarca Emberá: (Continuación)</t>
  </si>
  <si>
    <t xml:space="preserve">          Comarca Ngäbe Buglé:</t>
  </si>
  <si>
    <t xml:space="preserve">          (Continuación)</t>
  </si>
  <si>
    <t>Hombres......................................................................</t>
  </si>
  <si>
    <t>Hombres.........................................................................</t>
  </si>
  <si>
    <t>Hombres...............................................................................................</t>
  </si>
  <si>
    <t>Hombres......................................................................................................</t>
  </si>
  <si>
    <t>Hombres...................................................................................................</t>
  </si>
  <si>
    <t>Hombres..................................................................................</t>
  </si>
  <si>
    <t>Mujeres...........................................................................................</t>
  </si>
  <si>
    <t>Hombres..............................................................................................</t>
  </si>
  <si>
    <t>Mujeres................................................................................................</t>
  </si>
  <si>
    <t>Hombres.............................................................................</t>
  </si>
  <si>
    <t>Hombres..............................................................................</t>
  </si>
  <si>
    <t>Hombres................................................................................................</t>
  </si>
  <si>
    <t>Mujeres..............................................................................................</t>
  </si>
  <si>
    <t>Hombres......................................................................................</t>
  </si>
  <si>
    <t>Hombres..........................................................................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</si>
</sst>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6"/>
      <color rgb="FFFF0000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6"/>
      <color rgb="FFFF0000"/>
      <name val="Arial"/>
      <family val="2"/>
    </font>
    <font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0" fontId="1" fillId="0" borderId="0"/>
  </cellStyleXfs>
  <cellXfs count="64">
    <xf numFmtId="0" fontId="0" fillId="0" borderId="0" xfId="0"/>
    <xf numFmtId="0" fontId="0" fillId="0" borderId="0" xfId="0" applyFill="1" applyBorder="1"/>
    <xf numFmtId="0" fontId="0" fillId="0" borderId="0" xfId="0" applyFill="1"/>
    <xf numFmtId="0" fontId="1" fillId="0" borderId="1" xfId="0" applyFont="1" applyFill="1" applyBorder="1"/>
    <xf numFmtId="3" fontId="1" fillId="0" borderId="9" xfId="0" applyNumberFormat="1" applyFont="1" applyFill="1" applyBorder="1"/>
    <xf numFmtId="3" fontId="1" fillId="0" borderId="10" xfId="0" applyNumberFormat="1" applyFont="1" applyFill="1" applyBorder="1"/>
    <xf numFmtId="0" fontId="2" fillId="0" borderId="0" xfId="0" applyFont="1" applyFill="1" applyBorder="1"/>
    <xf numFmtId="3" fontId="2" fillId="0" borderId="9" xfId="0" applyNumberFormat="1" applyFont="1" applyFill="1" applyBorder="1" applyAlignment="1">
      <alignment horizontal="right"/>
    </xf>
    <xf numFmtId="3" fontId="2" fillId="0" borderId="10" xfId="0" applyNumberFormat="1" applyFont="1" applyFill="1" applyBorder="1" applyAlignment="1">
      <alignment horizontal="right"/>
    </xf>
    <xf numFmtId="0" fontId="1" fillId="0" borderId="0" xfId="0" applyFont="1" applyFill="1" applyBorder="1"/>
    <xf numFmtId="3" fontId="1" fillId="0" borderId="9" xfId="0" applyNumberFormat="1" applyFont="1" applyFill="1" applyBorder="1" applyAlignment="1">
      <alignment horizontal="right"/>
    </xf>
    <xf numFmtId="3" fontId="1" fillId="0" borderId="1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/>
    <xf numFmtId="3" fontId="4" fillId="0" borderId="9" xfId="0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1" fillId="0" borderId="0" xfId="0" applyFont="1" applyFill="1"/>
    <xf numFmtId="0" fontId="1" fillId="0" borderId="9" xfId="0" applyFont="1" applyFill="1" applyBorder="1" applyAlignment="1" applyProtection="1">
      <alignment horizontal="right"/>
      <protection hidden="1"/>
    </xf>
    <xf numFmtId="0" fontId="1" fillId="0" borderId="10" xfId="0" applyFont="1" applyFill="1" applyBorder="1" applyAlignment="1" applyProtection="1">
      <alignment horizontal="right"/>
      <protection hidden="1"/>
    </xf>
    <xf numFmtId="3" fontId="5" fillId="0" borderId="9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0" fillId="0" borderId="0" xfId="0" applyNumberFormat="1" applyFill="1"/>
    <xf numFmtId="3" fontId="0" fillId="0" borderId="0" xfId="0" applyNumberFormat="1" applyFill="1" applyBorder="1"/>
    <xf numFmtId="3" fontId="6" fillId="0" borderId="0" xfId="0" applyNumberFormat="1" applyFont="1" applyFill="1" applyBorder="1"/>
    <xf numFmtId="3" fontId="1" fillId="0" borderId="9" xfId="0" applyNumberFormat="1" applyFont="1" applyFill="1" applyBorder="1" applyAlignment="1" applyProtection="1">
      <alignment horizontal="right"/>
      <protection hidden="1"/>
    </xf>
    <xf numFmtId="3" fontId="1" fillId="0" borderId="10" xfId="0" applyNumberFormat="1" applyFont="1" applyFill="1" applyBorder="1" applyAlignment="1" applyProtection="1">
      <alignment horizontal="right"/>
      <protection hidden="1"/>
    </xf>
    <xf numFmtId="3" fontId="3" fillId="0" borderId="0" xfId="0" applyNumberFormat="1" applyFont="1" applyFill="1" applyBorder="1"/>
    <xf numFmtId="3" fontId="1" fillId="0" borderId="0" xfId="0" applyNumberFormat="1" applyFont="1" applyFill="1" applyBorder="1" applyAlignment="1" applyProtection="1">
      <alignment horizontal="right"/>
      <protection hidden="1"/>
    </xf>
    <xf numFmtId="3" fontId="2" fillId="0" borderId="9" xfId="0" applyNumberFormat="1" applyFont="1" applyFill="1" applyBorder="1" applyAlignment="1" applyProtection="1">
      <alignment horizontal="right"/>
      <protection hidden="1"/>
    </xf>
    <xf numFmtId="3" fontId="2" fillId="0" borderId="10" xfId="0" applyNumberFormat="1" applyFont="1" applyFill="1" applyBorder="1" applyAlignment="1" applyProtection="1">
      <alignment horizontal="right"/>
      <protection hidden="1"/>
    </xf>
    <xf numFmtId="3" fontId="2" fillId="0" borderId="0" xfId="0" applyNumberFormat="1" applyFont="1" applyFill="1" applyBorder="1" applyAlignment="1" applyProtection="1">
      <alignment horizontal="right"/>
      <protection hidden="1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 indent="1"/>
    </xf>
    <xf numFmtId="0" fontId="7" fillId="0" borderId="0" xfId="0" applyFont="1" applyFill="1" applyBorder="1"/>
    <xf numFmtId="0" fontId="3" fillId="0" borderId="0" xfId="0" applyFont="1" applyFill="1" applyBorder="1" applyAlignment="1"/>
    <xf numFmtId="0" fontId="0" fillId="0" borderId="0" xfId="0" applyFill="1" applyAlignment="1"/>
    <xf numFmtId="0" fontId="1" fillId="0" borderId="11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right" vertical="center" wrapText="1"/>
    </xf>
    <xf numFmtId="0" fontId="1" fillId="0" borderId="10" xfId="0" applyFont="1" applyFill="1" applyBorder="1" applyAlignment="1">
      <alignment horizontal="right" vertical="center" wrapText="1"/>
    </xf>
    <xf numFmtId="0" fontId="1" fillId="0" borderId="9" xfId="0" applyFont="1" applyFill="1" applyBorder="1" applyAlignment="1">
      <alignment horizontal="right"/>
    </xf>
    <xf numFmtId="0" fontId="1" fillId="0" borderId="10" xfId="0" applyFont="1" applyFill="1" applyBorder="1" applyAlignment="1">
      <alignment horizontal="right"/>
    </xf>
    <xf numFmtId="0" fontId="0" fillId="0" borderId="9" xfId="0" applyFill="1" applyBorder="1"/>
    <xf numFmtId="3" fontId="1" fillId="0" borderId="9" xfId="0" quotePrefix="1" applyNumberFormat="1" applyFont="1" applyFill="1" applyBorder="1" applyAlignment="1">
      <alignment horizontal="right"/>
    </xf>
    <xf numFmtId="0" fontId="1" fillId="0" borderId="10" xfId="0" applyFont="1" applyFill="1" applyBorder="1" applyAlignment="1">
      <alignment horizontal="center" vertical="center" wrapText="1"/>
    </xf>
    <xf numFmtId="0" fontId="1" fillId="0" borderId="12" xfId="0" applyFont="1" applyFill="1" applyBorder="1"/>
    <xf numFmtId="0" fontId="1" fillId="0" borderId="4" xfId="0" applyFont="1" applyFill="1" applyBorder="1"/>
    <xf numFmtId="0" fontId="1" fillId="0" borderId="5" xfId="0" applyFont="1" applyFill="1" applyBorder="1"/>
    <xf numFmtId="49" fontId="1" fillId="0" borderId="0" xfId="0" applyNumberFormat="1" applyFont="1" applyFill="1" applyBorder="1"/>
    <xf numFmtId="3" fontId="1" fillId="0" borderId="2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826"/>
  <sheetViews>
    <sheetView tabSelected="1" zoomScaleNormal="100" zoomScaleSheetLayoutView="100" workbookViewId="0">
      <selection sqref="A1:H1"/>
    </sheetView>
  </sheetViews>
  <sheetFormatPr baseColWidth="10" defaultColWidth="9.140625" defaultRowHeight="12.75" customHeight="1" x14ac:dyDescent="0.2"/>
  <cols>
    <col min="1" max="1" width="34.7109375" style="9" customWidth="1"/>
    <col min="2" max="2" width="10.28515625" style="9" customWidth="1"/>
    <col min="3" max="3" width="9.85546875" style="9" customWidth="1"/>
    <col min="4" max="4" width="10" style="9" customWidth="1"/>
    <col min="5" max="7" width="10.28515625" style="9" customWidth="1"/>
    <col min="8" max="8" width="11.28515625" style="9" customWidth="1"/>
    <col min="9" max="9" width="6.85546875" style="1" customWidth="1"/>
    <col min="10" max="16384" width="9.140625" style="2"/>
  </cols>
  <sheetData>
    <row r="1" spans="1:8" ht="15" customHeight="1" x14ac:dyDescent="0.2">
      <c r="A1" s="57" t="s">
        <v>0</v>
      </c>
      <c r="B1" s="57"/>
      <c r="C1" s="57"/>
      <c r="D1" s="57"/>
      <c r="E1" s="57"/>
      <c r="F1" s="57"/>
      <c r="G1" s="57"/>
      <c r="H1" s="57"/>
    </row>
    <row r="2" spans="1:8" ht="15" customHeight="1" x14ac:dyDescent="0.2">
      <c r="A2" s="57" t="s">
        <v>1</v>
      </c>
      <c r="B2" s="57"/>
      <c r="C2" s="57"/>
      <c r="D2" s="57"/>
      <c r="E2" s="57"/>
      <c r="F2" s="57"/>
      <c r="G2" s="57"/>
      <c r="H2" s="57"/>
    </row>
    <row r="3" spans="1:8" ht="12.75" customHeight="1" x14ac:dyDescent="0.2">
      <c r="A3" s="1"/>
      <c r="B3" s="1"/>
      <c r="C3" s="1"/>
      <c r="D3" s="1"/>
      <c r="E3" s="1"/>
      <c r="F3" s="1"/>
      <c r="G3" s="1"/>
      <c r="H3" s="1"/>
    </row>
    <row r="4" spans="1:8" ht="15.75" customHeight="1" x14ac:dyDescent="0.2">
      <c r="A4" s="58" t="s">
        <v>2</v>
      </c>
      <c r="B4" s="61" t="s">
        <v>3</v>
      </c>
      <c r="C4" s="61"/>
      <c r="D4" s="61"/>
      <c r="E4" s="61"/>
      <c r="F4" s="61"/>
      <c r="G4" s="61"/>
      <c r="H4" s="55"/>
    </row>
    <row r="5" spans="1:8" ht="15.75" customHeight="1" x14ac:dyDescent="0.2">
      <c r="A5" s="59"/>
      <c r="B5" s="62"/>
      <c r="C5" s="62"/>
      <c r="D5" s="62"/>
      <c r="E5" s="62"/>
      <c r="F5" s="62"/>
      <c r="G5" s="62"/>
      <c r="H5" s="56"/>
    </row>
    <row r="6" spans="1:8" ht="18.75" customHeight="1" x14ac:dyDescent="0.2">
      <c r="A6" s="59"/>
      <c r="B6" s="54" t="s">
        <v>4</v>
      </c>
      <c r="C6" s="54" t="s">
        <v>5</v>
      </c>
      <c r="D6" s="54"/>
      <c r="E6" s="54"/>
      <c r="F6" s="54"/>
      <c r="G6" s="54"/>
      <c r="H6" s="63"/>
    </row>
    <row r="7" spans="1:8" ht="15.75" customHeight="1" x14ac:dyDescent="0.2">
      <c r="A7" s="59"/>
      <c r="B7" s="54"/>
      <c r="C7" s="54" t="s">
        <v>6</v>
      </c>
      <c r="D7" s="54" t="s">
        <v>7</v>
      </c>
      <c r="E7" s="54" t="s">
        <v>8</v>
      </c>
      <c r="F7" s="54" t="s">
        <v>9</v>
      </c>
      <c r="G7" s="54" t="s">
        <v>10</v>
      </c>
      <c r="H7" s="55" t="s">
        <v>11</v>
      </c>
    </row>
    <row r="8" spans="1:8" ht="15.75" customHeight="1" x14ac:dyDescent="0.2">
      <c r="A8" s="60"/>
      <c r="B8" s="54"/>
      <c r="C8" s="54"/>
      <c r="D8" s="54"/>
      <c r="E8" s="54"/>
      <c r="F8" s="54"/>
      <c r="G8" s="54"/>
      <c r="H8" s="56"/>
    </row>
    <row r="9" spans="1:8" ht="14.25" customHeight="1" x14ac:dyDescent="0.2">
      <c r="A9" s="3"/>
      <c r="B9" s="4"/>
      <c r="C9" s="4"/>
      <c r="D9" s="4"/>
      <c r="E9" s="4"/>
      <c r="F9" s="4"/>
      <c r="G9" s="4"/>
      <c r="H9" s="5"/>
    </row>
    <row r="10" spans="1:8" ht="15" customHeight="1" x14ac:dyDescent="0.2">
      <c r="A10" s="6" t="s">
        <v>12</v>
      </c>
      <c r="B10" s="7">
        <f>SUM(B12:B25)</f>
        <v>316951</v>
      </c>
      <c r="C10" s="7">
        <f t="shared" ref="C10:H10" si="0">SUM(C12:C25)</f>
        <v>73279</v>
      </c>
      <c r="D10" s="7">
        <f t="shared" si="0"/>
        <v>64389</v>
      </c>
      <c r="E10" s="7">
        <f t="shared" si="0"/>
        <v>56899</v>
      </c>
      <c r="F10" s="7">
        <f t="shared" si="0"/>
        <v>48671</v>
      </c>
      <c r="G10" s="7">
        <f t="shared" si="0"/>
        <v>39013</v>
      </c>
      <c r="H10" s="8">
        <f t="shared" si="0"/>
        <v>34700</v>
      </c>
    </row>
    <row r="11" spans="1:8" ht="15" customHeight="1" x14ac:dyDescent="0.2">
      <c r="B11" s="10"/>
      <c r="C11" s="10"/>
      <c r="D11" s="10"/>
      <c r="E11" s="10"/>
      <c r="F11" s="10"/>
      <c r="G11" s="10"/>
      <c r="H11" s="11"/>
    </row>
    <row r="12" spans="1:8" ht="15" customHeight="1" x14ac:dyDescent="0.2">
      <c r="A12" s="12" t="s">
        <v>13</v>
      </c>
      <c r="B12" s="10">
        <f>SUM(C12:H12)</f>
        <v>110</v>
      </c>
      <c r="C12" s="10">
        <f t="shared" ref="C12:H17" si="1">SUM(C29,C46)</f>
        <v>109</v>
      </c>
      <c r="D12" s="10">
        <f t="shared" si="1"/>
        <v>1</v>
      </c>
      <c r="E12" s="10" t="s">
        <v>14</v>
      </c>
      <c r="F12" s="10" t="s">
        <v>14</v>
      </c>
      <c r="G12" s="10" t="s">
        <v>14</v>
      </c>
      <c r="H12" s="11" t="s">
        <v>14</v>
      </c>
    </row>
    <row r="13" spans="1:8" ht="15" customHeight="1" x14ac:dyDescent="0.2">
      <c r="A13" s="12" t="s">
        <v>15</v>
      </c>
      <c r="B13" s="10">
        <f t="shared" ref="B13:B24" si="2">SUM(C13:H13)</f>
        <v>2864</v>
      </c>
      <c r="C13" s="10">
        <f t="shared" si="1"/>
        <v>2774</v>
      </c>
      <c r="D13" s="10">
        <f t="shared" si="1"/>
        <v>90</v>
      </c>
      <c r="E13" s="10" t="s">
        <v>14</v>
      </c>
      <c r="F13" s="10" t="s">
        <v>14</v>
      </c>
      <c r="G13" s="10" t="s">
        <v>14</v>
      </c>
      <c r="H13" s="11" t="s">
        <v>14</v>
      </c>
    </row>
    <row r="14" spans="1:8" ht="15" customHeight="1" x14ac:dyDescent="0.2">
      <c r="A14" s="12" t="s">
        <v>16</v>
      </c>
      <c r="B14" s="10">
        <f t="shared" si="2"/>
        <v>38969</v>
      </c>
      <c r="C14" s="10">
        <f t="shared" si="1"/>
        <v>36009</v>
      </c>
      <c r="D14" s="10">
        <f t="shared" si="1"/>
        <v>2878</v>
      </c>
      <c r="E14" s="10">
        <f t="shared" si="1"/>
        <v>82</v>
      </c>
      <c r="F14" s="10" t="s">
        <v>14</v>
      </c>
      <c r="G14" s="10" t="s">
        <v>14</v>
      </c>
      <c r="H14" s="11" t="s">
        <v>14</v>
      </c>
    </row>
    <row r="15" spans="1:8" ht="15" customHeight="1" x14ac:dyDescent="0.2">
      <c r="A15" s="12" t="s">
        <v>17</v>
      </c>
      <c r="B15" s="10">
        <f t="shared" si="2"/>
        <v>57054</v>
      </c>
      <c r="C15" s="10">
        <f t="shared" si="1"/>
        <v>23163</v>
      </c>
      <c r="D15" s="10">
        <f t="shared" si="1"/>
        <v>31124</v>
      </c>
      <c r="E15" s="10">
        <f t="shared" si="1"/>
        <v>2509</v>
      </c>
      <c r="F15" s="10">
        <f t="shared" si="1"/>
        <v>229</v>
      </c>
      <c r="G15" s="10">
        <f t="shared" si="1"/>
        <v>23</v>
      </c>
      <c r="H15" s="11">
        <f t="shared" si="1"/>
        <v>6</v>
      </c>
    </row>
    <row r="16" spans="1:8" ht="15" customHeight="1" x14ac:dyDescent="0.2">
      <c r="A16" s="12" t="s">
        <v>18</v>
      </c>
      <c r="B16" s="10">
        <f t="shared" si="2"/>
        <v>59253</v>
      </c>
      <c r="C16" s="10">
        <f t="shared" si="1"/>
        <v>7528</v>
      </c>
      <c r="D16" s="10">
        <f t="shared" si="1"/>
        <v>20854</v>
      </c>
      <c r="E16" s="10">
        <f t="shared" si="1"/>
        <v>29239</v>
      </c>
      <c r="F16" s="10">
        <f t="shared" si="1"/>
        <v>1519</v>
      </c>
      <c r="G16" s="10">
        <f t="shared" si="1"/>
        <v>113</v>
      </c>
      <c r="H16" s="11" t="s">
        <v>14</v>
      </c>
    </row>
    <row r="17" spans="1:9" ht="15" customHeight="1" x14ac:dyDescent="0.2">
      <c r="A17" s="12" t="s">
        <v>19</v>
      </c>
      <c r="B17" s="10">
        <f t="shared" si="2"/>
        <v>52446</v>
      </c>
      <c r="C17" s="10">
        <f>SUM(C34,C51)</f>
        <v>2612</v>
      </c>
      <c r="D17" s="10">
        <f t="shared" si="1"/>
        <v>6614</v>
      </c>
      <c r="E17" s="10">
        <f t="shared" si="1"/>
        <v>18112</v>
      </c>
      <c r="F17" s="10">
        <f t="shared" si="1"/>
        <v>22747</v>
      </c>
      <c r="G17" s="10">
        <f t="shared" si="1"/>
        <v>2274</v>
      </c>
      <c r="H17" s="11">
        <f t="shared" si="1"/>
        <v>87</v>
      </c>
    </row>
    <row r="18" spans="1:9" ht="15" customHeight="1" x14ac:dyDescent="0.2">
      <c r="A18" s="12" t="s">
        <v>20</v>
      </c>
      <c r="B18" s="10">
        <f t="shared" si="2"/>
        <v>44379</v>
      </c>
      <c r="C18" s="10">
        <f t="shared" ref="C18:H25" si="3">SUM(C35,C63)</f>
        <v>758</v>
      </c>
      <c r="D18" s="10">
        <f t="shared" si="3"/>
        <v>1971</v>
      </c>
      <c r="E18" s="10">
        <f t="shared" si="3"/>
        <v>4869</v>
      </c>
      <c r="F18" s="10">
        <f t="shared" si="3"/>
        <v>17649</v>
      </c>
      <c r="G18" s="10">
        <f t="shared" si="3"/>
        <v>17444</v>
      </c>
      <c r="H18" s="11">
        <f t="shared" si="3"/>
        <v>1688</v>
      </c>
    </row>
    <row r="19" spans="1:9" ht="15" customHeight="1" x14ac:dyDescent="0.2">
      <c r="A19" s="12" t="s">
        <v>21</v>
      </c>
      <c r="B19" s="10">
        <f t="shared" si="2"/>
        <v>38294</v>
      </c>
      <c r="C19" s="10">
        <f t="shared" si="3"/>
        <v>200</v>
      </c>
      <c r="D19" s="10">
        <f t="shared" si="3"/>
        <v>574</v>
      </c>
      <c r="E19" s="10">
        <f t="shared" si="3"/>
        <v>1422</v>
      </c>
      <c r="F19" s="10">
        <f t="shared" si="3"/>
        <v>4655</v>
      </c>
      <c r="G19" s="10">
        <f t="shared" si="3"/>
        <v>13923</v>
      </c>
      <c r="H19" s="11">
        <f t="shared" si="3"/>
        <v>17520</v>
      </c>
    </row>
    <row r="20" spans="1:9" ht="15" customHeight="1" x14ac:dyDescent="0.2">
      <c r="A20" s="12" t="s">
        <v>22</v>
      </c>
      <c r="B20" s="10">
        <f t="shared" si="2"/>
        <v>17492</v>
      </c>
      <c r="C20" s="10">
        <f t="shared" si="3"/>
        <v>59</v>
      </c>
      <c r="D20" s="10">
        <f t="shared" si="3"/>
        <v>146</v>
      </c>
      <c r="E20" s="10">
        <f t="shared" si="3"/>
        <v>437</v>
      </c>
      <c r="F20" s="10">
        <f t="shared" si="3"/>
        <v>1207</v>
      </c>
      <c r="G20" s="10">
        <f t="shared" si="3"/>
        <v>3753</v>
      </c>
      <c r="H20" s="11">
        <f t="shared" si="3"/>
        <v>11890</v>
      </c>
    </row>
    <row r="21" spans="1:9" ht="15" customHeight="1" x14ac:dyDescent="0.2">
      <c r="A21" s="12" t="s">
        <v>23</v>
      </c>
      <c r="B21" s="10">
        <f t="shared" si="2"/>
        <v>4149</v>
      </c>
      <c r="C21" s="10">
        <f t="shared" si="3"/>
        <v>27</v>
      </c>
      <c r="D21" s="10">
        <f t="shared" si="3"/>
        <v>52</v>
      </c>
      <c r="E21" s="10">
        <f t="shared" si="3"/>
        <v>132</v>
      </c>
      <c r="F21" s="10">
        <f t="shared" si="3"/>
        <v>355</v>
      </c>
      <c r="G21" s="10">
        <f t="shared" si="3"/>
        <v>930</v>
      </c>
      <c r="H21" s="11">
        <f t="shared" si="3"/>
        <v>2653</v>
      </c>
    </row>
    <row r="22" spans="1:9" ht="15" customHeight="1" x14ac:dyDescent="0.2">
      <c r="A22" s="12" t="s">
        <v>24</v>
      </c>
      <c r="B22" s="10">
        <f t="shared" si="2"/>
        <v>1060</v>
      </c>
      <c r="C22" s="10">
        <f t="shared" si="3"/>
        <v>8</v>
      </c>
      <c r="D22" s="10">
        <f t="shared" si="3"/>
        <v>27</v>
      </c>
      <c r="E22" s="10">
        <f t="shared" si="3"/>
        <v>43</v>
      </c>
      <c r="F22" s="10">
        <f t="shared" si="3"/>
        <v>150</v>
      </c>
      <c r="G22" s="10">
        <f t="shared" si="3"/>
        <v>238</v>
      </c>
      <c r="H22" s="11">
        <f t="shared" si="3"/>
        <v>594</v>
      </c>
    </row>
    <row r="23" spans="1:9" ht="15" customHeight="1" x14ac:dyDescent="0.2">
      <c r="A23" s="12" t="s">
        <v>25</v>
      </c>
      <c r="B23" s="10">
        <f t="shared" si="2"/>
        <v>358</v>
      </c>
      <c r="C23" s="10">
        <f t="shared" si="3"/>
        <v>5</v>
      </c>
      <c r="D23" s="10">
        <f t="shared" si="3"/>
        <v>16</v>
      </c>
      <c r="E23" s="10">
        <f t="shared" si="3"/>
        <v>24</v>
      </c>
      <c r="F23" s="10">
        <f t="shared" si="3"/>
        <v>48</v>
      </c>
      <c r="G23" s="10">
        <f t="shared" si="3"/>
        <v>133</v>
      </c>
      <c r="H23" s="11">
        <f t="shared" si="3"/>
        <v>132</v>
      </c>
    </row>
    <row r="24" spans="1:9" ht="15" customHeight="1" x14ac:dyDescent="0.2">
      <c r="A24" s="12" t="s">
        <v>26</v>
      </c>
      <c r="B24" s="10">
        <f t="shared" si="2"/>
        <v>179</v>
      </c>
      <c r="C24" s="10">
        <f t="shared" si="3"/>
        <v>2</v>
      </c>
      <c r="D24" s="10">
        <f t="shared" si="3"/>
        <v>3</v>
      </c>
      <c r="E24" s="10">
        <f t="shared" si="3"/>
        <v>4</v>
      </c>
      <c r="F24" s="10">
        <f t="shared" si="3"/>
        <v>30</v>
      </c>
      <c r="G24" s="10">
        <f t="shared" si="3"/>
        <v>77</v>
      </c>
      <c r="H24" s="11">
        <f t="shared" si="3"/>
        <v>63</v>
      </c>
    </row>
    <row r="25" spans="1:9" ht="15" customHeight="1" x14ac:dyDescent="0.2">
      <c r="A25" s="12" t="s">
        <v>27</v>
      </c>
      <c r="B25" s="10">
        <f>SUM(C25:H25)</f>
        <v>344</v>
      </c>
      <c r="C25" s="10">
        <f t="shared" si="3"/>
        <v>25</v>
      </c>
      <c r="D25" s="10">
        <f t="shared" si="3"/>
        <v>39</v>
      </c>
      <c r="E25" s="10">
        <f t="shared" si="3"/>
        <v>26</v>
      </c>
      <c r="F25" s="10">
        <f t="shared" si="3"/>
        <v>82</v>
      </c>
      <c r="G25" s="10">
        <f t="shared" si="3"/>
        <v>105</v>
      </c>
      <c r="H25" s="11">
        <f t="shared" si="3"/>
        <v>67</v>
      </c>
    </row>
    <row r="26" spans="1:9" ht="15" customHeight="1" x14ac:dyDescent="0.2">
      <c r="A26" s="12"/>
      <c r="B26" s="10"/>
      <c r="C26" s="10"/>
      <c r="D26" s="10"/>
      <c r="E26" s="10"/>
      <c r="F26" s="10"/>
      <c r="G26" s="10"/>
      <c r="H26" s="11"/>
    </row>
    <row r="27" spans="1:9" ht="15" customHeight="1" x14ac:dyDescent="0.3">
      <c r="A27" s="12" t="s">
        <v>87</v>
      </c>
      <c r="B27" s="7">
        <f>SUM(B29:B42)</f>
        <v>157269</v>
      </c>
      <c r="C27" s="7">
        <f t="shared" ref="C27:H27" si="4">SUM(C29:C42)</f>
        <v>38371</v>
      </c>
      <c r="D27" s="7">
        <f>SUM(D29:D42)</f>
        <v>32584</v>
      </c>
      <c r="E27" s="7">
        <f t="shared" si="4"/>
        <v>27810</v>
      </c>
      <c r="F27" s="7">
        <f t="shared" si="4"/>
        <v>23802</v>
      </c>
      <c r="G27" s="7">
        <f t="shared" si="4"/>
        <v>18524</v>
      </c>
      <c r="H27" s="8">
        <f t="shared" si="4"/>
        <v>16178</v>
      </c>
      <c r="I27" s="13"/>
    </row>
    <row r="28" spans="1:9" ht="15" customHeight="1" x14ac:dyDescent="0.2">
      <c r="A28" s="12"/>
      <c r="B28" s="14"/>
      <c r="C28" s="14"/>
      <c r="D28" s="14"/>
      <c r="E28" s="14"/>
      <c r="F28" s="14"/>
      <c r="G28" s="14"/>
      <c r="H28" s="15"/>
    </row>
    <row r="29" spans="1:9" ht="15" customHeight="1" x14ac:dyDescent="0.2">
      <c r="A29" s="12" t="s">
        <v>28</v>
      </c>
      <c r="B29" s="10">
        <f>SUM(C29:H29)</f>
        <v>97</v>
      </c>
      <c r="C29" s="10">
        <f>SUM(C90,C203,C483,C544,C778)</f>
        <v>96</v>
      </c>
      <c r="D29" s="10">
        <f>SUM(D90,D203,D483,D544,D778)</f>
        <v>1</v>
      </c>
      <c r="E29" s="10" t="s">
        <v>14</v>
      </c>
      <c r="F29" s="10" t="s">
        <v>14</v>
      </c>
      <c r="G29" s="10" t="s">
        <v>14</v>
      </c>
      <c r="H29" s="11" t="s">
        <v>14</v>
      </c>
      <c r="I29" s="16"/>
    </row>
    <row r="30" spans="1:9" ht="15" customHeight="1" x14ac:dyDescent="0.2">
      <c r="A30" s="12" t="s">
        <v>29</v>
      </c>
      <c r="B30" s="10">
        <f t="shared" ref="B30:B41" si="5">SUM(C30:H30)</f>
        <v>1881</v>
      </c>
      <c r="C30" s="10">
        <f>SUM(C91,C145,C204,C267,C326,C378,C428,C484,C545,C599,C665,C721,C779)</f>
        <v>1815</v>
      </c>
      <c r="D30" s="10">
        <f>SUM(D91,D145,D204,D267,D326,D378,D428,D484,D545,D599,D665,D721,D779)</f>
        <v>66</v>
      </c>
      <c r="E30" s="10" t="s">
        <v>14</v>
      </c>
      <c r="F30" s="10" t="s">
        <v>14</v>
      </c>
      <c r="G30" s="10" t="s">
        <v>14</v>
      </c>
      <c r="H30" s="11" t="s">
        <v>14</v>
      </c>
    </row>
    <row r="31" spans="1:9" ht="15" customHeight="1" x14ac:dyDescent="0.2">
      <c r="A31" s="12" t="s">
        <v>30</v>
      </c>
      <c r="B31" s="10">
        <f t="shared" si="5"/>
        <v>19556</v>
      </c>
      <c r="C31" s="10">
        <f>SUM(C92,C146,C205,C268,C327,C379,C429,C485,C546,C600,C666,C722,C780)</f>
        <v>17834</v>
      </c>
      <c r="D31" s="10">
        <f>SUM(D92,D146,D205,D268,D327,D379,D429,D485,D546,D600,D666,D722,D780)</f>
        <v>1673</v>
      </c>
      <c r="E31" s="10">
        <f>SUM(E92,E146,E205,E268,E327,E379,E429,E485,E546,E600,E666,E722,E780)</f>
        <v>49</v>
      </c>
      <c r="F31" s="10" t="s">
        <v>14</v>
      </c>
      <c r="G31" s="10" t="s">
        <v>14</v>
      </c>
      <c r="H31" s="11" t="s">
        <v>14</v>
      </c>
    </row>
    <row r="32" spans="1:9" ht="15" customHeight="1" x14ac:dyDescent="0.2">
      <c r="A32" s="12" t="s">
        <v>17</v>
      </c>
      <c r="B32" s="10">
        <f t="shared" si="5"/>
        <v>28373</v>
      </c>
      <c r="C32" s="10">
        <f t="shared" ref="C32:E36" si="6">SUM(C93,C147,C217,C269,C328,C380,C430,C486,C547,C601,C667,C723,C781)</f>
        <v>12049</v>
      </c>
      <c r="D32" s="10">
        <f t="shared" si="6"/>
        <v>14807</v>
      </c>
      <c r="E32" s="10">
        <f t="shared" si="6"/>
        <v>1398</v>
      </c>
      <c r="F32" s="10">
        <f>SUM(F93,F217,F147,F269,F328,F380,F430,F486,F547,F601,F667,F723,F781)</f>
        <v>98</v>
      </c>
      <c r="G32" s="10">
        <f>SUM(G93,G217,G147,G269,G328,G380,G430,G486,G547,G601,G667,G723,G781)</f>
        <v>19</v>
      </c>
      <c r="H32" s="11">
        <f>SUM(H93,H217,H147,H269,H328,H380,H430,H486,H547,H601,H667,H723,H781)</f>
        <v>2</v>
      </c>
    </row>
    <row r="33" spans="1:9" ht="15" customHeight="1" x14ac:dyDescent="0.2">
      <c r="A33" s="12" t="s">
        <v>18</v>
      </c>
      <c r="B33" s="10">
        <f t="shared" si="5"/>
        <v>29182</v>
      </c>
      <c r="C33" s="10">
        <f t="shared" si="6"/>
        <v>4441</v>
      </c>
      <c r="D33" s="10">
        <f t="shared" si="6"/>
        <v>10650</v>
      </c>
      <c r="E33" s="10">
        <f t="shared" si="6"/>
        <v>13502</v>
      </c>
      <c r="F33" s="10">
        <f t="shared" ref="F33:G36" si="7">SUM(F94,F218,F148,F270,F329,F381,F431,F487,F548,F602,F668,F724,F782)</f>
        <v>551</v>
      </c>
      <c r="G33" s="10">
        <f t="shared" si="7"/>
        <v>38</v>
      </c>
      <c r="H33" s="11" t="s">
        <v>14</v>
      </c>
    </row>
    <row r="34" spans="1:9" ht="15" customHeight="1" x14ac:dyDescent="0.2">
      <c r="A34" s="12" t="s">
        <v>31</v>
      </c>
      <c r="B34" s="10">
        <f t="shared" si="5"/>
        <v>25170</v>
      </c>
      <c r="C34" s="10">
        <f t="shared" si="6"/>
        <v>1558</v>
      </c>
      <c r="D34" s="10">
        <f t="shared" si="6"/>
        <v>3694</v>
      </c>
      <c r="E34" s="10">
        <f t="shared" si="6"/>
        <v>8943</v>
      </c>
      <c r="F34" s="10">
        <f t="shared" si="7"/>
        <v>10208</v>
      </c>
      <c r="G34" s="10">
        <f t="shared" si="7"/>
        <v>737</v>
      </c>
      <c r="H34" s="11">
        <f>SUM(H95,H219,H149,H271,H330,H382,H432,H488,H549,H603,H669,H725,H783)</f>
        <v>30</v>
      </c>
    </row>
    <row r="35" spans="1:9" ht="15" customHeight="1" x14ac:dyDescent="0.2">
      <c r="A35" s="12" t="s">
        <v>20</v>
      </c>
      <c r="B35" s="10">
        <f t="shared" si="5"/>
        <v>21974</v>
      </c>
      <c r="C35" s="10">
        <f t="shared" si="6"/>
        <v>405</v>
      </c>
      <c r="D35" s="10">
        <f t="shared" si="6"/>
        <v>1188</v>
      </c>
      <c r="E35" s="10">
        <f t="shared" si="6"/>
        <v>2689</v>
      </c>
      <c r="F35" s="10">
        <f t="shared" si="7"/>
        <v>8971</v>
      </c>
      <c r="G35" s="10">
        <f t="shared" si="7"/>
        <v>7964</v>
      </c>
      <c r="H35" s="11">
        <f>SUM(H96,H220,H150,H272,H331,H383,H433,H489,H550,H604,H670,H726,H784)</f>
        <v>757</v>
      </c>
    </row>
    <row r="36" spans="1:9" ht="15" customHeight="1" x14ac:dyDescent="0.2">
      <c r="A36" s="12" t="s">
        <v>32</v>
      </c>
      <c r="B36" s="10">
        <f t="shared" si="5"/>
        <v>18579</v>
      </c>
      <c r="C36" s="10">
        <f t="shared" si="6"/>
        <v>119</v>
      </c>
      <c r="D36" s="10">
        <f t="shared" si="6"/>
        <v>344</v>
      </c>
      <c r="E36" s="10">
        <f t="shared" si="6"/>
        <v>852</v>
      </c>
      <c r="F36" s="10">
        <f t="shared" si="7"/>
        <v>2747</v>
      </c>
      <c r="G36" s="10">
        <f t="shared" si="7"/>
        <v>6803</v>
      </c>
      <c r="H36" s="11">
        <f>SUM(H97,H221,H151,H273,H332,H384,H434,H490,H551,H605,H671,H727,H785)</f>
        <v>7714</v>
      </c>
    </row>
    <row r="37" spans="1:9" ht="15" customHeight="1" x14ac:dyDescent="0.2">
      <c r="A37" s="12" t="s">
        <v>22</v>
      </c>
      <c r="B37" s="10">
        <f t="shared" si="5"/>
        <v>9006</v>
      </c>
      <c r="C37" s="10">
        <f t="shared" ref="C37:E38" si="8">SUM(C98,C152,C222,C274,C333,C385,C435,C491,C552,C617,C672,C728,C786)</f>
        <v>26</v>
      </c>
      <c r="D37" s="10">
        <f t="shared" si="8"/>
        <v>93</v>
      </c>
      <c r="E37" s="10">
        <f t="shared" si="8"/>
        <v>243</v>
      </c>
      <c r="F37" s="10">
        <f t="shared" ref="F37:H38" si="9">SUM(F98,F222,F152,F274,F333,F385,F435,F491,F552,F617,F672,F728,F786)</f>
        <v>815</v>
      </c>
      <c r="G37" s="10">
        <f t="shared" si="9"/>
        <v>2116</v>
      </c>
      <c r="H37" s="11">
        <f t="shared" si="9"/>
        <v>5713</v>
      </c>
    </row>
    <row r="38" spans="1:9" ht="15" customHeight="1" x14ac:dyDescent="0.2">
      <c r="A38" s="12" t="s">
        <v>33</v>
      </c>
      <c r="B38" s="10">
        <f t="shared" si="5"/>
        <v>2353</v>
      </c>
      <c r="C38" s="10">
        <f t="shared" si="8"/>
        <v>19</v>
      </c>
      <c r="D38" s="10">
        <f t="shared" si="8"/>
        <v>32</v>
      </c>
      <c r="E38" s="10">
        <f t="shared" si="8"/>
        <v>78</v>
      </c>
      <c r="F38" s="10">
        <f t="shared" si="9"/>
        <v>232</v>
      </c>
      <c r="G38" s="10">
        <f t="shared" si="9"/>
        <v>528</v>
      </c>
      <c r="H38" s="11">
        <f t="shared" si="9"/>
        <v>1464</v>
      </c>
    </row>
    <row r="39" spans="1:9" ht="15" customHeight="1" x14ac:dyDescent="0.2">
      <c r="A39" s="12" t="s">
        <v>24</v>
      </c>
      <c r="B39" s="10">
        <f t="shared" si="5"/>
        <v>617</v>
      </c>
      <c r="C39" s="10">
        <f>SUM(C100,C165,C224,C276,C335,C387,C437,C493,C554,C619,C674,C730,C788)</f>
        <v>2</v>
      </c>
      <c r="D39" s="10">
        <f>SUM(D100,D165,D224,D276,D335,D387,D437,D493,D554,D619,D674,D730,D788)</f>
        <v>14</v>
      </c>
      <c r="E39" s="10">
        <f>SUM(E100,E165,E224,E276,E335,E387,E437,E493,E554,E619,E674,E730,E788)</f>
        <v>20</v>
      </c>
      <c r="F39" s="10">
        <f>SUM(F100,F224,F165,F276,F335,F387,F437,F493,F554,F619,F674,F730,F788)</f>
        <v>98</v>
      </c>
      <c r="G39" s="10">
        <f>SUM(G100,G224,G165,G276,G335,G387,G437,G493,G554,G619,G674,G730,G788)</f>
        <v>139</v>
      </c>
      <c r="H39" s="11">
        <f>SUM(H100,H224,H165,H276,H335,H387,H437,H493,H554,H619,H674,H730,H788)</f>
        <v>344</v>
      </c>
    </row>
    <row r="40" spans="1:9" ht="15" customHeight="1" x14ac:dyDescent="0.2">
      <c r="A40" s="12" t="s">
        <v>25</v>
      </c>
      <c r="B40" s="10">
        <f t="shared" si="5"/>
        <v>215</v>
      </c>
      <c r="C40" s="10">
        <f t="shared" ref="C40:H40" si="10">SUM(C101,C166,C225,C277,C336,C388,C438,C494,C555,C620,C675,C789)</f>
        <v>2</v>
      </c>
      <c r="D40" s="10">
        <f t="shared" si="10"/>
        <v>6</v>
      </c>
      <c r="E40" s="10">
        <f t="shared" si="10"/>
        <v>15</v>
      </c>
      <c r="F40" s="10">
        <f t="shared" si="10"/>
        <v>26</v>
      </c>
      <c r="G40" s="10">
        <f t="shared" si="10"/>
        <v>84</v>
      </c>
      <c r="H40" s="11">
        <f t="shared" si="10"/>
        <v>82</v>
      </c>
    </row>
    <row r="41" spans="1:9" ht="15" customHeight="1" x14ac:dyDescent="0.2">
      <c r="A41" s="12" t="s">
        <v>34</v>
      </c>
      <c r="B41" s="10">
        <f t="shared" si="5"/>
        <v>100</v>
      </c>
      <c r="C41" s="10">
        <f t="shared" ref="C41:H41" si="11">SUM(C167,C278,C495,C621,C676,C731,C790)</f>
        <v>1</v>
      </c>
      <c r="D41" s="10">
        <f t="shared" si="11"/>
        <v>2</v>
      </c>
      <c r="E41" s="10">
        <f t="shared" si="11"/>
        <v>3</v>
      </c>
      <c r="F41" s="10">
        <f t="shared" si="11"/>
        <v>19</v>
      </c>
      <c r="G41" s="10">
        <f t="shared" si="11"/>
        <v>36</v>
      </c>
      <c r="H41" s="11">
        <f t="shared" si="11"/>
        <v>39</v>
      </c>
    </row>
    <row r="42" spans="1:9" ht="15" customHeight="1" x14ac:dyDescent="0.2">
      <c r="A42" s="12" t="s">
        <v>27</v>
      </c>
      <c r="B42" s="10">
        <f>SUM(C42:H42)</f>
        <v>166</v>
      </c>
      <c r="C42" s="10">
        <f t="shared" ref="C42:H42" si="12">SUM(C102,C168,C279,C337,C439,C496,C556,C677,C791)</f>
        <v>4</v>
      </c>
      <c r="D42" s="10">
        <f t="shared" si="12"/>
        <v>14</v>
      </c>
      <c r="E42" s="10">
        <f t="shared" si="12"/>
        <v>18</v>
      </c>
      <c r="F42" s="10">
        <f t="shared" si="12"/>
        <v>37</v>
      </c>
      <c r="G42" s="10">
        <f t="shared" si="12"/>
        <v>60</v>
      </c>
      <c r="H42" s="11">
        <f t="shared" si="12"/>
        <v>33</v>
      </c>
      <c r="I42" s="16"/>
    </row>
    <row r="43" spans="1:9" ht="15" customHeight="1" x14ac:dyDescent="0.2">
      <c r="A43" s="12"/>
      <c r="B43" s="10"/>
      <c r="C43" s="10"/>
      <c r="D43" s="10"/>
      <c r="E43" s="10"/>
      <c r="F43" s="10"/>
      <c r="G43" s="10"/>
      <c r="H43" s="11"/>
    </row>
    <row r="44" spans="1:9" ht="15" customHeight="1" x14ac:dyDescent="0.2">
      <c r="A44" s="12" t="s">
        <v>35</v>
      </c>
      <c r="B44" s="7">
        <f>SUM(B46:B51,B63:B70)</f>
        <v>159682</v>
      </c>
      <c r="C44" s="7">
        <f t="shared" ref="C44:H44" si="13">SUM(C46:C51,C63:C70)</f>
        <v>34908</v>
      </c>
      <c r="D44" s="7">
        <f t="shared" si="13"/>
        <v>31805</v>
      </c>
      <c r="E44" s="7">
        <f t="shared" si="13"/>
        <v>29089</v>
      </c>
      <c r="F44" s="7">
        <f t="shared" si="13"/>
        <v>24869</v>
      </c>
      <c r="G44" s="7">
        <f t="shared" si="13"/>
        <v>20489</v>
      </c>
      <c r="H44" s="8">
        <f t="shared" si="13"/>
        <v>18522</v>
      </c>
    </row>
    <row r="45" spans="1:9" ht="15" customHeight="1" x14ac:dyDescent="0.2">
      <c r="A45" s="12"/>
      <c r="B45" s="14"/>
      <c r="C45" s="14"/>
      <c r="D45" s="14"/>
      <c r="E45" s="14"/>
      <c r="F45" s="14"/>
      <c r="G45" s="14"/>
      <c r="H45" s="15"/>
    </row>
    <row r="46" spans="1:9" ht="15" customHeight="1" x14ac:dyDescent="0.2">
      <c r="A46" s="12" t="s">
        <v>28</v>
      </c>
      <c r="B46" s="10">
        <f>SUM(C46:H46)</f>
        <v>13</v>
      </c>
      <c r="C46" s="10">
        <f>SUM(C114,C500,C568,)</f>
        <v>13</v>
      </c>
      <c r="D46" s="10" t="s">
        <v>14</v>
      </c>
      <c r="E46" s="10" t="s">
        <v>14</v>
      </c>
      <c r="F46" s="10" t="s">
        <v>14</v>
      </c>
      <c r="G46" s="10" t="s">
        <v>14</v>
      </c>
      <c r="H46" s="11" t="s">
        <v>14</v>
      </c>
    </row>
    <row r="47" spans="1:9" ht="15" customHeight="1" x14ac:dyDescent="0.2">
      <c r="A47" s="12" t="s">
        <v>29</v>
      </c>
      <c r="B47" s="10">
        <f t="shared" ref="B47:B70" si="14">SUM(C47:H47)</f>
        <v>983</v>
      </c>
      <c r="C47" s="10">
        <f>SUM(C115,C172,C229,C283,C392,C443,C501,C569,C625,C735,C795)</f>
        <v>959</v>
      </c>
      <c r="D47" s="10">
        <f>SUM(D115,D172,D229,D283,D392,D443,D501,D569,D625,D735,D795)</f>
        <v>24</v>
      </c>
      <c r="E47" s="10" t="s">
        <v>14</v>
      </c>
      <c r="F47" s="10" t="s">
        <v>14</v>
      </c>
      <c r="G47" s="10" t="s">
        <v>14</v>
      </c>
      <c r="H47" s="11" t="s">
        <v>14</v>
      </c>
    </row>
    <row r="48" spans="1:9" ht="15" customHeight="1" x14ac:dyDescent="0.2">
      <c r="A48" s="12" t="s">
        <v>36</v>
      </c>
      <c r="B48" s="10">
        <f t="shared" si="14"/>
        <v>19413</v>
      </c>
      <c r="C48" s="10">
        <f t="shared" ref="C48:E51" si="15">SUM(C116,C173,C230,C284,C341,C393,C444,C502,C570,C626,C681,C736,C796)</f>
        <v>18175</v>
      </c>
      <c r="D48" s="10">
        <f t="shared" si="15"/>
        <v>1205</v>
      </c>
      <c r="E48" s="10">
        <f t="shared" si="15"/>
        <v>33</v>
      </c>
      <c r="F48" s="10" t="s">
        <v>14</v>
      </c>
      <c r="G48" s="10" t="s">
        <v>14</v>
      </c>
      <c r="H48" s="11" t="s">
        <v>14</v>
      </c>
    </row>
    <row r="49" spans="1:9" ht="15" customHeight="1" x14ac:dyDescent="0.2">
      <c r="A49" s="12" t="s">
        <v>17</v>
      </c>
      <c r="B49" s="10">
        <f t="shared" si="14"/>
        <v>28681</v>
      </c>
      <c r="C49" s="10">
        <f t="shared" si="15"/>
        <v>11114</v>
      </c>
      <c r="D49" s="10">
        <f t="shared" si="15"/>
        <v>16317</v>
      </c>
      <c r="E49" s="10">
        <f t="shared" si="15"/>
        <v>1111</v>
      </c>
      <c r="F49" s="10">
        <f>SUM(F117,F174,F231,F285,F342,F394,F445,F503,F571,F627,F682,F737,F797)</f>
        <v>131</v>
      </c>
      <c r="G49" s="10">
        <f>SUM(G117,G174,G231,G285,G342,G394,G445,G503,G571,G627,G682,G737,G797)</f>
        <v>4</v>
      </c>
      <c r="H49" s="11">
        <f>SUM(H117,H174,H231,H285,H342,H394,H445,H503,H571,H627,H682,H737,H797)</f>
        <v>4</v>
      </c>
    </row>
    <row r="50" spans="1:9" ht="15" customHeight="1" x14ac:dyDescent="0.2">
      <c r="A50" s="12" t="s">
        <v>18</v>
      </c>
      <c r="B50" s="10">
        <f t="shared" si="14"/>
        <v>30071</v>
      </c>
      <c r="C50" s="10">
        <f t="shared" si="15"/>
        <v>3087</v>
      </c>
      <c r="D50" s="10">
        <f t="shared" si="15"/>
        <v>10204</v>
      </c>
      <c r="E50" s="10">
        <f t="shared" si="15"/>
        <v>15737</v>
      </c>
      <c r="F50" s="10">
        <f>SUM(F118,F175,F232,F286,F343,F395,F446,F504,F572,F628,F683,F738,F798)</f>
        <v>968</v>
      </c>
      <c r="G50" s="10">
        <f>SUM(G118,G175,G232,G286,G343,G395,G446,G504,G572,G628,G683,G738,G798)</f>
        <v>75</v>
      </c>
      <c r="H50" s="11" t="s">
        <v>14</v>
      </c>
    </row>
    <row r="51" spans="1:9" ht="15" customHeight="1" x14ac:dyDescent="0.2">
      <c r="A51" s="12" t="s">
        <v>37</v>
      </c>
      <c r="B51" s="10">
        <f t="shared" si="14"/>
        <v>27276</v>
      </c>
      <c r="C51" s="10">
        <f t="shared" si="15"/>
        <v>1054</v>
      </c>
      <c r="D51" s="10">
        <f t="shared" si="15"/>
        <v>2920</v>
      </c>
      <c r="E51" s="10">
        <f t="shared" si="15"/>
        <v>9169</v>
      </c>
      <c r="F51" s="10">
        <f>SUM(F119,F176,F233,F287,F344,F396,F447,F505,F573,F629,F684,F739,F799)</f>
        <v>12539</v>
      </c>
      <c r="G51" s="10">
        <f>SUM(G119,G176,G233,G287,G344,G396,G447,G505,G573,G629,G684,G739,G799)</f>
        <v>1537</v>
      </c>
      <c r="H51" s="11">
        <f>SUM(H119,H176,H233,H287,H344,H396,H447,H505,H573,H629,H684,H739,H799)</f>
        <v>57</v>
      </c>
      <c r="I51" s="9"/>
    </row>
    <row r="52" spans="1:9" ht="15" customHeight="1" x14ac:dyDescent="0.2">
      <c r="A52" s="57" t="s">
        <v>0</v>
      </c>
      <c r="B52" s="57"/>
      <c r="C52" s="57"/>
      <c r="D52" s="57"/>
      <c r="E52" s="57"/>
      <c r="F52" s="57"/>
      <c r="G52" s="57"/>
      <c r="H52" s="57"/>
      <c r="I52" s="9"/>
    </row>
    <row r="53" spans="1:9" ht="15" customHeight="1" x14ac:dyDescent="0.2">
      <c r="A53" s="57" t="s">
        <v>1</v>
      </c>
      <c r="B53" s="57"/>
      <c r="C53" s="57"/>
      <c r="D53" s="57"/>
      <c r="E53" s="57"/>
      <c r="F53" s="57"/>
      <c r="G53" s="57"/>
      <c r="H53" s="57"/>
      <c r="I53" s="9"/>
    </row>
    <row r="54" spans="1:9" ht="12.75" customHeight="1" x14ac:dyDescent="0.2">
      <c r="A54" s="1"/>
      <c r="B54" s="1"/>
      <c r="C54" s="1"/>
      <c r="D54" s="1"/>
      <c r="E54" s="1"/>
      <c r="F54" s="1"/>
      <c r="G54" s="1"/>
      <c r="H54" s="1"/>
      <c r="I54" s="9"/>
    </row>
    <row r="55" spans="1:9" ht="15.75" customHeight="1" x14ac:dyDescent="0.2">
      <c r="A55" s="58" t="s">
        <v>2</v>
      </c>
      <c r="B55" s="61" t="s">
        <v>3</v>
      </c>
      <c r="C55" s="61"/>
      <c r="D55" s="61"/>
      <c r="E55" s="61"/>
      <c r="F55" s="61"/>
      <c r="G55" s="61"/>
      <c r="H55" s="55"/>
      <c r="I55" s="9"/>
    </row>
    <row r="56" spans="1:9" ht="15.75" customHeight="1" x14ac:dyDescent="0.2">
      <c r="A56" s="59"/>
      <c r="B56" s="62"/>
      <c r="C56" s="62"/>
      <c r="D56" s="62"/>
      <c r="E56" s="62"/>
      <c r="F56" s="62"/>
      <c r="G56" s="62"/>
      <c r="H56" s="56"/>
      <c r="I56" s="9"/>
    </row>
    <row r="57" spans="1:9" ht="18.75" customHeight="1" x14ac:dyDescent="0.2">
      <c r="A57" s="59"/>
      <c r="B57" s="54" t="s">
        <v>4</v>
      </c>
      <c r="C57" s="54" t="s">
        <v>5</v>
      </c>
      <c r="D57" s="54"/>
      <c r="E57" s="54"/>
      <c r="F57" s="54"/>
      <c r="G57" s="54"/>
      <c r="H57" s="63"/>
      <c r="I57" s="9"/>
    </row>
    <row r="58" spans="1:9" ht="15.75" customHeight="1" x14ac:dyDescent="0.2">
      <c r="A58" s="59"/>
      <c r="B58" s="54"/>
      <c r="C58" s="54" t="s">
        <v>6</v>
      </c>
      <c r="D58" s="54" t="s">
        <v>7</v>
      </c>
      <c r="E58" s="54" t="s">
        <v>8</v>
      </c>
      <c r="F58" s="54" t="s">
        <v>9</v>
      </c>
      <c r="G58" s="54" t="s">
        <v>10</v>
      </c>
      <c r="H58" s="55" t="s">
        <v>11</v>
      </c>
      <c r="I58" s="9"/>
    </row>
    <row r="59" spans="1:9" ht="15.75" customHeight="1" x14ac:dyDescent="0.2">
      <c r="A59" s="60"/>
      <c r="B59" s="54"/>
      <c r="C59" s="54"/>
      <c r="D59" s="54"/>
      <c r="E59" s="54"/>
      <c r="F59" s="54"/>
      <c r="G59" s="54"/>
      <c r="H59" s="56"/>
      <c r="I59" s="9"/>
    </row>
    <row r="60" spans="1:9" ht="15.75" customHeight="1" x14ac:dyDescent="0.2">
      <c r="A60" s="39"/>
      <c r="B60" s="40"/>
      <c r="C60" s="40"/>
      <c r="D60" s="40"/>
      <c r="E60" s="40"/>
      <c r="F60" s="40"/>
      <c r="G60" s="40"/>
      <c r="H60" s="47"/>
      <c r="I60" s="9"/>
    </row>
    <row r="61" spans="1:9" ht="15" customHeight="1" x14ac:dyDescent="0.2">
      <c r="A61" s="12" t="s">
        <v>81</v>
      </c>
      <c r="B61" s="40"/>
      <c r="C61" s="40"/>
      <c r="D61" s="40"/>
      <c r="E61" s="40"/>
      <c r="F61" s="40"/>
      <c r="G61" s="40"/>
      <c r="H61" s="47"/>
      <c r="I61" s="9"/>
    </row>
    <row r="62" spans="1:9" ht="15" customHeight="1" x14ac:dyDescent="0.2">
      <c r="A62" s="12"/>
      <c r="B62" s="40"/>
      <c r="C62" s="40"/>
      <c r="D62" s="40"/>
      <c r="E62" s="40"/>
      <c r="F62" s="40"/>
      <c r="G62" s="40"/>
      <c r="H62" s="47"/>
      <c r="I62" s="9"/>
    </row>
    <row r="63" spans="1:9" ht="15" customHeight="1" x14ac:dyDescent="0.2">
      <c r="A63" s="12" t="s">
        <v>20</v>
      </c>
      <c r="B63" s="10">
        <f>SUM(C63:H63)</f>
        <v>22405</v>
      </c>
      <c r="C63" s="10">
        <f t="shared" ref="C63:H63" si="16">SUM(C120,C177,C234,C288,C345,C397,C448,C517,C574,C630,C685,C740,C800)</f>
        <v>353</v>
      </c>
      <c r="D63" s="10">
        <f t="shared" si="16"/>
        <v>783</v>
      </c>
      <c r="E63" s="10">
        <f t="shared" si="16"/>
        <v>2180</v>
      </c>
      <c r="F63" s="10">
        <f t="shared" si="16"/>
        <v>8678</v>
      </c>
      <c r="G63" s="10">
        <f t="shared" si="16"/>
        <v>9480</v>
      </c>
      <c r="H63" s="11">
        <f t="shared" si="16"/>
        <v>931</v>
      </c>
      <c r="I63" s="9"/>
    </row>
    <row r="64" spans="1:9" ht="15" customHeight="1" x14ac:dyDescent="0.2">
      <c r="A64" s="12" t="s">
        <v>32</v>
      </c>
      <c r="B64" s="10">
        <f>SUM(C64:H64)</f>
        <v>19715</v>
      </c>
      <c r="C64" s="10">
        <f t="shared" ref="C64:H67" si="17">SUM(C121,C178,C235,C289,C346,C398,C449,C518,C575,C631,C686,C741,C812)</f>
        <v>81</v>
      </c>
      <c r="D64" s="10">
        <f t="shared" si="17"/>
        <v>230</v>
      </c>
      <c r="E64" s="10">
        <f t="shared" si="17"/>
        <v>570</v>
      </c>
      <c r="F64" s="10">
        <f t="shared" si="17"/>
        <v>1908</v>
      </c>
      <c r="G64" s="10">
        <f t="shared" si="17"/>
        <v>7120</v>
      </c>
      <c r="H64" s="11">
        <f t="shared" si="17"/>
        <v>9806</v>
      </c>
      <c r="I64" s="9"/>
    </row>
    <row r="65" spans="1:11" ht="15" customHeight="1" x14ac:dyDescent="0.2">
      <c r="A65" s="12" t="s">
        <v>22</v>
      </c>
      <c r="B65" s="10">
        <f t="shared" si="14"/>
        <v>8486</v>
      </c>
      <c r="C65" s="10">
        <f t="shared" si="17"/>
        <v>33</v>
      </c>
      <c r="D65" s="10">
        <f t="shared" si="17"/>
        <v>53</v>
      </c>
      <c r="E65" s="10">
        <f t="shared" si="17"/>
        <v>194</v>
      </c>
      <c r="F65" s="10">
        <f t="shared" si="17"/>
        <v>392</v>
      </c>
      <c r="G65" s="10">
        <f t="shared" si="17"/>
        <v>1637</v>
      </c>
      <c r="H65" s="11">
        <f t="shared" si="17"/>
        <v>6177</v>
      </c>
    </row>
    <row r="66" spans="1:11" ht="15" customHeight="1" x14ac:dyDescent="0.2">
      <c r="A66" s="12" t="s">
        <v>38</v>
      </c>
      <c r="B66" s="10">
        <f t="shared" si="14"/>
        <v>1796</v>
      </c>
      <c r="C66" s="10">
        <f t="shared" si="17"/>
        <v>8</v>
      </c>
      <c r="D66" s="10">
        <f t="shared" si="17"/>
        <v>20</v>
      </c>
      <c r="E66" s="10">
        <f t="shared" si="17"/>
        <v>54</v>
      </c>
      <c r="F66" s="10">
        <f t="shared" si="17"/>
        <v>123</v>
      </c>
      <c r="G66" s="10">
        <f t="shared" si="17"/>
        <v>402</v>
      </c>
      <c r="H66" s="11">
        <f t="shared" si="17"/>
        <v>1189</v>
      </c>
    </row>
    <row r="67" spans="1:11" ht="15" customHeight="1" x14ac:dyDescent="0.2">
      <c r="A67" s="12" t="s">
        <v>24</v>
      </c>
      <c r="B67" s="10">
        <f t="shared" si="14"/>
        <v>443</v>
      </c>
      <c r="C67" s="10">
        <f t="shared" si="17"/>
        <v>6</v>
      </c>
      <c r="D67" s="10">
        <f t="shared" si="17"/>
        <v>13</v>
      </c>
      <c r="E67" s="10">
        <f t="shared" si="17"/>
        <v>23</v>
      </c>
      <c r="F67" s="10">
        <f t="shared" si="17"/>
        <v>52</v>
      </c>
      <c r="G67" s="10">
        <f t="shared" si="17"/>
        <v>99</v>
      </c>
      <c r="H67" s="11">
        <f t="shared" si="17"/>
        <v>250</v>
      </c>
    </row>
    <row r="68" spans="1:11" ht="15" customHeight="1" x14ac:dyDescent="0.2">
      <c r="A68" s="12" t="s">
        <v>25</v>
      </c>
      <c r="B68" s="10">
        <f t="shared" si="14"/>
        <v>143</v>
      </c>
      <c r="C68" s="10">
        <f t="shared" ref="C68:H68" si="18">SUM(C125,C182,C239,C293,C350,C453,C522,C635,C690,C745,C816)</f>
        <v>3</v>
      </c>
      <c r="D68" s="10">
        <f t="shared" si="18"/>
        <v>10</v>
      </c>
      <c r="E68" s="10">
        <f t="shared" si="18"/>
        <v>9</v>
      </c>
      <c r="F68" s="10">
        <f t="shared" si="18"/>
        <v>22</v>
      </c>
      <c r="G68" s="10">
        <f t="shared" si="18"/>
        <v>49</v>
      </c>
      <c r="H68" s="11">
        <f t="shared" si="18"/>
        <v>50</v>
      </c>
    </row>
    <row r="69" spans="1:11" ht="15" customHeight="1" x14ac:dyDescent="0.2">
      <c r="A69" s="12" t="s">
        <v>34</v>
      </c>
      <c r="B69" s="10">
        <f t="shared" si="14"/>
        <v>79</v>
      </c>
      <c r="C69" s="10">
        <f t="shared" ref="C69:H69" si="19">SUM(C183,C294,C351,C523,C636,C817)</f>
        <v>1</v>
      </c>
      <c r="D69" s="10">
        <f t="shared" si="19"/>
        <v>1</v>
      </c>
      <c r="E69" s="10">
        <f t="shared" si="19"/>
        <v>1</v>
      </c>
      <c r="F69" s="10">
        <f t="shared" si="19"/>
        <v>11</v>
      </c>
      <c r="G69" s="10">
        <f t="shared" si="19"/>
        <v>41</v>
      </c>
      <c r="H69" s="11">
        <f t="shared" si="19"/>
        <v>24</v>
      </c>
      <c r="I69" s="9"/>
      <c r="K69" s="17"/>
    </row>
    <row r="70" spans="1:11" ht="15" customHeight="1" x14ac:dyDescent="0.2">
      <c r="A70" s="9" t="s">
        <v>27</v>
      </c>
      <c r="B70" s="10">
        <f t="shared" si="14"/>
        <v>178</v>
      </c>
      <c r="C70" s="10">
        <f t="shared" ref="C70:H70" si="20">SUM(C184,C295,C352,C454,C524,C579,C637,C691,C818)</f>
        <v>21</v>
      </c>
      <c r="D70" s="10">
        <f t="shared" si="20"/>
        <v>25</v>
      </c>
      <c r="E70" s="10">
        <f t="shared" si="20"/>
        <v>8</v>
      </c>
      <c r="F70" s="10">
        <f t="shared" si="20"/>
        <v>45</v>
      </c>
      <c r="G70" s="10">
        <f t="shared" si="20"/>
        <v>45</v>
      </c>
      <c r="H70" s="11">
        <f t="shared" si="20"/>
        <v>34</v>
      </c>
      <c r="I70" s="9"/>
      <c r="K70" s="17"/>
    </row>
    <row r="71" spans="1:11" ht="15" customHeight="1" x14ac:dyDescent="0.2">
      <c r="A71" s="12"/>
      <c r="B71" s="10"/>
      <c r="C71" s="10"/>
      <c r="D71" s="10"/>
      <c r="E71" s="10"/>
      <c r="F71" s="10"/>
      <c r="G71" s="10"/>
      <c r="H71" s="11"/>
      <c r="I71" s="9"/>
      <c r="K71" s="17"/>
    </row>
    <row r="72" spans="1:11" ht="15" customHeight="1" x14ac:dyDescent="0.2">
      <c r="A72" s="12" t="s">
        <v>39</v>
      </c>
      <c r="B72" s="7">
        <f t="shared" ref="B72:H72" si="21">SUM(B74:B86)</f>
        <v>15201</v>
      </c>
      <c r="C72" s="7">
        <f t="shared" si="21"/>
        <v>3986</v>
      </c>
      <c r="D72" s="7">
        <f t="shared" si="21"/>
        <v>3320</v>
      </c>
      <c r="E72" s="7">
        <f t="shared" si="21"/>
        <v>2638</v>
      </c>
      <c r="F72" s="7">
        <f t="shared" si="21"/>
        <v>2368</v>
      </c>
      <c r="G72" s="7">
        <f t="shared" si="21"/>
        <v>1647</v>
      </c>
      <c r="H72" s="8">
        <f t="shared" si="21"/>
        <v>1242</v>
      </c>
      <c r="I72" s="9"/>
    </row>
    <row r="73" spans="1:11" ht="15" customHeight="1" x14ac:dyDescent="0.2">
      <c r="A73" s="12"/>
      <c r="B73" s="7"/>
      <c r="C73" s="7"/>
      <c r="D73" s="7"/>
      <c r="E73" s="7"/>
      <c r="F73" s="7"/>
      <c r="G73" s="7"/>
      <c r="H73" s="8"/>
      <c r="I73" s="9"/>
    </row>
    <row r="74" spans="1:11" ht="15" customHeight="1" x14ac:dyDescent="0.2">
      <c r="A74" s="12" t="s">
        <v>40</v>
      </c>
      <c r="B74" s="10">
        <f>SUM(C74:H74)</f>
        <v>24</v>
      </c>
      <c r="C74" s="10">
        <f t="shared" ref="C74:C82" si="22">SUM(C90,C114)</f>
        <v>24</v>
      </c>
      <c r="D74" s="10" t="s">
        <v>14</v>
      </c>
      <c r="E74" s="10" t="s">
        <v>14</v>
      </c>
      <c r="F74" s="10" t="s">
        <v>14</v>
      </c>
      <c r="G74" s="10" t="s">
        <v>14</v>
      </c>
      <c r="H74" s="11" t="s">
        <v>14</v>
      </c>
      <c r="I74" s="9"/>
    </row>
    <row r="75" spans="1:11" ht="15" customHeight="1" x14ac:dyDescent="0.2">
      <c r="A75" s="12" t="s">
        <v>41</v>
      </c>
      <c r="B75" s="10">
        <f>SUM(C75:H75)</f>
        <v>64</v>
      </c>
      <c r="C75" s="10">
        <f t="shared" si="22"/>
        <v>64</v>
      </c>
      <c r="D75" s="10" t="s">
        <v>14</v>
      </c>
      <c r="E75" s="10" t="s">
        <v>14</v>
      </c>
      <c r="F75" s="10" t="s">
        <v>14</v>
      </c>
      <c r="G75" s="10" t="s">
        <v>14</v>
      </c>
      <c r="H75" s="11" t="s">
        <v>14</v>
      </c>
      <c r="I75" s="9"/>
    </row>
    <row r="76" spans="1:11" ht="15" customHeight="1" x14ac:dyDescent="0.2">
      <c r="A76" s="12" t="s">
        <v>30</v>
      </c>
      <c r="B76" s="10">
        <f>SUM(C76:H76)</f>
        <v>1901</v>
      </c>
      <c r="C76" s="10">
        <f t="shared" si="22"/>
        <v>1859</v>
      </c>
      <c r="D76" s="10">
        <f t="shared" ref="D76:D83" si="23">SUM(D92,D116)</f>
        <v>42</v>
      </c>
      <c r="E76" s="10" t="s">
        <v>14</v>
      </c>
      <c r="F76" s="10" t="s">
        <v>14</v>
      </c>
      <c r="G76" s="10" t="s">
        <v>14</v>
      </c>
      <c r="H76" s="11" t="s">
        <v>14</v>
      </c>
      <c r="I76" s="9"/>
    </row>
    <row r="77" spans="1:11" ht="15" customHeight="1" x14ac:dyDescent="0.2">
      <c r="A77" s="12" t="s">
        <v>17</v>
      </c>
      <c r="B77" s="10">
        <f t="shared" ref="B77:B86" si="24">SUM(C77:H77)</f>
        <v>2642</v>
      </c>
      <c r="C77" s="10">
        <f t="shared" si="22"/>
        <v>1164</v>
      </c>
      <c r="D77" s="10">
        <f t="shared" si="23"/>
        <v>1438</v>
      </c>
      <c r="E77" s="10">
        <f t="shared" ref="E77:E85" si="25">SUM(E93,E117)</f>
        <v>39</v>
      </c>
      <c r="F77" s="10">
        <f>SUM(F117)</f>
        <v>1</v>
      </c>
      <c r="G77" s="10" t="s">
        <v>14</v>
      </c>
      <c r="H77" s="11" t="s">
        <v>14</v>
      </c>
      <c r="I77" s="9"/>
    </row>
    <row r="78" spans="1:11" ht="15" customHeight="1" x14ac:dyDescent="0.2">
      <c r="A78" s="12" t="s">
        <v>18</v>
      </c>
      <c r="B78" s="10">
        <f t="shared" si="24"/>
        <v>2940</v>
      </c>
      <c r="C78" s="10">
        <f t="shared" si="22"/>
        <v>542</v>
      </c>
      <c r="D78" s="10">
        <f t="shared" si="23"/>
        <v>1068</v>
      </c>
      <c r="E78" s="10">
        <f t="shared" si="25"/>
        <v>1281</v>
      </c>
      <c r="F78" s="10">
        <f t="shared" ref="F78:F85" si="26">SUM(F94,F118)</f>
        <v>49</v>
      </c>
      <c r="G78" s="10" t="s">
        <v>14</v>
      </c>
      <c r="H78" s="11" t="s">
        <v>14</v>
      </c>
      <c r="I78" s="9"/>
    </row>
    <row r="79" spans="1:11" ht="15" customHeight="1" x14ac:dyDescent="0.2">
      <c r="A79" s="12" t="s">
        <v>31</v>
      </c>
      <c r="B79" s="10">
        <f t="shared" si="24"/>
        <v>2636</v>
      </c>
      <c r="C79" s="10">
        <f t="shared" si="22"/>
        <v>242</v>
      </c>
      <c r="D79" s="10">
        <f t="shared" si="23"/>
        <v>511</v>
      </c>
      <c r="E79" s="10">
        <f t="shared" si="25"/>
        <v>830</v>
      </c>
      <c r="F79" s="10">
        <f t="shared" si="26"/>
        <v>1009</v>
      </c>
      <c r="G79" s="10">
        <f t="shared" ref="G79:G85" si="27">SUM(G95,G119)</f>
        <v>44</v>
      </c>
      <c r="H79" s="11" t="s">
        <v>14</v>
      </c>
      <c r="I79" s="9"/>
    </row>
    <row r="80" spans="1:11" ht="15" customHeight="1" x14ac:dyDescent="0.2">
      <c r="A80" s="12" t="s">
        <v>20</v>
      </c>
      <c r="B80" s="10">
        <f t="shared" si="24"/>
        <v>2168</v>
      </c>
      <c r="C80" s="10">
        <f t="shared" si="22"/>
        <v>72</v>
      </c>
      <c r="D80" s="10">
        <f t="shared" si="23"/>
        <v>187</v>
      </c>
      <c r="E80" s="10">
        <f t="shared" si="25"/>
        <v>340</v>
      </c>
      <c r="F80" s="10">
        <f t="shared" si="26"/>
        <v>915</v>
      </c>
      <c r="G80" s="10">
        <f t="shared" si="27"/>
        <v>628</v>
      </c>
      <c r="H80" s="11">
        <f t="shared" ref="H80:H85" si="28">SUM(H96,H120)</f>
        <v>26</v>
      </c>
    </row>
    <row r="81" spans="1:9" ht="15" customHeight="1" x14ac:dyDescent="0.2">
      <c r="A81" s="12" t="s">
        <v>32</v>
      </c>
      <c r="B81" s="10">
        <f t="shared" si="24"/>
        <v>1747</v>
      </c>
      <c r="C81" s="10">
        <f t="shared" si="22"/>
        <v>14</v>
      </c>
      <c r="D81" s="10">
        <f t="shared" si="23"/>
        <v>53</v>
      </c>
      <c r="E81" s="10">
        <f t="shared" si="25"/>
        <v>102</v>
      </c>
      <c r="F81" s="10">
        <f t="shared" si="26"/>
        <v>306</v>
      </c>
      <c r="G81" s="10">
        <f t="shared" si="27"/>
        <v>680</v>
      </c>
      <c r="H81" s="11">
        <f t="shared" si="28"/>
        <v>592</v>
      </c>
    </row>
    <row r="82" spans="1:9" ht="15" customHeight="1" x14ac:dyDescent="0.2">
      <c r="A82" s="12" t="s">
        <v>22</v>
      </c>
      <c r="B82" s="10">
        <f t="shared" si="24"/>
        <v>808</v>
      </c>
      <c r="C82" s="10">
        <f t="shared" si="22"/>
        <v>5</v>
      </c>
      <c r="D82" s="10">
        <f t="shared" si="23"/>
        <v>19</v>
      </c>
      <c r="E82" s="10">
        <f t="shared" si="25"/>
        <v>35</v>
      </c>
      <c r="F82" s="10">
        <f t="shared" si="26"/>
        <v>67</v>
      </c>
      <c r="G82" s="10">
        <f t="shared" si="27"/>
        <v>217</v>
      </c>
      <c r="H82" s="11">
        <f t="shared" si="28"/>
        <v>465</v>
      </c>
    </row>
    <row r="83" spans="1:9" ht="15" customHeight="1" x14ac:dyDescent="0.2">
      <c r="A83" s="12" t="s">
        <v>33</v>
      </c>
      <c r="B83" s="10">
        <f t="shared" si="24"/>
        <v>203</v>
      </c>
      <c r="C83" s="10" t="s">
        <v>14</v>
      </c>
      <c r="D83" s="10">
        <f t="shared" si="23"/>
        <v>1</v>
      </c>
      <c r="E83" s="10">
        <f t="shared" si="25"/>
        <v>8</v>
      </c>
      <c r="F83" s="10">
        <f t="shared" si="26"/>
        <v>13</v>
      </c>
      <c r="G83" s="10">
        <f t="shared" si="27"/>
        <v>60</v>
      </c>
      <c r="H83" s="11">
        <f t="shared" si="28"/>
        <v>121</v>
      </c>
    </row>
    <row r="84" spans="1:9" ht="15" customHeight="1" x14ac:dyDescent="0.2">
      <c r="A84" s="12" t="s">
        <v>24</v>
      </c>
      <c r="B84" s="10">
        <f t="shared" si="24"/>
        <v>49</v>
      </c>
      <c r="C84" s="10" t="s">
        <v>14</v>
      </c>
      <c r="D84" s="10" t="s">
        <v>14</v>
      </c>
      <c r="E84" s="10">
        <f t="shared" si="25"/>
        <v>2</v>
      </c>
      <c r="F84" s="10">
        <f t="shared" si="26"/>
        <v>6</v>
      </c>
      <c r="G84" s="10">
        <f t="shared" si="27"/>
        <v>10</v>
      </c>
      <c r="H84" s="11">
        <f t="shared" si="28"/>
        <v>31</v>
      </c>
    </row>
    <row r="85" spans="1:9" ht="15" customHeight="1" x14ac:dyDescent="0.2">
      <c r="A85" s="12" t="s">
        <v>25</v>
      </c>
      <c r="B85" s="10">
        <f t="shared" si="24"/>
        <v>16</v>
      </c>
      <c r="C85" s="10" t="s">
        <v>14</v>
      </c>
      <c r="D85" s="10">
        <f>SUM(D101,D125)</f>
        <v>1</v>
      </c>
      <c r="E85" s="10">
        <f t="shared" si="25"/>
        <v>1</v>
      </c>
      <c r="F85" s="10">
        <f t="shared" si="26"/>
        <v>2</v>
      </c>
      <c r="G85" s="10">
        <f t="shared" si="27"/>
        <v>6</v>
      </c>
      <c r="H85" s="11">
        <f t="shared" si="28"/>
        <v>6</v>
      </c>
    </row>
    <row r="86" spans="1:9" ht="15" customHeight="1" x14ac:dyDescent="0.2">
      <c r="A86" s="12" t="s">
        <v>42</v>
      </c>
      <c r="B86" s="10">
        <f t="shared" si="24"/>
        <v>3</v>
      </c>
      <c r="C86" s="10" t="s">
        <v>14</v>
      </c>
      <c r="D86" s="10" t="s">
        <v>14</v>
      </c>
      <c r="E86" s="10" t="s">
        <v>14</v>
      </c>
      <c r="F86" s="10" t="s">
        <v>14</v>
      </c>
      <c r="G86" s="10">
        <f>SUM(G102)</f>
        <v>2</v>
      </c>
      <c r="H86" s="11">
        <f>SUM(H102)</f>
        <v>1</v>
      </c>
    </row>
    <row r="87" spans="1:9" ht="15" customHeight="1" x14ac:dyDescent="0.2">
      <c r="A87" s="12"/>
      <c r="B87" s="10"/>
      <c r="C87" s="10"/>
      <c r="D87" s="10"/>
      <c r="E87" s="10"/>
      <c r="F87" s="10"/>
      <c r="G87" s="10"/>
      <c r="H87" s="11"/>
    </row>
    <row r="88" spans="1:9" ht="15" customHeight="1" x14ac:dyDescent="0.2">
      <c r="A88" s="12" t="s">
        <v>100</v>
      </c>
      <c r="B88" s="7">
        <f t="shared" ref="B88:H88" si="29">SUM(B90:B102)</f>
        <v>7941</v>
      </c>
      <c r="C88" s="7">
        <f t="shared" si="29"/>
        <v>2107</v>
      </c>
      <c r="D88" s="7">
        <f t="shared" si="29"/>
        <v>1788</v>
      </c>
      <c r="E88" s="7">
        <f t="shared" si="29"/>
        <v>1341</v>
      </c>
      <c r="F88" s="7">
        <f t="shared" si="29"/>
        <v>1211</v>
      </c>
      <c r="G88" s="7">
        <f t="shared" si="29"/>
        <v>856</v>
      </c>
      <c r="H88" s="8">
        <f t="shared" si="29"/>
        <v>638</v>
      </c>
    </row>
    <row r="89" spans="1:9" ht="15" customHeight="1" x14ac:dyDescent="0.2">
      <c r="A89" s="12"/>
      <c r="B89" s="10"/>
      <c r="C89" s="18"/>
      <c r="D89" s="18"/>
      <c r="E89" s="18"/>
      <c r="F89" s="18"/>
      <c r="G89" s="10"/>
      <c r="H89" s="11"/>
    </row>
    <row r="90" spans="1:9" ht="15" customHeight="1" x14ac:dyDescent="0.2">
      <c r="A90" s="12" t="s">
        <v>40</v>
      </c>
      <c r="B90" s="10">
        <f>SUM(C90:H90)</f>
        <v>14</v>
      </c>
      <c r="C90" s="18">
        <v>14</v>
      </c>
      <c r="D90" s="18" t="s">
        <v>14</v>
      </c>
      <c r="E90" s="18" t="s">
        <v>14</v>
      </c>
      <c r="F90" s="18" t="s">
        <v>14</v>
      </c>
      <c r="G90" s="18" t="s">
        <v>14</v>
      </c>
      <c r="H90" s="19" t="s">
        <v>14</v>
      </c>
    </row>
    <row r="91" spans="1:9" ht="15" customHeight="1" x14ac:dyDescent="0.2">
      <c r="A91" s="12" t="s">
        <v>41</v>
      </c>
      <c r="B91" s="10">
        <f>SUM(C91:H91)</f>
        <v>26</v>
      </c>
      <c r="C91" s="18">
        <v>26</v>
      </c>
      <c r="D91" s="18" t="s">
        <v>14</v>
      </c>
      <c r="E91" s="18" t="s">
        <v>14</v>
      </c>
      <c r="F91" s="18" t="s">
        <v>14</v>
      </c>
      <c r="G91" s="18" t="s">
        <v>14</v>
      </c>
      <c r="H91" s="19" t="s">
        <v>14</v>
      </c>
    </row>
    <row r="92" spans="1:9" ht="15" customHeight="1" x14ac:dyDescent="0.2">
      <c r="A92" s="12" t="s">
        <v>30</v>
      </c>
      <c r="B92" s="10">
        <f>SUM(C92:H92)</f>
        <v>913</v>
      </c>
      <c r="C92" s="18">
        <v>891</v>
      </c>
      <c r="D92" s="18">
        <v>22</v>
      </c>
      <c r="E92" s="18" t="s">
        <v>14</v>
      </c>
      <c r="F92" s="18" t="s">
        <v>14</v>
      </c>
      <c r="G92" s="18" t="s">
        <v>14</v>
      </c>
      <c r="H92" s="19" t="s">
        <v>14</v>
      </c>
    </row>
    <row r="93" spans="1:9" ht="15" customHeight="1" x14ac:dyDescent="0.2">
      <c r="A93" s="12" t="s">
        <v>43</v>
      </c>
      <c r="B93" s="10">
        <f>SUM(C93:H93)</f>
        <v>1361</v>
      </c>
      <c r="C93" s="18">
        <v>619</v>
      </c>
      <c r="D93" s="18">
        <v>728</v>
      </c>
      <c r="E93" s="18">
        <v>14</v>
      </c>
      <c r="F93" s="18" t="s">
        <v>14</v>
      </c>
      <c r="G93" s="18" t="s">
        <v>14</v>
      </c>
      <c r="H93" s="19" t="s">
        <v>14</v>
      </c>
    </row>
    <row r="94" spans="1:9" ht="15" customHeight="1" x14ac:dyDescent="0.2">
      <c r="A94" s="12" t="s">
        <v>18</v>
      </c>
      <c r="B94" s="10">
        <f t="shared" ref="B94:B101" si="30">SUM(C94:H94)</f>
        <v>1535</v>
      </c>
      <c r="C94" s="10">
        <v>336</v>
      </c>
      <c r="D94" s="18">
        <v>564</v>
      </c>
      <c r="E94" s="18">
        <v>609</v>
      </c>
      <c r="F94" s="10">
        <v>26</v>
      </c>
      <c r="G94" s="10" t="s">
        <v>14</v>
      </c>
      <c r="H94" s="11" t="s">
        <v>14</v>
      </c>
      <c r="I94" s="9"/>
    </row>
    <row r="95" spans="1:9" ht="15" customHeight="1" x14ac:dyDescent="0.2">
      <c r="A95" s="12" t="s">
        <v>31</v>
      </c>
      <c r="B95" s="10">
        <f t="shared" si="30"/>
        <v>1375</v>
      </c>
      <c r="C95" s="10">
        <v>157</v>
      </c>
      <c r="D95" s="18">
        <v>305</v>
      </c>
      <c r="E95" s="18">
        <v>429</v>
      </c>
      <c r="F95" s="10">
        <v>467</v>
      </c>
      <c r="G95" s="10">
        <v>17</v>
      </c>
      <c r="H95" s="11" t="s">
        <v>14</v>
      </c>
      <c r="I95" s="9"/>
    </row>
    <row r="96" spans="1:9" ht="15" customHeight="1" x14ac:dyDescent="0.3">
      <c r="A96" s="12" t="s">
        <v>20</v>
      </c>
      <c r="B96" s="10">
        <f t="shared" si="30"/>
        <v>1109</v>
      </c>
      <c r="C96" s="10">
        <v>49</v>
      </c>
      <c r="D96" s="18">
        <v>119</v>
      </c>
      <c r="E96" s="18">
        <v>187</v>
      </c>
      <c r="F96" s="10">
        <v>456</v>
      </c>
      <c r="G96" s="10">
        <v>292</v>
      </c>
      <c r="H96" s="11">
        <v>6</v>
      </c>
      <c r="I96" s="13"/>
    </row>
    <row r="97" spans="1:13" ht="15" customHeight="1" x14ac:dyDescent="0.2">
      <c r="A97" s="12" t="s">
        <v>32</v>
      </c>
      <c r="B97" s="10">
        <f t="shared" si="30"/>
        <v>933</v>
      </c>
      <c r="C97" s="10">
        <v>10</v>
      </c>
      <c r="D97" s="10">
        <v>36</v>
      </c>
      <c r="E97" s="10">
        <v>66</v>
      </c>
      <c r="F97" s="10">
        <v>196</v>
      </c>
      <c r="G97" s="10">
        <v>354</v>
      </c>
      <c r="H97" s="11">
        <v>271</v>
      </c>
      <c r="K97" s="23"/>
      <c r="L97" s="23"/>
      <c r="M97" s="23"/>
    </row>
    <row r="98" spans="1:13" ht="15" customHeight="1" x14ac:dyDescent="0.2">
      <c r="A98" s="12" t="s">
        <v>22</v>
      </c>
      <c r="B98" s="10">
        <f t="shared" si="30"/>
        <v>489</v>
      </c>
      <c r="C98" s="10">
        <v>5</v>
      </c>
      <c r="D98" s="10">
        <v>13</v>
      </c>
      <c r="E98" s="10">
        <v>25</v>
      </c>
      <c r="F98" s="10">
        <v>55</v>
      </c>
      <c r="G98" s="10">
        <v>139</v>
      </c>
      <c r="H98" s="11">
        <v>252</v>
      </c>
      <c r="K98" s="23"/>
      <c r="L98" s="23"/>
      <c r="M98" s="23"/>
    </row>
    <row r="99" spans="1:13" ht="15" customHeight="1" x14ac:dyDescent="0.2">
      <c r="A99" s="12" t="s">
        <v>33</v>
      </c>
      <c r="B99" s="10">
        <f t="shared" si="30"/>
        <v>132</v>
      </c>
      <c r="C99" s="10" t="s">
        <v>14</v>
      </c>
      <c r="D99" s="10">
        <v>1</v>
      </c>
      <c r="E99" s="10">
        <v>8</v>
      </c>
      <c r="F99" s="10">
        <v>6</v>
      </c>
      <c r="G99" s="10">
        <v>38</v>
      </c>
      <c r="H99" s="11">
        <v>79</v>
      </c>
      <c r="K99" s="23"/>
      <c r="L99" s="23"/>
      <c r="M99" s="23"/>
    </row>
    <row r="100" spans="1:13" ht="15" customHeight="1" x14ac:dyDescent="0.2">
      <c r="A100" s="12" t="s">
        <v>24</v>
      </c>
      <c r="B100" s="10">
        <f t="shared" si="30"/>
        <v>37</v>
      </c>
      <c r="C100" s="10" t="s">
        <v>14</v>
      </c>
      <c r="D100" s="10" t="s">
        <v>14</v>
      </c>
      <c r="E100" s="10">
        <v>2</v>
      </c>
      <c r="F100" s="10">
        <v>3</v>
      </c>
      <c r="G100" s="10">
        <v>8</v>
      </c>
      <c r="H100" s="11">
        <v>24</v>
      </c>
      <c r="K100" s="23"/>
      <c r="L100" s="23"/>
      <c r="M100" s="23"/>
    </row>
    <row r="101" spans="1:13" ht="15" customHeight="1" x14ac:dyDescent="0.2">
      <c r="A101" s="12" t="s">
        <v>25</v>
      </c>
      <c r="B101" s="10">
        <f t="shared" si="30"/>
        <v>14</v>
      </c>
      <c r="C101" s="10" t="s">
        <v>14</v>
      </c>
      <c r="D101" s="10" t="s">
        <v>14</v>
      </c>
      <c r="E101" s="10">
        <v>1</v>
      </c>
      <c r="F101" s="10">
        <v>2</v>
      </c>
      <c r="G101" s="10">
        <v>6</v>
      </c>
      <c r="H101" s="11">
        <v>5</v>
      </c>
    </row>
    <row r="102" spans="1:13" ht="15" customHeight="1" x14ac:dyDescent="0.2">
      <c r="A102" s="12" t="s">
        <v>42</v>
      </c>
      <c r="B102" s="10">
        <f>SUM(C102:H102)</f>
        <v>3</v>
      </c>
      <c r="C102" s="10" t="s">
        <v>14</v>
      </c>
      <c r="D102" s="10" t="s">
        <v>14</v>
      </c>
      <c r="E102" s="10" t="s">
        <v>14</v>
      </c>
      <c r="F102" s="10" t="s">
        <v>14</v>
      </c>
      <c r="G102" s="10">
        <v>2</v>
      </c>
      <c r="H102" s="11">
        <v>1</v>
      </c>
    </row>
    <row r="103" spans="1:13" ht="15" customHeight="1" x14ac:dyDescent="0.2">
      <c r="A103" s="57" t="s">
        <v>0</v>
      </c>
      <c r="B103" s="57"/>
      <c r="C103" s="57"/>
      <c r="D103" s="57"/>
      <c r="E103" s="57"/>
      <c r="F103" s="57"/>
      <c r="G103" s="57"/>
      <c r="H103" s="57"/>
      <c r="I103" s="22"/>
    </row>
    <row r="104" spans="1:13" ht="15" customHeight="1" x14ac:dyDescent="0.2">
      <c r="A104" s="57" t="s">
        <v>1</v>
      </c>
      <c r="B104" s="57"/>
      <c r="C104" s="57"/>
      <c r="D104" s="57"/>
      <c r="E104" s="57"/>
      <c r="F104" s="57"/>
      <c r="G104" s="57"/>
      <c r="H104" s="57"/>
    </row>
    <row r="105" spans="1:13" ht="12.75" customHeight="1" x14ac:dyDescent="0.2">
      <c r="A105" s="1"/>
      <c r="B105" s="1"/>
      <c r="C105" s="1"/>
      <c r="D105" s="1"/>
      <c r="E105" s="1"/>
      <c r="F105" s="1"/>
      <c r="G105" s="1"/>
      <c r="H105" s="1"/>
    </row>
    <row r="106" spans="1:13" s="1" customFormat="1" ht="15.75" customHeight="1" x14ac:dyDescent="0.2">
      <c r="A106" s="58" t="s">
        <v>2</v>
      </c>
      <c r="B106" s="61" t="s">
        <v>3</v>
      </c>
      <c r="C106" s="61"/>
      <c r="D106" s="61"/>
      <c r="E106" s="61"/>
      <c r="F106" s="61"/>
      <c r="G106" s="61"/>
      <c r="H106" s="55"/>
    </row>
    <row r="107" spans="1:13" ht="15.75" customHeight="1" x14ac:dyDescent="0.2">
      <c r="A107" s="59"/>
      <c r="B107" s="62"/>
      <c r="C107" s="62"/>
      <c r="D107" s="62"/>
      <c r="E107" s="62"/>
      <c r="F107" s="62"/>
      <c r="G107" s="62"/>
      <c r="H107" s="56"/>
    </row>
    <row r="108" spans="1:13" ht="18.75" customHeight="1" x14ac:dyDescent="0.2">
      <c r="A108" s="59"/>
      <c r="B108" s="54" t="s">
        <v>4</v>
      </c>
      <c r="C108" s="54" t="s">
        <v>5</v>
      </c>
      <c r="D108" s="54"/>
      <c r="E108" s="54"/>
      <c r="F108" s="54"/>
      <c r="G108" s="54"/>
      <c r="H108" s="63"/>
    </row>
    <row r="109" spans="1:13" ht="15.75" customHeight="1" x14ac:dyDescent="0.2">
      <c r="A109" s="59"/>
      <c r="B109" s="54"/>
      <c r="C109" s="54" t="s">
        <v>6</v>
      </c>
      <c r="D109" s="54" t="s">
        <v>7</v>
      </c>
      <c r="E109" s="54" t="s">
        <v>8</v>
      </c>
      <c r="F109" s="54" t="s">
        <v>9</v>
      </c>
      <c r="G109" s="54" t="s">
        <v>10</v>
      </c>
      <c r="H109" s="55" t="s">
        <v>11</v>
      </c>
    </row>
    <row r="110" spans="1:13" ht="15.75" customHeight="1" x14ac:dyDescent="0.2">
      <c r="A110" s="60"/>
      <c r="B110" s="54"/>
      <c r="C110" s="54"/>
      <c r="D110" s="54"/>
      <c r="E110" s="54"/>
      <c r="F110" s="54"/>
      <c r="G110" s="54"/>
      <c r="H110" s="56"/>
    </row>
    <row r="111" spans="1:13" x14ac:dyDescent="0.2">
      <c r="A111" s="12"/>
      <c r="B111" s="10"/>
      <c r="C111" s="10"/>
      <c r="D111" s="10"/>
      <c r="E111" s="10"/>
      <c r="F111" s="20"/>
      <c r="G111" s="20"/>
      <c r="H111" s="21"/>
    </row>
    <row r="112" spans="1:13" ht="15" customHeight="1" x14ac:dyDescent="0.2">
      <c r="A112" s="12" t="s">
        <v>44</v>
      </c>
      <c r="B112" s="7">
        <f>SUM(B114:B118,B119:B125)</f>
        <v>7260</v>
      </c>
      <c r="C112" s="7">
        <f t="shared" ref="C112:H112" si="31">SUM(C114:C118,C119:C125)</f>
        <v>1879</v>
      </c>
      <c r="D112" s="7">
        <f t="shared" si="31"/>
        <v>1532</v>
      </c>
      <c r="E112" s="7">
        <f t="shared" si="31"/>
        <v>1297</v>
      </c>
      <c r="F112" s="7">
        <f t="shared" si="31"/>
        <v>1157</v>
      </c>
      <c r="G112" s="7">
        <f t="shared" si="31"/>
        <v>791</v>
      </c>
      <c r="H112" s="8">
        <f t="shared" si="31"/>
        <v>604</v>
      </c>
    </row>
    <row r="113" spans="1:9" ht="15" customHeight="1" x14ac:dyDescent="0.2">
      <c r="A113" s="12"/>
      <c r="B113" s="7"/>
      <c r="C113" s="7"/>
      <c r="D113" s="7"/>
      <c r="E113" s="7"/>
      <c r="F113" s="7"/>
      <c r="G113" s="7"/>
      <c r="H113" s="22"/>
    </row>
    <row r="114" spans="1:9" ht="15" customHeight="1" x14ac:dyDescent="0.2">
      <c r="A114" s="12" t="s">
        <v>40</v>
      </c>
      <c r="B114" s="10">
        <f>SUM(C114:H114)</f>
        <v>10</v>
      </c>
      <c r="C114" s="10">
        <v>10</v>
      </c>
      <c r="D114" s="10" t="s">
        <v>14</v>
      </c>
      <c r="E114" s="10" t="s">
        <v>14</v>
      </c>
      <c r="F114" s="10" t="s">
        <v>14</v>
      </c>
      <c r="G114" s="10" t="s">
        <v>14</v>
      </c>
      <c r="H114" s="11" t="s">
        <v>14</v>
      </c>
      <c r="I114" s="24"/>
    </row>
    <row r="115" spans="1:9" ht="15" customHeight="1" x14ac:dyDescent="0.2">
      <c r="A115" s="12" t="s">
        <v>41</v>
      </c>
      <c r="B115" s="10">
        <f>SUM(C115:H115)</f>
        <v>38</v>
      </c>
      <c r="C115" s="10">
        <v>38</v>
      </c>
      <c r="D115" s="10" t="s">
        <v>14</v>
      </c>
      <c r="E115" s="10" t="s">
        <v>14</v>
      </c>
      <c r="F115" s="10" t="s">
        <v>14</v>
      </c>
      <c r="G115" s="10" t="s">
        <v>14</v>
      </c>
      <c r="H115" s="11" t="s">
        <v>14</v>
      </c>
      <c r="I115" s="24"/>
    </row>
    <row r="116" spans="1:9" ht="15" customHeight="1" x14ac:dyDescent="0.2">
      <c r="A116" s="12" t="s">
        <v>30</v>
      </c>
      <c r="B116" s="10">
        <f>SUM(C116:H116)</f>
        <v>988</v>
      </c>
      <c r="C116" s="10">
        <v>968</v>
      </c>
      <c r="D116" s="10">
        <v>20</v>
      </c>
      <c r="E116" s="10" t="s">
        <v>14</v>
      </c>
      <c r="F116" s="10" t="s">
        <v>14</v>
      </c>
      <c r="G116" s="10" t="s">
        <v>14</v>
      </c>
      <c r="H116" s="11" t="s">
        <v>14</v>
      </c>
      <c r="I116" s="24"/>
    </row>
    <row r="117" spans="1:9" ht="15" customHeight="1" x14ac:dyDescent="0.2">
      <c r="A117" s="12" t="s">
        <v>17</v>
      </c>
      <c r="B117" s="10">
        <f t="shared" ref="B117:B125" si="32">SUM(C117:H117)</f>
        <v>1281</v>
      </c>
      <c r="C117" s="10">
        <v>545</v>
      </c>
      <c r="D117" s="18">
        <v>710</v>
      </c>
      <c r="E117" s="18">
        <v>25</v>
      </c>
      <c r="F117" s="10">
        <v>1</v>
      </c>
      <c r="G117" s="10" t="s">
        <v>14</v>
      </c>
      <c r="H117" s="11" t="s">
        <v>14</v>
      </c>
      <c r="I117" s="24"/>
    </row>
    <row r="118" spans="1:9" ht="15" customHeight="1" x14ac:dyDescent="0.2">
      <c r="A118" s="12" t="s">
        <v>18</v>
      </c>
      <c r="B118" s="10">
        <f t="shared" si="32"/>
        <v>1405</v>
      </c>
      <c r="C118" s="10">
        <v>206</v>
      </c>
      <c r="D118" s="10">
        <v>504</v>
      </c>
      <c r="E118" s="18">
        <v>672</v>
      </c>
      <c r="F118" s="10">
        <v>23</v>
      </c>
      <c r="G118" s="10" t="s">
        <v>14</v>
      </c>
      <c r="H118" s="11" t="s">
        <v>14</v>
      </c>
      <c r="I118" s="24"/>
    </row>
    <row r="119" spans="1:9" ht="15" customHeight="1" x14ac:dyDescent="0.2">
      <c r="A119" s="12" t="s">
        <v>31</v>
      </c>
      <c r="B119" s="10">
        <f t="shared" si="32"/>
        <v>1261</v>
      </c>
      <c r="C119" s="10">
        <v>85</v>
      </c>
      <c r="D119" s="10">
        <v>206</v>
      </c>
      <c r="E119" s="10">
        <v>401</v>
      </c>
      <c r="F119" s="10">
        <v>542</v>
      </c>
      <c r="G119" s="10">
        <v>27</v>
      </c>
      <c r="H119" s="11" t="s">
        <v>14</v>
      </c>
      <c r="I119" s="24"/>
    </row>
    <row r="120" spans="1:9" ht="15" customHeight="1" x14ac:dyDescent="0.2">
      <c r="A120" s="12" t="s">
        <v>20</v>
      </c>
      <c r="B120" s="10">
        <f t="shared" si="32"/>
        <v>1059</v>
      </c>
      <c r="C120" s="10">
        <v>23</v>
      </c>
      <c r="D120" s="10">
        <v>68</v>
      </c>
      <c r="E120" s="10">
        <v>153</v>
      </c>
      <c r="F120" s="10">
        <v>459</v>
      </c>
      <c r="G120" s="10">
        <v>336</v>
      </c>
      <c r="H120" s="11">
        <v>20</v>
      </c>
      <c r="I120" s="24"/>
    </row>
    <row r="121" spans="1:9" ht="15" customHeight="1" x14ac:dyDescent="0.2">
      <c r="A121" s="12" t="s">
        <v>32</v>
      </c>
      <c r="B121" s="10">
        <f t="shared" si="32"/>
        <v>814</v>
      </c>
      <c r="C121" s="10">
        <v>4</v>
      </c>
      <c r="D121" s="10">
        <v>17</v>
      </c>
      <c r="E121" s="10">
        <v>36</v>
      </c>
      <c r="F121" s="10">
        <v>110</v>
      </c>
      <c r="G121" s="10">
        <v>326</v>
      </c>
      <c r="H121" s="11">
        <v>321</v>
      </c>
      <c r="I121" s="24"/>
    </row>
    <row r="122" spans="1:9" ht="15" customHeight="1" x14ac:dyDescent="0.2">
      <c r="A122" s="9" t="s">
        <v>22</v>
      </c>
      <c r="B122" s="10">
        <f t="shared" si="32"/>
        <v>319</v>
      </c>
      <c r="C122" s="10" t="s">
        <v>14</v>
      </c>
      <c r="D122" s="10">
        <v>6</v>
      </c>
      <c r="E122" s="10">
        <v>10</v>
      </c>
      <c r="F122" s="10">
        <v>12</v>
      </c>
      <c r="G122" s="10">
        <v>78</v>
      </c>
      <c r="H122" s="11">
        <v>213</v>
      </c>
      <c r="I122" s="24"/>
    </row>
    <row r="123" spans="1:9" ht="15" customHeight="1" x14ac:dyDescent="0.2">
      <c r="A123" s="12" t="s">
        <v>38</v>
      </c>
      <c r="B123" s="10">
        <f t="shared" si="32"/>
        <v>71</v>
      </c>
      <c r="C123" s="10" t="s">
        <v>14</v>
      </c>
      <c r="D123" s="10" t="s">
        <v>14</v>
      </c>
      <c r="E123" s="10" t="s">
        <v>14</v>
      </c>
      <c r="F123" s="10">
        <v>7</v>
      </c>
      <c r="G123" s="10">
        <v>22</v>
      </c>
      <c r="H123" s="11">
        <v>42</v>
      </c>
      <c r="I123" s="24"/>
    </row>
    <row r="124" spans="1:9" ht="15" customHeight="1" x14ac:dyDescent="0.2">
      <c r="A124" s="9" t="s">
        <v>24</v>
      </c>
      <c r="B124" s="10">
        <f t="shared" si="32"/>
        <v>12</v>
      </c>
      <c r="C124" s="10" t="s">
        <v>14</v>
      </c>
      <c r="D124" s="10" t="s">
        <v>14</v>
      </c>
      <c r="E124" s="10" t="s">
        <v>14</v>
      </c>
      <c r="F124" s="10">
        <v>3</v>
      </c>
      <c r="G124" s="10">
        <v>2</v>
      </c>
      <c r="H124" s="11">
        <v>7</v>
      </c>
      <c r="I124" s="24"/>
    </row>
    <row r="125" spans="1:9" ht="15" customHeight="1" x14ac:dyDescent="0.2">
      <c r="A125" s="12" t="s">
        <v>25</v>
      </c>
      <c r="B125" s="10">
        <f t="shared" si="32"/>
        <v>2</v>
      </c>
      <c r="C125" s="10" t="s">
        <v>14</v>
      </c>
      <c r="D125" s="10">
        <v>1</v>
      </c>
      <c r="E125" s="10" t="s">
        <v>14</v>
      </c>
      <c r="F125" s="10" t="s">
        <v>14</v>
      </c>
      <c r="G125" s="10" t="s">
        <v>14</v>
      </c>
      <c r="H125" s="11">
        <v>1</v>
      </c>
      <c r="I125" s="25"/>
    </row>
    <row r="126" spans="1:9" ht="15" customHeight="1" x14ac:dyDescent="0.2">
      <c r="A126" s="12"/>
      <c r="B126" s="10"/>
      <c r="C126" s="10"/>
      <c r="D126" s="10"/>
      <c r="E126" s="10"/>
      <c r="F126" s="10"/>
      <c r="G126" s="10"/>
      <c r="H126" s="11"/>
      <c r="I126" s="24"/>
    </row>
    <row r="127" spans="1:9" ht="15" customHeight="1" x14ac:dyDescent="0.2">
      <c r="A127" s="12" t="s">
        <v>45</v>
      </c>
      <c r="B127" s="7">
        <f t="shared" ref="B127:H127" si="33">SUM(B129:B141)</f>
        <v>24142</v>
      </c>
      <c r="C127" s="7">
        <f t="shared" si="33"/>
        <v>5230</v>
      </c>
      <c r="D127" s="7">
        <f t="shared" si="33"/>
        <v>4585</v>
      </c>
      <c r="E127" s="7">
        <f t="shared" si="33"/>
        <v>4564</v>
      </c>
      <c r="F127" s="7">
        <f t="shared" si="33"/>
        <v>3668</v>
      </c>
      <c r="G127" s="7">
        <f t="shared" si="33"/>
        <v>3175</v>
      </c>
      <c r="H127" s="8">
        <f t="shared" si="33"/>
        <v>2920</v>
      </c>
      <c r="I127" s="24"/>
    </row>
    <row r="128" spans="1:9" ht="15" customHeight="1" x14ac:dyDescent="0.2">
      <c r="A128" s="12"/>
      <c r="B128" s="7"/>
      <c r="C128" s="7"/>
      <c r="D128" s="7"/>
      <c r="E128" s="7"/>
      <c r="F128" s="7"/>
      <c r="G128" s="7"/>
      <c r="H128" s="8"/>
      <c r="I128" s="24"/>
    </row>
    <row r="129" spans="1:9" ht="15" customHeight="1" x14ac:dyDescent="0.2">
      <c r="A129" s="12" t="s">
        <v>46</v>
      </c>
      <c r="B129" s="10">
        <f t="shared" ref="B129:B141" si="34">SUM(C129:H129)</f>
        <v>64</v>
      </c>
      <c r="C129" s="10">
        <f t="shared" ref="C129:C137" si="35">SUM(C145,C172)</f>
        <v>64</v>
      </c>
      <c r="D129" s="10" t="s">
        <v>14</v>
      </c>
      <c r="E129" s="10" t="s">
        <v>14</v>
      </c>
      <c r="F129" s="10" t="s">
        <v>14</v>
      </c>
      <c r="G129" s="10" t="s">
        <v>14</v>
      </c>
      <c r="H129" s="11" t="s">
        <v>14</v>
      </c>
      <c r="I129" s="24"/>
    </row>
    <row r="130" spans="1:9" ht="15" customHeight="1" x14ac:dyDescent="0.2">
      <c r="A130" s="12" t="s">
        <v>30</v>
      </c>
      <c r="B130" s="10">
        <f t="shared" si="34"/>
        <v>3191</v>
      </c>
      <c r="C130" s="10">
        <f t="shared" si="35"/>
        <v>3085</v>
      </c>
      <c r="D130" s="10">
        <f t="shared" ref="D130:D137" si="36">SUM(D146,D173)</f>
        <v>106</v>
      </c>
      <c r="E130" s="10" t="s">
        <v>14</v>
      </c>
      <c r="F130" s="10" t="s">
        <v>14</v>
      </c>
      <c r="G130" s="10" t="s">
        <v>14</v>
      </c>
      <c r="H130" s="11" t="s">
        <v>14</v>
      </c>
      <c r="I130" s="24"/>
    </row>
    <row r="131" spans="1:9" ht="15" customHeight="1" x14ac:dyDescent="0.2">
      <c r="A131" s="12" t="s">
        <v>17</v>
      </c>
      <c r="B131" s="10">
        <f t="shared" si="34"/>
        <v>4001</v>
      </c>
      <c r="C131" s="10">
        <f t="shared" si="35"/>
        <v>1475</v>
      </c>
      <c r="D131" s="10">
        <f t="shared" si="36"/>
        <v>2443</v>
      </c>
      <c r="E131" s="10">
        <f>SUM(E147,E174)</f>
        <v>63</v>
      </c>
      <c r="F131" s="10">
        <f>SUM(F147,F174)</f>
        <v>10</v>
      </c>
      <c r="G131" s="10">
        <f>SUM(G147,G174)</f>
        <v>4</v>
      </c>
      <c r="H131" s="11">
        <f>SUM(H147,H174)</f>
        <v>6</v>
      </c>
      <c r="I131" s="24"/>
    </row>
    <row r="132" spans="1:9" ht="15" customHeight="1" x14ac:dyDescent="0.2">
      <c r="A132" s="12" t="s">
        <v>18</v>
      </c>
      <c r="B132" s="10">
        <f t="shared" si="34"/>
        <v>4492</v>
      </c>
      <c r="C132" s="10">
        <f t="shared" si="35"/>
        <v>366</v>
      </c>
      <c r="D132" s="10">
        <f t="shared" si="36"/>
        <v>1446</v>
      </c>
      <c r="E132" s="10">
        <f t="shared" ref="E132:G137" si="37">SUM(E148,E175)</f>
        <v>2558</v>
      </c>
      <c r="F132" s="10">
        <f t="shared" si="37"/>
        <v>119</v>
      </c>
      <c r="G132" s="10">
        <f t="shared" si="37"/>
        <v>3</v>
      </c>
      <c r="H132" s="11" t="s">
        <v>14</v>
      </c>
      <c r="I132" s="24"/>
    </row>
    <row r="133" spans="1:9" ht="15" customHeight="1" x14ac:dyDescent="0.2">
      <c r="A133" s="12" t="s">
        <v>31</v>
      </c>
      <c r="B133" s="10">
        <f t="shared" si="34"/>
        <v>3876</v>
      </c>
      <c r="C133" s="10">
        <f t="shared" si="35"/>
        <v>132</v>
      </c>
      <c r="D133" s="10">
        <f t="shared" si="36"/>
        <v>371</v>
      </c>
      <c r="E133" s="10">
        <f t="shared" si="37"/>
        <v>1371</v>
      </c>
      <c r="F133" s="10">
        <f t="shared" si="37"/>
        <v>1858</v>
      </c>
      <c r="G133" s="10">
        <f t="shared" si="37"/>
        <v>144</v>
      </c>
      <c r="H133" s="11" t="s">
        <v>14</v>
      </c>
      <c r="I133" s="24"/>
    </row>
    <row r="134" spans="1:9" ht="15" customHeight="1" x14ac:dyDescent="0.2">
      <c r="A134" s="12" t="s">
        <v>20</v>
      </c>
      <c r="B134" s="10">
        <f t="shared" si="34"/>
        <v>3342</v>
      </c>
      <c r="C134" s="10">
        <f t="shared" si="35"/>
        <v>47</v>
      </c>
      <c r="D134" s="10">
        <f t="shared" si="36"/>
        <v>122</v>
      </c>
      <c r="E134" s="10">
        <f t="shared" si="37"/>
        <v>376</v>
      </c>
      <c r="F134" s="10">
        <f t="shared" si="37"/>
        <v>1226</v>
      </c>
      <c r="G134" s="10">
        <f t="shared" si="37"/>
        <v>1492</v>
      </c>
      <c r="H134" s="11">
        <f>SUM(H150,H177)</f>
        <v>79</v>
      </c>
      <c r="I134" s="24"/>
    </row>
    <row r="135" spans="1:9" ht="15" customHeight="1" x14ac:dyDescent="0.2">
      <c r="A135" s="12" t="s">
        <v>32</v>
      </c>
      <c r="B135" s="10">
        <f t="shared" si="34"/>
        <v>3217</v>
      </c>
      <c r="C135" s="10">
        <f t="shared" si="35"/>
        <v>33</v>
      </c>
      <c r="D135" s="10">
        <f t="shared" si="36"/>
        <v>43</v>
      </c>
      <c r="E135" s="10">
        <f t="shared" si="37"/>
        <v>105</v>
      </c>
      <c r="F135" s="10">
        <f t="shared" si="37"/>
        <v>266</v>
      </c>
      <c r="G135" s="10">
        <f t="shared" si="37"/>
        <v>1157</v>
      </c>
      <c r="H135" s="11">
        <f>SUM(H151,H178)</f>
        <v>1613</v>
      </c>
      <c r="I135" s="24"/>
    </row>
    <row r="136" spans="1:9" ht="15" customHeight="1" x14ac:dyDescent="0.2">
      <c r="A136" s="12" t="s">
        <v>22</v>
      </c>
      <c r="B136" s="10">
        <f t="shared" si="34"/>
        <v>1269</v>
      </c>
      <c r="C136" s="10">
        <f t="shared" si="35"/>
        <v>16</v>
      </c>
      <c r="D136" s="10">
        <f t="shared" si="36"/>
        <v>16</v>
      </c>
      <c r="E136" s="10">
        <f t="shared" si="37"/>
        <v>38</v>
      </c>
      <c r="F136" s="10">
        <f t="shared" si="37"/>
        <v>71</v>
      </c>
      <c r="G136" s="10">
        <f t="shared" si="37"/>
        <v>212</v>
      </c>
      <c r="H136" s="11">
        <f>SUM(H152,H179)</f>
        <v>916</v>
      </c>
      <c r="I136" s="24"/>
    </row>
    <row r="137" spans="1:9" ht="15" customHeight="1" x14ac:dyDescent="0.2">
      <c r="A137" s="12" t="s">
        <v>33</v>
      </c>
      <c r="B137" s="10">
        <f t="shared" si="34"/>
        <v>343</v>
      </c>
      <c r="C137" s="10">
        <f t="shared" si="35"/>
        <v>7</v>
      </c>
      <c r="D137" s="10">
        <f t="shared" si="36"/>
        <v>11</v>
      </c>
      <c r="E137" s="10">
        <f t="shared" si="37"/>
        <v>18</v>
      </c>
      <c r="F137" s="10">
        <f t="shared" si="37"/>
        <v>33</v>
      </c>
      <c r="G137" s="10">
        <f t="shared" si="37"/>
        <v>84</v>
      </c>
      <c r="H137" s="11">
        <f>SUM(H153,H180)</f>
        <v>190</v>
      </c>
      <c r="I137" s="24"/>
    </row>
    <row r="138" spans="1:9" ht="15" customHeight="1" x14ac:dyDescent="0.2">
      <c r="A138" s="12" t="s">
        <v>24</v>
      </c>
      <c r="B138" s="10">
        <f t="shared" si="34"/>
        <v>87</v>
      </c>
      <c r="C138" s="10" t="s">
        <v>14</v>
      </c>
      <c r="D138" s="10">
        <f t="shared" ref="D138:H139" si="38">SUM(D165,D181)</f>
        <v>5</v>
      </c>
      <c r="E138" s="10">
        <f t="shared" si="38"/>
        <v>9</v>
      </c>
      <c r="F138" s="10">
        <f t="shared" si="38"/>
        <v>19</v>
      </c>
      <c r="G138" s="10">
        <f t="shared" si="38"/>
        <v>19</v>
      </c>
      <c r="H138" s="11">
        <f t="shared" si="38"/>
        <v>35</v>
      </c>
      <c r="I138" s="24"/>
    </row>
    <row r="139" spans="1:9" ht="15" customHeight="1" x14ac:dyDescent="0.2">
      <c r="A139" s="12" t="s">
        <v>25</v>
      </c>
      <c r="B139" s="10">
        <f t="shared" si="34"/>
        <v>43</v>
      </c>
      <c r="C139" s="10" t="s">
        <v>14</v>
      </c>
      <c r="D139" s="10">
        <f t="shared" si="38"/>
        <v>2</v>
      </c>
      <c r="E139" s="10">
        <f t="shared" si="38"/>
        <v>5</v>
      </c>
      <c r="F139" s="10">
        <f t="shared" si="38"/>
        <v>13</v>
      </c>
      <c r="G139" s="10">
        <f t="shared" si="38"/>
        <v>5</v>
      </c>
      <c r="H139" s="11">
        <f t="shared" si="38"/>
        <v>18</v>
      </c>
      <c r="I139" s="24"/>
    </row>
    <row r="140" spans="1:9" s="1" customFormat="1" ht="15" customHeight="1" x14ac:dyDescent="0.2">
      <c r="A140" s="12" t="s">
        <v>34</v>
      </c>
      <c r="B140" s="10">
        <f t="shared" si="34"/>
        <v>56</v>
      </c>
      <c r="C140" s="10" t="s">
        <v>14</v>
      </c>
      <c r="D140" s="10" t="s">
        <v>14</v>
      </c>
      <c r="E140" s="10">
        <f t="shared" ref="E140:H141" si="39">SUM(E167,E183)</f>
        <v>1</v>
      </c>
      <c r="F140" s="10">
        <f t="shared" si="39"/>
        <v>15</v>
      </c>
      <c r="G140" s="10">
        <f t="shared" si="39"/>
        <v>18</v>
      </c>
      <c r="H140" s="11">
        <f t="shared" si="39"/>
        <v>22</v>
      </c>
      <c r="I140" s="24"/>
    </row>
    <row r="141" spans="1:9" ht="15" customHeight="1" x14ac:dyDescent="0.2">
      <c r="A141" s="12" t="s">
        <v>27</v>
      </c>
      <c r="B141" s="10">
        <f t="shared" si="34"/>
        <v>161</v>
      </c>
      <c r="C141" s="10">
        <f>SUM(C168,C184)</f>
        <v>5</v>
      </c>
      <c r="D141" s="10">
        <f>SUM(D168,D184)</f>
        <v>20</v>
      </c>
      <c r="E141" s="10">
        <f t="shared" si="39"/>
        <v>20</v>
      </c>
      <c r="F141" s="10">
        <f t="shared" si="39"/>
        <v>38</v>
      </c>
      <c r="G141" s="10">
        <f t="shared" si="39"/>
        <v>37</v>
      </c>
      <c r="H141" s="11">
        <f t="shared" si="39"/>
        <v>41</v>
      </c>
      <c r="I141" s="24"/>
    </row>
    <row r="142" spans="1:9" ht="15" customHeight="1" x14ac:dyDescent="0.2">
      <c r="A142" s="12"/>
      <c r="B142" s="10"/>
      <c r="C142" s="26"/>
      <c r="D142" s="26"/>
      <c r="E142" s="26"/>
      <c r="F142" s="10"/>
      <c r="G142" s="10"/>
      <c r="H142" s="11"/>
      <c r="I142" s="24"/>
    </row>
    <row r="143" spans="1:9" ht="15" customHeight="1" x14ac:dyDescent="0.2">
      <c r="A143" s="12" t="s">
        <v>88</v>
      </c>
      <c r="B143" s="7">
        <f>SUM(B145:B153,B165:B168)</f>
        <v>11546</v>
      </c>
      <c r="C143" s="7">
        <f t="shared" ref="C143:H143" si="40">SUM(C145:C153,C165:C168)</f>
        <v>2725</v>
      </c>
      <c r="D143" s="7">
        <f t="shared" si="40"/>
        <v>2305</v>
      </c>
      <c r="E143" s="7">
        <f t="shared" si="40"/>
        <v>2167</v>
      </c>
      <c r="F143" s="7">
        <f t="shared" si="40"/>
        <v>1648</v>
      </c>
      <c r="G143" s="7">
        <f t="shared" si="40"/>
        <v>1440</v>
      </c>
      <c r="H143" s="8">
        <f t="shared" si="40"/>
        <v>1261</v>
      </c>
      <c r="I143" s="24"/>
    </row>
    <row r="144" spans="1:9" ht="15" customHeight="1" x14ac:dyDescent="0.2">
      <c r="A144" s="12"/>
      <c r="B144" s="7"/>
      <c r="C144" s="7"/>
      <c r="D144" s="7"/>
      <c r="E144" s="7"/>
      <c r="F144" s="7"/>
      <c r="G144" s="7"/>
      <c r="H144" s="8"/>
      <c r="I144" s="24"/>
    </row>
    <row r="145" spans="1:9" ht="15" customHeight="1" x14ac:dyDescent="0.2">
      <c r="A145" s="12" t="s">
        <v>46</v>
      </c>
      <c r="B145" s="10">
        <f t="shared" ref="B145:B168" si="41">SUM(C145:H145)</f>
        <v>32</v>
      </c>
      <c r="C145" s="10">
        <v>32</v>
      </c>
      <c r="D145" s="10" t="s">
        <v>14</v>
      </c>
      <c r="E145" s="10" t="s">
        <v>14</v>
      </c>
      <c r="F145" s="10" t="s">
        <v>14</v>
      </c>
      <c r="G145" s="10" t="s">
        <v>14</v>
      </c>
      <c r="H145" s="11" t="s">
        <v>14</v>
      </c>
      <c r="I145" s="24"/>
    </row>
    <row r="146" spans="1:9" ht="15" customHeight="1" x14ac:dyDescent="0.2">
      <c r="A146" s="12" t="s">
        <v>30</v>
      </c>
      <c r="B146" s="10">
        <f t="shared" si="41"/>
        <v>1536</v>
      </c>
      <c r="C146" s="26">
        <v>1490</v>
      </c>
      <c r="D146" s="26">
        <v>46</v>
      </c>
      <c r="E146" s="10" t="s">
        <v>14</v>
      </c>
      <c r="F146" s="10" t="s">
        <v>14</v>
      </c>
      <c r="G146" s="10" t="s">
        <v>14</v>
      </c>
      <c r="H146" s="11" t="s">
        <v>14</v>
      </c>
      <c r="I146" s="24"/>
    </row>
    <row r="147" spans="1:9" ht="15" customHeight="1" x14ac:dyDescent="0.2">
      <c r="A147" s="12" t="s">
        <v>17</v>
      </c>
      <c r="B147" s="10">
        <f t="shared" si="41"/>
        <v>1995</v>
      </c>
      <c r="C147" s="26">
        <v>826</v>
      </c>
      <c r="D147" s="26">
        <v>1139</v>
      </c>
      <c r="E147" s="26">
        <v>26</v>
      </c>
      <c r="F147" s="10">
        <v>2</v>
      </c>
      <c r="G147" s="10" t="s">
        <v>14</v>
      </c>
      <c r="H147" s="11">
        <v>2</v>
      </c>
      <c r="I147" s="24"/>
    </row>
    <row r="148" spans="1:9" ht="15" customHeight="1" x14ac:dyDescent="0.2">
      <c r="A148" s="12" t="s">
        <v>18</v>
      </c>
      <c r="B148" s="10">
        <f t="shared" si="41"/>
        <v>2107</v>
      </c>
      <c r="C148" s="10">
        <v>234</v>
      </c>
      <c r="D148" s="10">
        <v>751</v>
      </c>
      <c r="E148" s="26">
        <v>1098</v>
      </c>
      <c r="F148" s="26">
        <v>24</v>
      </c>
      <c r="G148" s="10" t="s">
        <v>14</v>
      </c>
      <c r="H148" s="11" t="s">
        <v>14</v>
      </c>
      <c r="I148" s="24"/>
    </row>
    <row r="149" spans="1:9" ht="15" customHeight="1" x14ac:dyDescent="0.3">
      <c r="A149" s="12" t="s">
        <v>31</v>
      </c>
      <c r="B149" s="10">
        <f t="shared" si="41"/>
        <v>1834</v>
      </c>
      <c r="C149" s="10">
        <v>85</v>
      </c>
      <c r="D149" s="10">
        <v>220</v>
      </c>
      <c r="E149" s="10">
        <v>696</v>
      </c>
      <c r="F149" s="10">
        <v>791</v>
      </c>
      <c r="G149" s="26">
        <v>42</v>
      </c>
      <c r="H149" s="11" t="s">
        <v>14</v>
      </c>
      <c r="I149" s="28"/>
    </row>
    <row r="150" spans="1:9" ht="15" customHeight="1" x14ac:dyDescent="0.2">
      <c r="A150" s="12" t="s">
        <v>20</v>
      </c>
      <c r="B150" s="10">
        <f t="shared" si="41"/>
        <v>1585</v>
      </c>
      <c r="C150" s="10">
        <v>24</v>
      </c>
      <c r="D150" s="10">
        <v>83</v>
      </c>
      <c r="E150" s="10">
        <v>220</v>
      </c>
      <c r="F150" s="10">
        <v>587</v>
      </c>
      <c r="G150" s="10">
        <v>648</v>
      </c>
      <c r="H150" s="27">
        <v>23</v>
      </c>
      <c r="I150" s="24"/>
    </row>
    <row r="151" spans="1:9" ht="15" customHeight="1" x14ac:dyDescent="0.2">
      <c r="A151" s="12" t="s">
        <v>32</v>
      </c>
      <c r="B151" s="10">
        <f t="shared" si="41"/>
        <v>1401</v>
      </c>
      <c r="C151" s="10">
        <v>20</v>
      </c>
      <c r="D151" s="10">
        <v>30</v>
      </c>
      <c r="E151" s="10">
        <v>68</v>
      </c>
      <c r="F151" s="10">
        <v>150</v>
      </c>
      <c r="G151" s="10">
        <v>535</v>
      </c>
      <c r="H151" s="27">
        <v>598</v>
      </c>
      <c r="I151" s="24"/>
    </row>
    <row r="152" spans="1:9" ht="15" customHeight="1" x14ac:dyDescent="0.2">
      <c r="A152" s="12" t="s">
        <v>22</v>
      </c>
      <c r="B152" s="10">
        <f t="shared" si="41"/>
        <v>666</v>
      </c>
      <c r="C152" s="10">
        <v>7</v>
      </c>
      <c r="D152" s="10">
        <v>12</v>
      </c>
      <c r="E152" s="10">
        <v>23</v>
      </c>
      <c r="F152" s="10">
        <v>39</v>
      </c>
      <c r="G152" s="10">
        <v>125</v>
      </c>
      <c r="H152" s="11">
        <v>460</v>
      </c>
    </row>
    <row r="153" spans="1:9" ht="15" customHeight="1" x14ac:dyDescent="0.2">
      <c r="A153" s="12" t="s">
        <v>33</v>
      </c>
      <c r="B153" s="10">
        <f t="shared" si="41"/>
        <v>209</v>
      </c>
      <c r="C153" s="10">
        <v>5</v>
      </c>
      <c r="D153" s="10">
        <v>8</v>
      </c>
      <c r="E153" s="10">
        <v>14</v>
      </c>
      <c r="F153" s="10">
        <v>15</v>
      </c>
      <c r="G153" s="10">
        <v>53</v>
      </c>
      <c r="H153" s="11">
        <v>114</v>
      </c>
    </row>
    <row r="154" spans="1:9" ht="15" customHeight="1" x14ac:dyDescent="0.2">
      <c r="A154" s="57" t="s">
        <v>0</v>
      </c>
      <c r="B154" s="57"/>
      <c r="C154" s="57"/>
      <c r="D154" s="57"/>
      <c r="E154" s="57"/>
      <c r="F154" s="57"/>
      <c r="G154" s="57"/>
      <c r="H154" s="57"/>
    </row>
    <row r="155" spans="1:9" ht="15" customHeight="1" x14ac:dyDescent="0.2">
      <c r="A155" s="57" t="s">
        <v>1</v>
      </c>
      <c r="B155" s="57"/>
      <c r="C155" s="57"/>
      <c r="D155" s="57"/>
      <c r="E155" s="57"/>
      <c r="F155" s="57"/>
      <c r="G155" s="57"/>
      <c r="H155" s="57"/>
    </row>
    <row r="156" spans="1:9" ht="12.75" customHeight="1" x14ac:dyDescent="0.2">
      <c r="A156" s="1"/>
      <c r="B156" s="1"/>
      <c r="C156" s="1"/>
      <c r="D156" s="1"/>
      <c r="E156" s="1"/>
      <c r="F156" s="1"/>
      <c r="G156" s="1"/>
      <c r="H156" s="1"/>
    </row>
    <row r="157" spans="1:9" ht="15.75" customHeight="1" x14ac:dyDescent="0.2">
      <c r="A157" s="58" t="s">
        <v>2</v>
      </c>
      <c r="B157" s="61" t="s">
        <v>3</v>
      </c>
      <c r="C157" s="61"/>
      <c r="D157" s="61"/>
      <c r="E157" s="61"/>
      <c r="F157" s="61"/>
      <c r="G157" s="61"/>
      <c r="H157" s="55"/>
    </row>
    <row r="158" spans="1:9" ht="15.75" customHeight="1" x14ac:dyDescent="0.2">
      <c r="A158" s="59"/>
      <c r="B158" s="62"/>
      <c r="C158" s="62"/>
      <c r="D158" s="62"/>
      <c r="E158" s="62"/>
      <c r="F158" s="62"/>
      <c r="G158" s="62"/>
      <c r="H158" s="56"/>
    </row>
    <row r="159" spans="1:9" ht="18" customHeight="1" x14ac:dyDescent="0.2">
      <c r="A159" s="59"/>
      <c r="B159" s="54" t="s">
        <v>4</v>
      </c>
      <c r="C159" s="54" t="s">
        <v>5</v>
      </c>
      <c r="D159" s="54"/>
      <c r="E159" s="54"/>
      <c r="F159" s="54"/>
      <c r="G159" s="54"/>
      <c r="H159" s="63"/>
    </row>
    <row r="160" spans="1:9" ht="15.75" customHeight="1" x14ac:dyDescent="0.2">
      <c r="A160" s="59"/>
      <c r="B160" s="54"/>
      <c r="C160" s="54" t="s">
        <v>6</v>
      </c>
      <c r="D160" s="54" t="s">
        <v>7</v>
      </c>
      <c r="E160" s="54" t="s">
        <v>8</v>
      </c>
      <c r="F160" s="54" t="s">
        <v>9</v>
      </c>
      <c r="G160" s="54" t="s">
        <v>10</v>
      </c>
      <c r="H160" s="55" t="s">
        <v>11</v>
      </c>
    </row>
    <row r="161" spans="1:16" ht="15.75" customHeight="1" x14ac:dyDescent="0.2">
      <c r="A161" s="60"/>
      <c r="B161" s="54"/>
      <c r="C161" s="54"/>
      <c r="D161" s="54"/>
      <c r="E161" s="54"/>
      <c r="F161" s="54"/>
      <c r="G161" s="54"/>
      <c r="H161" s="56"/>
    </row>
    <row r="162" spans="1:16" ht="14.85" customHeight="1" x14ac:dyDescent="0.2">
      <c r="A162" s="39"/>
      <c r="B162" s="40"/>
      <c r="C162" s="40"/>
      <c r="D162" s="40"/>
      <c r="E162" s="40"/>
      <c r="F162" s="40"/>
      <c r="G162" s="40"/>
      <c r="H162" s="47"/>
    </row>
    <row r="163" spans="1:16" ht="14.85" customHeight="1" x14ac:dyDescent="0.2">
      <c r="A163" s="12" t="s">
        <v>82</v>
      </c>
      <c r="B163" s="40"/>
      <c r="C163" s="40"/>
      <c r="D163" s="40"/>
      <c r="E163" s="40"/>
      <c r="F163" s="40"/>
      <c r="G163" s="40"/>
      <c r="H163" s="47"/>
    </row>
    <row r="164" spans="1:16" ht="14.85" customHeight="1" x14ac:dyDescent="0.2">
      <c r="A164" s="39"/>
      <c r="B164" s="40"/>
      <c r="C164" s="40"/>
      <c r="D164" s="40"/>
      <c r="E164" s="40"/>
      <c r="F164" s="40"/>
      <c r="G164" s="40"/>
      <c r="H164" s="47"/>
    </row>
    <row r="165" spans="1:16" ht="14.85" customHeight="1" x14ac:dyDescent="0.2">
      <c r="A165" s="12" t="s">
        <v>24</v>
      </c>
      <c r="B165" s="10">
        <f t="shared" si="41"/>
        <v>51</v>
      </c>
      <c r="C165" s="10" t="s">
        <v>14</v>
      </c>
      <c r="D165" s="10">
        <v>3</v>
      </c>
      <c r="E165" s="10">
        <v>2</v>
      </c>
      <c r="F165" s="10">
        <v>11</v>
      </c>
      <c r="G165" s="10">
        <v>12</v>
      </c>
      <c r="H165" s="11">
        <v>23</v>
      </c>
    </row>
    <row r="166" spans="1:16" ht="14.85" customHeight="1" x14ac:dyDescent="0.2">
      <c r="A166" s="12" t="s">
        <v>25</v>
      </c>
      <c r="B166" s="10">
        <f t="shared" si="41"/>
        <v>22</v>
      </c>
      <c r="C166" s="10" t="s">
        <v>14</v>
      </c>
      <c r="D166" s="10">
        <v>1</v>
      </c>
      <c r="E166" s="10">
        <v>5</v>
      </c>
      <c r="F166" s="10">
        <v>5</v>
      </c>
      <c r="G166" s="10">
        <v>2</v>
      </c>
      <c r="H166" s="11">
        <v>9</v>
      </c>
    </row>
    <row r="167" spans="1:16" s="1" customFormat="1" ht="14.85" customHeight="1" x14ac:dyDescent="0.2">
      <c r="A167" s="12" t="s">
        <v>26</v>
      </c>
      <c r="B167" s="10">
        <f>SUM(C167:H167)</f>
        <v>27</v>
      </c>
      <c r="C167" s="10" t="s">
        <v>14</v>
      </c>
      <c r="D167" s="10" t="s">
        <v>14</v>
      </c>
      <c r="E167" s="10">
        <v>1</v>
      </c>
      <c r="F167" s="10">
        <v>8</v>
      </c>
      <c r="G167" s="10">
        <v>3</v>
      </c>
      <c r="H167" s="11">
        <v>15</v>
      </c>
      <c r="J167" s="2"/>
      <c r="K167" s="2"/>
      <c r="L167" s="2"/>
      <c r="M167" s="2"/>
      <c r="N167" s="2"/>
      <c r="O167" s="2"/>
      <c r="P167" s="2"/>
    </row>
    <row r="168" spans="1:16" s="1" customFormat="1" ht="14.85" customHeight="1" x14ac:dyDescent="0.2">
      <c r="A168" s="12" t="s">
        <v>27</v>
      </c>
      <c r="B168" s="10">
        <f t="shared" si="41"/>
        <v>81</v>
      </c>
      <c r="C168" s="10">
        <v>2</v>
      </c>
      <c r="D168" s="10">
        <v>12</v>
      </c>
      <c r="E168" s="10">
        <v>14</v>
      </c>
      <c r="F168" s="10">
        <v>16</v>
      </c>
      <c r="G168" s="10">
        <v>20</v>
      </c>
      <c r="H168" s="11">
        <v>17</v>
      </c>
      <c r="J168" s="2"/>
      <c r="K168" s="2"/>
      <c r="L168" s="2"/>
      <c r="M168" s="2"/>
      <c r="N168" s="2"/>
      <c r="O168" s="2"/>
      <c r="P168" s="2"/>
    </row>
    <row r="169" spans="1:16" s="1" customFormat="1" ht="14.85" customHeight="1" x14ac:dyDescent="0.2">
      <c r="A169" s="12"/>
      <c r="B169" s="10"/>
      <c r="C169" s="26"/>
      <c r="D169" s="26"/>
      <c r="E169" s="26"/>
      <c r="F169" s="26"/>
      <c r="G169" s="10"/>
      <c r="H169" s="16"/>
      <c r="J169" s="2"/>
      <c r="K169" s="2"/>
      <c r="L169" s="2"/>
      <c r="M169" s="2"/>
      <c r="N169" s="2"/>
      <c r="O169" s="2"/>
      <c r="P169" s="2"/>
    </row>
    <row r="170" spans="1:16" s="1" customFormat="1" ht="14.85" customHeight="1" x14ac:dyDescent="0.2">
      <c r="A170" s="12" t="s">
        <v>99</v>
      </c>
      <c r="B170" s="7">
        <f t="shared" ref="B170:H170" si="42">SUM(B172:B184)</f>
        <v>12596</v>
      </c>
      <c r="C170" s="7">
        <f t="shared" si="42"/>
        <v>2505</v>
      </c>
      <c r="D170" s="7">
        <f t="shared" si="42"/>
        <v>2280</v>
      </c>
      <c r="E170" s="7">
        <f t="shared" si="42"/>
        <v>2397</v>
      </c>
      <c r="F170" s="7">
        <f t="shared" si="42"/>
        <v>2020</v>
      </c>
      <c r="G170" s="7">
        <f t="shared" si="42"/>
        <v>1735</v>
      </c>
      <c r="H170" s="8">
        <f t="shared" si="42"/>
        <v>1659</v>
      </c>
      <c r="J170" s="2"/>
      <c r="K170" s="2"/>
      <c r="L170" s="2"/>
      <c r="M170" s="2"/>
      <c r="N170" s="2"/>
      <c r="O170" s="2"/>
      <c r="P170" s="2"/>
    </row>
    <row r="171" spans="1:16" s="1" customFormat="1" ht="14.85" customHeight="1" x14ac:dyDescent="0.2">
      <c r="A171" s="12"/>
      <c r="B171" s="7"/>
      <c r="C171" s="7"/>
      <c r="D171" s="7"/>
      <c r="E171" s="7"/>
      <c r="F171" s="7"/>
      <c r="G171" s="7"/>
      <c r="H171" s="8"/>
      <c r="J171" s="2"/>
      <c r="K171" s="2"/>
      <c r="L171" s="2"/>
      <c r="M171" s="2"/>
      <c r="N171" s="2"/>
      <c r="O171" s="2"/>
      <c r="P171" s="2"/>
    </row>
    <row r="172" spans="1:16" s="1" customFormat="1" ht="14.85" customHeight="1" x14ac:dyDescent="0.2">
      <c r="A172" s="12" t="s">
        <v>46</v>
      </c>
      <c r="B172" s="10">
        <f t="shared" ref="B172:B184" si="43">SUM(C172:H172)</f>
        <v>32</v>
      </c>
      <c r="C172" s="10">
        <v>32</v>
      </c>
      <c r="D172" s="10" t="s">
        <v>14</v>
      </c>
      <c r="E172" s="10" t="s">
        <v>14</v>
      </c>
      <c r="F172" s="10" t="s">
        <v>14</v>
      </c>
      <c r="G172" s="10" t="s">
        <v>14</v>
      </c>
      <c r="H172" s="11" t="s">
        <v>14</v>
      </c>
      <c r="J172" s="2"/>
      <c r="K172" s="2"/>
      <c r="L172" s="2"/>
      <c r="M172" s="2"/>
      <c r="N172" s="2"/>
      <c r="O172" s="2"/>
      <c r="P172" s="2"/>
    </row>
    <row r="173" spans="1:16" s="1" customFormat="1" ht="14.85" customHeight="1" x14ac:dyDescent="0.2">
      <c r="A173" s="12" t="s">
        <v>30</v>
      </c>
      <c r="B173" s="10">
        <f t="shared" si="43"/>
        <v>1655</v>
      </c>
      <c r="C173" s="10">
        <v>1595</v>
      </c>
      <c r="D173" s="10">
        <v>60</v>
      </c>
      <c r="E173" s="10" t="s">
        <v>14</v>
      </c>
      <c r="F173" s="10" t="s">
        <v>14</v>
      </c>
      <c r="G173" s="10" t="s">
        <v>14</v>
      </c>
      <c r="H173" s="11" t="s">
        <v>14</v>
      </c>
      <c r="J173" s="2"/>
      <c r="K173" s="2"/>
      <c r="L173" s="2"/>
      <c r="M173" s="2"/>
      <c r="N173" s="2"/>
      <c r="O173" s="2"/>
      <c r="P173" s="2"/>
    </row>
    <row r="174" spans="1:16" s="1" customFormat="1" ht="14.85" customHeight="1" x14ac:dyDescent="0.2">
      <c r="A174" s="12" t="s">
        <v>17</v>
      </c>
      <c r="B174" s="10">
        <f t="shared" si="43"/>
        <v>2006</v>
      </c>
      <c r="C174" s="10">
        <v>649</v>
      </c>
      <c r="D174" s="10">
        <v>1304</v>
      </c>
      <c r="E174" s="10">
        <v>37</v>
      </c>
      <c r="F174" s="10">
        <v>8</v>
      </c>
      <c r="G174" s="10">
        <v>4</v>
      </c>
      <c r="H174" s="11">
        <v>4</v>
      </c>
      <c r="J174" s="2"/>
      <c r="K174" s="2"/>
      <c r="L174" s="2"/>
      <c r="M174" s="2"/>
      <c r="N174" s="2"/>
      <c r="O174" s="2"/>
      <c r="P174" s="2"/>
    </row>
    <row r="175" spans="1:16" s="1" customFormat="1" ht="14.85" customHeight="1" x14ac:dyDescent="0.2">
      <c r="A175" s="12" t="s">
        <v>47</v>
      </c>
      <c r="B175" s="10">
        <f t="shared" si="43"/>
        <v>2385</v>
      </c>
      <c r="C175" s="10">
        <v>132</v>
      </c>
      <c r="D175" s="10">
        <v>695</v>
      </c>
      <c r="E175" s="10">
        <v>1460</v>
      </c>
      <c r="F175" s="10">
        <v>95</v>
      </c>
      <c r="G175" s="10">
        <v>3</v>
      </c>
      <c r="H175" s="11" t="s">
        <v>14</v>
      </c>
      <c r="J175" s="2"/>
      <c r="K175" s="2"/>
      <c r="L175" s="2"/>
      <c r="M175" s="2"/>
      <c r="N175" s="2"/>
      <c r="O175" s="2"/>
      <c r="P175" s="2"/>
    </row>
    <row r="176" spans="1:16" s="1" customFormat="1" ht="14.85" customHeight="1" x14ac:dyDescent="0.2">
      <c r="A176" s="12" t="s">
        <v>31</v>
      </c>
      <c r="B176" s="10">
        <f t="shared" si="43"/>
        <v>2042</v>
      </c>
      <c r="C176" s="10">
        <v>47</v>
      </c>
      <c r="D176" s="10">
        <v>151</v>
      </c>
      <c r="E176" s="10">
        <v>675</v>
      </c>
      <c r="F176" s="10">
        <v>1067</v>
      </c>
      <c r="G176" s="10">
        <v>102</v>
      </c>
      <c r="H176" s="11" t="s">
        <v>14</v>
      </c>
      <c r="J176" s="2"/>
      <c r="K176" s="2"/>
      <c r="L176" s="2"/>
      <c r="M176" s="2"/>
      <c r="N176" s="2"/>
      <c r="O176" s="2"/>
      <c r="P176" s="2"/>
    </row>
    <row r="177" spans="1:16" s="1" customFormat="1" ht="14.85" customHeight="1" x14ac:dyDescent="0.2">
      <c r="A177" s="12" t="s">
        <v>20</v>
      </c>
      <c r="B177" s="10">
        <f t="shared" si="43"/>
        <v>1757</v>
      </c>
      <c r="C177" s="10">
        <v>23</v>
      </c>
      <c r="D177" s="10">
        <v>39</v>
      </c>
      <c r="E177" s="10">
        <v>156</v>
      </c>
      <c r="F177" s="11">
        <v>639</v>
      </c>
      <c r="G177" s="10">
        <v>844</v>
      </c>
      <c r="H177" s="16">
        <v>56</v>
      </c>
      <c r="J177" s="2"/>
      <c r="K177" s="2"/>
      <c r="L177" s="2"/>
      <c r="M177" s="2"/>
      <c r="N177" s="2"/>
      <c r="O177" s="2"/>
      <c r="P177" s="2"/>
    </row>
    <row r="178" spans="1:16" s="1" customFormat="1" ht="14.85" customHeight="1" x14ac:dyDescent="0.2">
      <c r="A178" s="12" t="s">
        <v>32</v>
      </c>
      <c r="B178" s="10">
        <f t="shared" si="43"/>
        <v>1816</v>
      </c>
      <c r="C178" s="10">
        <v>13</v>
      </c>
      <c r="D178" s="10">
        <v>13</v>
      </c>
      <c r="E178" s="10">
        <v>37</v>
      </c>
      <c r="F178" s="11">
        <v>116</v>
      </c>
      <c r="G178" s="10">
        <v>622</v>
      </c>
      <c r="H178" s="16">
        <v>1015</v>
      </c>
      <c r="J178" s="2"/>
      <c r="K178" s="2"/>
      <c r="L178" s="2"/>
      <c r="M178" s="2"/>
      <c r="N178" s="2"/>
      <c r="O178" s="2"/>
      <c r="P178" s="2"/>
    </row>
    <row r="179" spans="1:16" s="1" customFormat="1" ht="14.85" customHeight="1" x14ac:dyDescent="0.2">
      <c r="A179" s="12" t="s">
        <v>22</v>
      </c>
      <c r="B179" s="10">
        <f t="shared" si="43"/>
        <v>603</v>
      </c>
      <c r="C179" s="10">
        <v>9</v>
      </c>
      <c r="D179" s="10">
        <v>4</v>
      </c>
      <c r="E179" s="10">
        <v>15</v>
      </c>
      <c r="F179" s="11">
        <v>32</v>
      </c>
      <c r="G179" s="10">
        <v>87</v>
      </c>
      <c r="H179" s="16">
        <v>456</v>
      </c>
      <c r="J179" s="2"/>
      <c r="K179" s="2"/>
      <c r="L179" s="2"/>
      <c r="M179" s="2"/>
      <c r="N179" s="2"/>
      <c r="O179" s="2"/>
      <c r="P179" s="2"/>
    </row>
    <row r="180" spans="1:16" s="1" customFormat="1" ht="14.85" customHeight="1" x14ac:dyDescent="0.2">
      <c r="A180" s="12" t="s">
        <v>33</v>
      </c>
      <c r="B180" s="10">
        <f t="shared" si="43"/>
        <v>134</v>
      </c>
      <c r="C180" s="10">
        <v>2</v>
      </c>
      <c r="D180" s="10">
        <v>3</v>
      </c>
      <c r="E180" s="10">
        <v>4</v>
      </c>
      <c r="F180" s="10">
        <v>18</v>
      </c>
      <c r="G180" s="10">
        <v>31</v>
      </c>
      <c r="H180" s="16">
        <v>76</v>
      </c>
      <c r="J180" s="2"/>
      <c r="K180" s="2"/>
      <c r="L180" s="2"/>
      <c r="M180" s="2"/>
      <c r="N180" s="2"/>
      <c r="O180" s="2"/>
      <c r="P180" s="2"/>
    </row>
    <row r="181" spans="1:16" s="1" customFormat="1" ht="14.85" customHeight="1" x14ac:dyDescent="0.2">
      <c r="A181" s="12" t="s">
        <v>24</v>
      </c>
      <c r="B181" s="10">
        <f t="shared" si="43"/>
        <v>36</v>
      </c>
      <c r="C181" s="10" t="s">
        <v>14</v>
      </c>
      <c r="D181" s="10">
        <v>2</v>
      </c>
      <c r="E181" s="10">
        <v>7</v>
      </c>
      <c r="F181" s="10">
        <v>8</v>
      </c>
      <c r="G181" s="10">
        <v>7</v>
      </c>
      <c r="H181" s="16">
        <v>12</v>
      </c>
      <c r="J181" s="2"/>
      <c r="K181" s="2"/>
      <c r="L181" s="2"/>
      <c r="M181" s="2"/>
      <c r="N181" s="2"/>
      <c r="O181" s="2"/>
      <c r="P181" s="2"/>
    </row>
    <row r="182" spans="1:16" ht="14.85" customHeight="1" x14ac:dyDescent="0.2">
      <c r="A182" s="12" t="s">
        <v>25</v>
      </c>
      <c r="B182" s="10">
        <f t="shared" si="43"/>
        <v>21</v>
      </c>
      <c r="C182" s="10" t="s">
        <v>14</v>
      </c>
      <c r="D182" s="10">
        <v>1</v>
      </c>
      <c r="E182" s="10" t="s">
        <v>14</v>
      </c>
      <c r="F182" s="10">
        <v>8</v>
      </c>
      <c r="G182" s="10">
        <v>3</v>
      </c>
      <c r="H182" s="16">
        <v>9</v>
      </c>
    </row>
    <row r="183" spans="1:16" ht="14.85" customHeight="1" x14ac:dyDescent="0.2">
      <c r="A183" s="12" t="s">
        <v>34</v>
      </c>
      <c r="B183" s="10">
        <f t="shared" si="43"/>
        <v>29</v>
      </c>
      <c r="C183" s="10" t="s">
        <v>14</v>
      </c>
      <c r="D183" s="10" t="s">
        <v>14</v>
      </c>
      <c r="E183" s="10" t="s">
        <v>14</v>
      </c>
      <c r="F183" s="10">
        <v>7</v>
      </c>
      <c r="G183" s="10">
        <v>15</v>
      </c>
      <c r="H183" s="11">
        <v>7</v>
      </c>
    </row>
    <row r="184" spans="1:16" ht="14.85" customHeight="1" x14ac:dyDescent="0.2">
      <c r="A184" s="12" t="s">
        <v>42</v>
      </c>
      <c r="B184" s="10">
        <f t="shared" si="43"/>
        <v>80</v>
      </c>
      <c r="C184" s="10">
        <v>3</v>
      </c>
      <c r="D184" s="10">
        <v>8</v>
      </c>
      <c r="E184" s="10">
        <v>6</v>
      </c>
      <c r="F184" s="11">
        <v>22</v>
      </c>
      <c r="G184" s="10">
        <v>17</v>
      </c>
      <c r="H184" s="16">
        <v>24</v>
      </c>
    </row>
    <row r="185" spans="1:16" ht="14.85" customHeight="1" x14ac:dyDescent="0.2">
      <c r="A185" s="12"/>
      <c r="B185" s="10"/>
      <c r="C185" s="10"/>
      <c r="D185" s="10"/>
      <c r="E185" s="10"/>
      <c r="F185" s="11"/>
      <c r="G185" s="10"/>
      <c r="H185" s="16"/>
    </row>
    <row r="186" spans="1:16" ht="14.85" customHeight="1" x14ac:dyDescent="0.2">
      <c r="A186" s="12" t="s">
        <v>48</v>
      </c>
      <c r="B186" s="7">
        <f>SUM(B188:B199)</f>
        <v>24999</v>
      </c>
      <c r="C186" s="7">
        <f t="shared" ref="C186:H186" si="44">SUM(C188:C199)</f>
        <v>5272</v>
      </c>
      <c r="D186" s="7">
        <f t="shared" si="44"/>
        <v>4936</v>
      </c>
      <c r="E186" s="7">
        <f t="shared" si="44"/>
        <v>4348</v>
      </c>
      <c r="F186" s="7">
        <f t="shared" si="44"/>
        <v>3928</v>
      </c>
      <c r="G186" s="7">
        <f t="shared" si="44"/>
        <v>3372</v>
      </c>
      <c r="H186" s="8">
        <f t="shared" si="44"/>
        <v>3143</v>
      </c>
    </row>
    <row r="187" spans="1:16" ht="14.85" customHeight="1" x14ac:dyDescent="0.2">
      <c r="A187" s="12"/>
      <c r="B187" s="7"/>
      <c r="C187" s="7"/>
      <c r="D187" s="7"/>
      <c r="E187" s="7"/>
      <c r="F187" s="7"/>
      <c r="G187" s="7"/>
      <c r="H187" s="8"/>
    </row>
    <row r="188" spans="1:16" ht="14.85" customHeight="1" x14ac:dyDescent="0.2">
      <c r="A188" s="12" t="s">
        <v>49</v>
      </c>
      <c r="B188" s="10">
        <f t="shared" ref="B188:B199" si="45">SUM(C188:H188)</f>
        <v>1</v>
      </c>
      <c r="C188" s="10" t="s">
        <v>14</v>
      </c>
      <c r="D188" s="10">
        <f>SUM(D203)</f>
        <v>1</v>
      </c>
      <c r="E188" s="10" t="s">
        <v>14</v>
      </c>
      <c r="F188" s="10" t="s">
        <v>14</v>
      </c>
      <c r="G188" s="10" t="s">
        <v>14</v>
      </c>
      <c r="H188" s="11" t="s">
        <v>14</v>
      </c>
    </row>
    <row r="189" spans="1:16" ht="14.85" customHeight="1" x14ac:dyDescent="0.2">
      <c r="A189" s="12" t="s">
        <v>29</v>
      </c>
      <c r="B189" s="10">
        <f t="shared" si="45"/>
        <v>272</v>
      </c>
      <c r="C189" s="10">
        <f>SUM(C204,C229)</f>
        <v>234</v>
      </c>
      <c r="D189" s="10">
        <f>SUM(D204,D229)</f>
        <v>38</v>
      </c>
      <c r="E189" s="10" t="s">
        <v>14</v>
      </c>
      <c r="F189" s="10" t="s">
        <v>14</v>
      </c>
      <c r="G189" s="10" t="s">
        <v>14</v>
      </c>
      <c r="H189" s="11" t="s">
        <v>14</v>
      </c>
    </row>
    <row r="190" spans="1:16" ht="14.85" customHeight="1" x14ac:dyDescent="0.2">
      <c r="A190" s="12" t="s">
        <v>50</v>
      </c>
      <c r="B190" s="10">
        <f t="shared" si="45"/>
        <v>3028</v>
      </c>
      <c r="C190" s="10">
        <f>SUM(C205,C230)</f>
        <v>2792</v>
      </c>
      <c r="D190" s="10">
        <f>SUM(D205,D230)</f>
        <v>236</v>
      </c>
      <c r="E190" s="10" t="s">
        <v>14</v>
      </c>
      <c r="F190" s="10" t="s">
        <v>14</v>
      </c>
      <c r="G190" s="10" t="s">
        <v>14</v>
      </c>
      <c r="H190" s="11" t="s">
        <v>14</v>
      </c>
    </row>
    <row r="191" spans="1:16" ht="14.85" customHeight="1" x14ac:dyDescent="0.2">
      <c r="A191" s="12" t="s">
        <v>17</v>
      </c>
      <c r="B191" s="10">
        <f t="shared" si="45"/>
        <v>4010</v>
      </c>
      <c r="C191" s="10">
        <f>SUM(C217,C231)</f>
        <v>1490</v>
      </c>
      <c r="D191" s="10">
        <f>SUM(D217,D231)</f>
        <v>2305</v>
      </c>
      <c r="E191" s="10">
        <f>SUM(E217,E231)</f>
        <v>195</v>
      </c>
      <c r="F191" s="10">
        <f>SUM(F217,F231)</f>
        <v>1</v>
      </c>
      <c r="G191" s="10">
        <f>SUM(G217,G231)</f>
        <v>19</v>
      </c>
      <c r="H191" s="11" t="s">
        <v>14</v>
      </c>
    </row>
    <row r="192" spans="1:16" ht="14.85" customHeight="1" x14ac:dyDescent="0.2">
      <c r="A192" s="12" t="s">
        <v>18</v>
      </c>
      <c r="B192" s="10">
        <f t="shared" si="45"/>
        <v>4366</v>
      </c>
      <c r="C192" s="10">
        <f t="shared" ref="C192:F195" si="46">SUM(C218,C232)</f>
        <v>498</v>
      </c>
      <c r="D192" s="10">
        <f t="shared" si="46"/>
        <v>1571</v>
      </c>
      <c r="E192" s="10">
        <f t="shared" si="46"/>
        <v>2004</v>
      </c>
      <c r="F192" s="10">
        <f t="shared" si="46"/>
        <v>293</v>
      </c>
      <c r="G192" s="10" t="s">
        <v>14</v>
      </c>
      <c r="H192" s="11" t="s">
        <v>14</v>
      </c>
    </row>
    <row r="193" spans="1:16" ht="14.85" customHeight="1" x14ac:dyDescent="0.2">
      <c r="A193" s="12" t="s">
        <v>31</v>
      </c>
      <c r="B193" s="10">
        <f t="shared" si="45"/>
        <v>4157</v>
      </c>
      <c r="C193" s="10">
        <f t="shared" si="46"/>
        <v>187</v>
      </c>
      <c r="D193" s="10">
        <f t="shared" si="46"/>
        <v>507</v>
      </c>
      <c r="E193" s="10">
        <f t="shared" si="46"/>
        <v>1600</v>
      </c>
      <c r="F193" s="10">
        <f t="shared" si="46"/>
        <v>1698</v>
      </c>
      <c r="G193" s="10">
        <f t="shared" ref="G193:H199" si="47">SUM(G219,G233)</f>
        <v>164</v>
      </c>
      <c r="H193" s="11">
        <f t="shared" si="47"/>
        <v>1</v>
      </c>
    </row>
    <row r="194" spans="1:16" ht="14.85" customHeight="1" x14ac:dyDescent="0.2">
      <c r="A194" s="12" t="s">
        <v>20</v>
      </c>
      <c r="B194" s="10">
        <f t="shared" si="45"/>
        <v>4061</v>
      </c>
      <c r="C194" s="10">
        <f t="shared" si="46"/>
        <v>68</v>
      </c>
      <c r="D194" s="10">
        <f t="shared" si="46"/>
        <v>228</v>
      </c>
      <c r="E194" s="10">
        <f t="shared" si="46"/>
        <v>409</v>
      </c>
      <c r="F194" s="10">
        <f t="shared" si="46"/>
        <v>1476</v>
      </c>
      <c r="G194" s="10">
        <f t="shared" si="47"/>
        <v>1650</v>
      </c>
      <c r="H194" s="11">
        <f t="shared" si="47"/>
        <v>230</v>
      </c>
    </row>
    <row r="195" spans="1:16" ht="14.85" customHeight="1" x14ac:dyDescent="0.2">
      <c r="A195" s="12" t="s">
        <v>32</v>
      </c>
      <c r="B195" s="10">
        <f t="shared" si="45"/>
        <v>3109</v>
      </c>
      <c r="C195" s="10">
        <f t="shared" si="46"/>
        <v>3</v>
      </c>
      <c r="D195" s="10">
        <f t="shared" si="46"/>
        <v>46</v>
      </c>
      <c r="E195" s="10">
        <f t="shared" si="46"/>
        <v>109</v>
      </c>
      <c r="F195" s="10">
        <f t="shared" si="46"/>
        <v>366</v>
      </c>
      <c r="G195" s="10">
        <f t="shared" si="47"/>
        <v>1158</v>
      </c>
      <c r="H195" s="11">
        <f t="shared" si="47"/>
        <v>1427</v>
      </c>
    </row>
    <row r="196" spans="1:16" s="1" customFormat="1" ht="14.85" customHeight="1" x14ac:dyDescent="0.2">
      <c r="A196" s="12" t="s">
        <v>22</v>
      </c>
      <c r="B196" s="10">
        <f t="shared" si="45"/>
        <v>1491</v>
      </c>
      <c r="C196" s="10" t="s">
        <v>14</v>
      </c>
      <c r="D196" s="10">
        <f>SUM(D222,D236)</f>
        <v>4</v>
      </c>
      <c r="E196" s="10">
        <f>SUM(E222,E236)</f>
        <v>23</v>
      </c>
      <c r="F196" s="10">
        <f>SUM(F222,F236)</f>
        <v>82</v>
      </c>
      <c r="G196" s="10">
        <f t="shared" si="47"/>
        <v>283</v>
      </c>
      <c r="H196" s="11">
        <f t="shared" si="47"/>
        <v>1099</v>
      </c>
      <c r="J196" s="2"/>
      <c r="K196" s="2"/>
      <c r="L196" s="2"/>
      <c r="M196" s="2"/>
      <c r="N196" s="2"/>
      <c r="O196" s="2"/>
      <c r="P196" s="2"/>
    </row>
    <row r="197" spans="1:16" s="1" customFormat="1" ht="14.85" customHeight="1" x14ac:dyDescent="0.2">
      <c r="A197" s="12" t="s">
        <v>33</v>
      </c>
      <c r="B197" s="10">
        <f t="shared" si="45"/>
        <v>426</v>
      </c>
      <c r="C197" s="10" t="s">
        <v>14</v>
      </c>
      <c r="D197" s="10" t="s">
        <v>14</v>
      </c>
      <c r="E197" s="10">
        <f>SUM(E223,E237)</f>
        <v>7</v>
      </c>
      <c r="F197" s="10">
        <f>SUM(F223,F237)</f>
        <v>10</v>
      </c>
      <c r="G197" s="10">
        <f t="shared" si="47"/>
        <v>82</v>
      </c>
      <c r="H197" s="11">
        <f t="shared" si="47"/>
        <v>327</v>
      </c>
      <c r="J197" s="2"/>
      <c r="K197" s="2"/>
      <c r="L197" s="2"/>
      <c r="M197" s="2"/>
      <c r="N197" s="2"/>
      <c r="O197" s="2"/>
      <c r="P197" s="2"/>
    </row>
    <row r="198" spans="1:16" s="1" customFormat="1" ht="14.85" customHeight="1" x14ac:dyDescent="0.2">
      <c r="A198" s="12" t="s">
        <v>24</v>
      </c>
      <c r="B198" s="10">
        <f t="shared" si="45"/>
        <v>70</v>
      </c>
      <c r="C198" s="10" t="s">
        <v>14</v>
      </c>
      <c r="D198" s="10" t="s">
        <v>14</v>
      </c>
      <c r="E198" s="10">
        <f>SUM(E224,E238)</f>
        <v>1</v>
      </c>
      <c r="F198" s="10">
        <f>SUM(F224,F238)</f>
        <v>1</v>
      </c>
      <c r="G198" s="10">
        <f t="shared" si="47"/>
        <v>15</v>
      </c>
      <c r="H198" s="11">
        <f t="shared" si="47"/>
        <v>53</v>
      </c>
      <c r="J198" s="2"/>
      <c r="K198" s="2"/>
      <c r="L198" s="2"/>
      <c r="M198" s="2"/>
      <c r="N198" s="2"/>
      <c r="O198" s="2"/>
      <c r="P198" s="2"/>
    </row>
    <row r="199" spans="1:16" s="1" customFormat="1" ht="14.85" customHeight="1" x14ac:dyDescent="0.2">
      <c r="A199" s="12" t="s">
        <v>25</v>
      </c>
      <c r="B199" s="10">
        <f t="shared" si="45"/>
        <v>8</v>
      </c>
      <c r="C199" s="10" t="s">
        <v>14</v>
      </c>
      <c r="D199" s="10" t="s">
        <v>14</v>
      </c>
      <c r="E199" s="10" t="s">
        <v>14</v>
      </c>
      <c r="F199" s="10">
        <f>SUM(F225,F239)</f>
        <v>1</v>
      </c>
      <c r="G199" s="10">
        <f t="shared" si="47"/>
        <v>1</v>
      </c>
      <c r="H199" s="11">
        <f t="shared" si="47"/>
        <v>6</v>
      </c>
      <c r="J199" s="2"/>
      <c r="K199" s="2"/>
      <c r="L199" s="2"/>
      <c r="M199" s="2"/>
      <c r="N199" s="2"/>
      <c r="O199" s="2"/>
      <c r="P199" s="2"/>
    </row>
    <row r="200" spans="1:16" s="1" customFormat="1" ht="14.85" customHeight="1" x14ac:dyDescent="0.2">
      <c r="A200" s="12"/>
      <c r="B200" s="10"/>
      <c r="C200" s="26"/>
      <c r="D200" s="26"/>
      <c r="E200" s="26"/>
      <c r="F200" s="27"/>
      <c r="G200" s="26"/>
      <c r="H200" s="29"/>
      <c r="J200" s="2"/>
      <c r="K200" s="2"/>
      <c r="L200" s="2"/>
      <c r="M200" s="2"/>
      <c r="N200" s="2"/>
      <c r="O200" s="2"/>
      <c r="P200" s="2"/>
    </row>
    <row r="201" spans="1:16" s="1" customFormat="1" ht="14.85" customHeight="1" x14ac:dyDescent="0.2">
      <c r="A201" s="12" t="s">
        <v>89</v>
      </c>
      <c r="B201" s="7">
        <f>SUM(B203:B205,B217:B225)</f>
        <v>12248</v>
      </c>
      <c r="C201" s="7">
        <f t="shared" ref="C201:H201" si="48">SUM(C203:C205,C217:C225)</f>
        <v>2642</v>
      </c>
      <c r="D201" s="7">
        <f t="shared" si="48"/>
        <v>2467</v>
      </c>
      <c r="E201" s="7">
        <f t="shared" si="48"/>
        <v>2124</v>
      </c>
      <c r="F201" s="7">
        <f t="shared" si="48"/>
        <v>1982</v>
      </c>
      <c r="G201" s="7">
        <f t="shared" si="48"/>
        <v>1617</v>
      </c>
      <c r="H201" s="8">
        <f t="shared" si="48"/>
        <v>1416</v>
      </c>
      <c r="J201" s="2"/>
      <c r="K201" s="2"/>
      <c r="L201" s="2"/>
      <c r="M201" s="2"/>
      <c r="N201" s="2"/>
      <c r="O201" s="2"/>
      <c r="P201" s="2"/>
    </row>
    <row r="202" spans="1:16" s="1" customFormat="1" ht="14.25" customHeight="1" x14ac:dyDescent="0.2">
      <c r="A202" s="12"/>
      <c r="B202" s="7"/>
      <c r="C202" s="7"/>
      <c r="D202" s="7"/>
      <c r="E202" s="7"/>
      <c r="F202" s="8"/>
      <c r="G202" s="7"/>
      <c r="H202" s="22"/>
      <c r="J202" s="2"/>
      <c r="K202" s="2"/>
      <c r="L202" s="2"/>
      <c r="M202" s="2"/>
      <c r="N202" s="2"/>
      <c r="O202" s="2"/>
      <c r="P202" s="2"/>
    </row>
    <row r="203" spans="1:16" s="1" customFormat="1" ht="14.25" customHeight="1" x14ac:dyDescent="0.2">
      <c r="A203" s="12" t="s">
        <v>51</v>
      </c>
      <c r="B203" s="10">
        <f>SUM(C203:H203)</f>
        <v>1</v>
      </c>
      <c r="C203" s="10" t="s">
        <v>14</v>
      </c>
      <c r="D203" s="10">
        <v>1</v>
      </c>
      <c r="E203" s="10" t="s">
        <v>14</v>
      </c>
      <c r="F203" s="10" t="s">
        <v>14</v>
      </c>
      <c r="G203" s="10" t="s">
        <v>14</v>
      </c>
      <c r="H203" s="11" t="s">
        <v>14</v>
      </c>
      <c r="J203" s="2"/>
      <c r="K203" s="2"/>
      <c r="L203" s="2"/>
      <c r="M203" s="2"/>
      <c r="N203" s="2"/>
      <c r="O203" s="2"/>
      <c r="P203" s="2"/>
    </row>
    <row r="204" spans="1:16" s="1" customFormat="1" ht="14.25" customHeight="1" x14ac:dyDescent="0.2">
      <c r="A204" s="12" t="s">
        <v>46</v>
      </c>
      <c r="B204" s="10">
        <f>SUM(C204:H204)</f>
        <v>119</v>
      </c>
      <c r="C204" s="10">
        <v>105</v>
      </c>
      <c r="D204" s="10">
        <v>14</v>
      </c>
      <c r="E204" s="10" t="s">
        <v>14</v>
      </c>
      <c r="F204" s="10" t="s">
        <v>14</v>
      </c>
      <c r="G204" s="10" t="s">
        <v>14</v>
      </c>
      <c r="H204" s="11" t="s">
        <v>14</v>
      </c>
      <c r="J204" s="2"/>
      <c r="K204" s="2"/>
      <c r="L204" s="2"/>
      <c r="M204" s="2"/>
      <c r="N204" s="2"/>
      <c r="O204" s="2"/>
      <c r="P204" s="2"/>
    </row>
    <row r="205" spans="1:16" s="1" customFormat="1" ht="14.25" customHeight="1" x14ac:dyDescent="0.2">
      <c r="A205" s="12" t="s">
        <v>30</v>
      </c>
      <c r="B205" s="10">
        <f>SUM(C205:H205)</f>
        <v>1448</v>
      </c>
      <c r="C205" s="10">
        <v>1350</v>
      </c>
      <c r="D205" s="10">
        <v>98</v>
      </c>
      <c r="E205" s="10" t="s">
        <v>14</v>
      </c>
      <c r="F205" s="10" t="s">
        <v>14</v>
      </c>
      <c r="G205" s="10" t="s">
        <v>14</v>
      </c>
      <c r="H205" s="11" t="s">
        <v>14</v>
      </c>
      <c r="J205" s="2"/>
      <c r="K205" s="2"/>
      <c r="L205" s="2"/>
      <c r="M205" s="2"/>
      <c r="N205" s="2"/>
      <c r="O205" s="2"/>
      <c r="P205" s="2"/>
    </row>
    <row r="206" spans="1:16" s="1" customFormat="1" ht="15" customHeight="1" x14ac:dyDescent="0.2">
      <c r="A206" s="57" t="s">
        <v>0</v>
      </c>
      <c r="B206" s="57"/>
      <c r="C206" s="57"/>
      <c r="D206" s="57"/>
      <c r="E206" s="57"/>
      <c r="F206" s="57"/>
      <c r="G206" s="57"/>
      <c r="H206" s="57"/>
      <c r="J206" s="2"/>
      <c r="K206" s="2"/>
      <c r="L206" s="2"/>
      <c r="M206" s="2"/>
      <c r="N206" s="2"/>
      <c r="O206" s="2"/>
      <c r="P206" s="2"/>
    </row>
    <row r="207" spans="1:16" s="1" customFormat="1" ht="15" customHeight="1" x14ac:dyDescent="0.2">
      <c r="A207" s="57" t="s">
        <v>1</v>
      </c>
      <c r="B207" s="57"/>
      <c r="C207" s="57"/>
      <c r="D207" s="57"/>
      <c r="E207" s="57"/>
      <c r="F207" s="57"/>
      <c r="G207" s="57"/>
      <c r="H207" s="57"/>
      <c r="J207" s="2"/>
      <c r="K207" s="2"/>
      <c r="L207" s="2"/>
      <c r="M207" s="2"/>
      <c r="N207" s="2"/>
      <c r="O207" s="2"/>
      <c r="P207" s="2"/>
    </row>
    <row r="208" spans="1:16" s="1" customFormat="1" ht="12.75" customHeight="1" x14ac:dyDescent="0.2">
      <c r="J208" s="2"/>
      <c r="K208" s="2"/>
      <c r="L208" s="2"/>
      <c r="M208" s="2"/>
      <c r="N208" s="2"/>
      <c r="O208" s="2"/>
      <c r="P208" s="2"/>
    </row>
    <row r="209" spans="1:16" s="1" customFormat="1" ht="15.75" customHeight="1" x14ac:dyDescent="0.2">
      <c r="A209" s="58" t="s">
        <v>2</v>
      </c>
      <c r="B209" s="61" t="s">
        <v>3</v>
      </c>
      <c r="C209" s="61"/>
      <c r="D209" s="61"/>
      <c r="E209" s="61"/>
      <c r="F209" s="61"/>
      <c r="G209" s="61"/>
      <c r="H209" s="55"/>
      <c r="J209" s="2"/>
      <c r="K209" s="2"/>
      <c r="L209" s="2"/>
      <c r="M209" s="2"/>
      <c r="N209" s="2"/>
      <c r="O209" s="2"/>
      <c r="P209" s="2"/>
    </row>
    <row r="210" spans="1:16" s="1" customFormat="1" ht="15.75" customHeight="1" x14ac:dyDescent="0.2">
      <c r="A210" s="59"/>
      <c r="B210" s="62"/>
      <c r="C210" s="62"/>
      <c r="D210" s="62"/>
      <c r="E210" s="62"/>
      <c r="F210" s="62"/>
      <c r="G210" s="62"/>
      <c r="H210" s="56"/>
      <c r="J210" s="2"/>
      <c r="K210" s="2"/>
      <c r="L210" s="2"/>
      <c r="M210" s="2"/>
      <c r="N210" s="2"/>
      <c r="O210" s="2"/>
      <c r="P210" s="2"/>
    </row>
    <row r="211" spans="1:16" s="1" customFormat="1" ht="18.75" customHeight="1" x14ac:dyDescent="0.2">
      <c r="A211" s="59"/>
      <c r="B211" s="54" t="s">
        <v>4</v>
      </c>
      <c r="C211" s="54" t="s">
        <v>5</v>
      </c>
      <c r="D211" s="54"/>
      <c r="E211" s="54"/>
      <c r="F211" s="54"/>
      <c r="G211" s="54"/>
      <c r="H211" s="63"/>
      <c r="J211" s="2"/>
      <c r="K211" s="2"/>
      <c r="L211" s="2"/>
      <c r="M211" s="2"/>
      <c r="N211" s="2"/>
      <c r="O211" s="2"/>
      <c r="P211" s="2"/>
    </row>
    <row r="212" spans="1:16" s="1" customFormat="1" ht="15.75" customHeight="1" x14ac:dyDescent="0.2">
      <c r="A212" s="59"/>
      <c r="B212" s="54"/>
      <c r="C212" s="54" t="s">
        <v>6</v>
      </c>
      <c r="D212" s="54" t="s">
        <v>7</v>
      </c>
      <c r="E212" s="54" t="s">
        <v>8</v>
      </c>
      <c r="F212" s="54" t="s">
        <v>9</v>
      </c>
      <c r="G212" s="54" t="s">
        <v>10</v>
      </c>
      <c r="H212" s="55" t="s">
        <v>11</v>
      </c>
      <c r="J212" s="2"/>
      <c r="K212" s="2"/>
      <c r="L212" s="2"/>
      <c r="M212" s="2"/>
      <c r="N212" s="2"/>
      <c r="O212" s="2"/>
      <c r="P212" s="2"/>
    </row>
    <row r="213" spans="1:16" s="1" customFormat="1" ht="15.75" customHeight="1" x14ac:dyDescent="0.2">
      <c r="A213" s="60"/>
      <c r="B213" s="54"/>
      <c r="C213" s="54"/>
      <c r="D213" s="54"/>
      <c r="E213" s="54"/>
      <c r="F213" s="54"/>
      <c r="G213" s="54"/>
      <c r="H213" s="56"/>
      <c r="J213" s="2"/>
      <c r="K213" s="2"/>
      <c r="L213" s="2"/>
      <c r="M213" s="2"/>
      <c r="N213" s="2"/>
      <c r="O213" s="2"/>
      <c r="P213" s="2"/>
    </row>
    <row r="214" spans="1:16" s="1" customFormat="1" ht="15.75" customHeight="1" x14ac:dyDescent="0.2">
      <c r="A214" s="39"/>
      <c r="B214" s="40"/>
      <c r="C214" s="40"/>
      <c r="D214" s="40"/>
      <c r="E214" s="40"/>
      <c r="F214" s="40"/>
      <c r="G214" s="40"/>
      <c r="H214" s="47"/>
      <c r="J214" s="2"/>
      <c r="K214" s="2"/>
      <c r="L214" s="2"/>
      <c r="M214" s="2"/>
      <c r="N214" s="2"/>
      <c r="O214" s="2"/>
      <c r="P214" s="2"/>
    </row>
    <row r="215" spans="1:16" s="1" customFormat="1" ht="15.75" customHeight="1" x14ac:dyDescent="0.2">
      <c r="A215" s="12" t="s">
        <v>82</v>
      </c>
      <c r="B215" s="40"/>
      <c r="C215" s="40"/>
      <c r="D215" s="40"/>
      <c r="E215" s="40"/>
      <c r="F215" s="40"/>
      <c r="G215" s="40"/>
      <c r="H215" s="47"/>
      <c r="J215" s="2"/>
      <c r="K215" s="2"/>
      <c r="L215" s="2"/>
      <c r="M215" s="2"/>
      <c r="N215" s="2"/>
      <c r="O215" s="2"/>
      <c r="P215" s="2"/>
    </row>
    <row r="216" spans="1:16" s="1" customFormat="1" ht="15.75" customHeight="1" x14ac:dyDescent="0.2">
      <c r="A216" s="12"/>
      <c r="B216" s="40"/>
      <c r="C216" s="40"/>
      <c r="D216" s="40"/>
      <c r="E216" s="40"/>
      <c r="F216" s="40"/>
      <c r="G216" s="40"/>
      <c r="H216" s="47"/>
      <c r="J216" s="2"/>
      <c r="K216" s="2"/>
      <c r="L216" s="2"/>
      <c r="M216" s="2"/>
      <c r="N216" s="2"/>
      <c r="O216" s="2"/>
      <c r="P216" s="2"/>
    </row>
    <row r="217" spans="1:16" s="1" customFormat="1" ht="15" customHeight="1" x14ac:dyDescent="0.2">
      <c r="A217" s="12" t="s">
        <v>17</v>
      </c>
      <c r="B217" s="10">
        <f t="shared" ref="B217:B225" si="49">SUM(C217:H217)</f>
        <v>1990</v>
      </c>
      <c r="C217" s="26">
        <v>774</v>
      </c>
      <c r="D217" s="26">
        <v>1102</v>
      </c>
      <c r="E217" s="26">
        <v>95</v>
      </c>
      <c r="F217" s="10" t="s">
        <v>14</v>
      </c>
      <c r="G217" s="10">
        <v>19</v>
      </c>
      <c r="H217" s="11" t="s">
        <v>14</v>
      </c>
      <c r="J217" s="2"/>
      <c r="K217" s="2"/>
      <c r="L217" s="2"/>
      <c r="M217" s="2"/>
      <c r="N217" s="2"/>
      <c r="O217" s="2"/>
      <c r="P217" s="2"/>
    </row>
    <row r="218" spans="1:16" s="1" customFormat="1" ht="15" customHeight="1" x14ac:dyDescent="0.2">
      <c r="A218" s="12" t="s">
        <v>18</v>
      </c>
      <c r="B218" s="10">
        <f t="shared" si="49"/>
        <v>2140</v>
      </c>
      <c r="C218" s="10">
        <v>269</v>
      </c>
      <c r="D218" s="10">
        <v>847</v>
      </c>
      <c r="E218" s="10">
        <v>960</v>
      </c>
      <c r="F218" s="11">
        <v>64</v>
      </c>
      <c r="G218" s="10" t="s">
        <v>14</v>
      </c>
      <c r="H218" s="11" t="s">
        <v>14</v>
      </c>
      <c r="J218" s="2"/>
      <c r="K218" s="2"/>
      <c r="L218" s="2"/>
      <c r="M218" s="2"/>
      <c r="N218" s="2"/>
      <c r="O218" s="2"/>
      <c r="P218" s="2"/>
    </row>
    <row r="219" spans="1:16" s="1" customFormat="1" ht="15" customHeight="1" x14ac:dyDescent="0.2">
      <c r="A219" s="12" t="s">
        <v>31</v>
      </c>
      <c r="B219" s="10">
        <f t="shared" si="49"/>
        <v>2084</v>
      </c>
      <c r="C219" s="10">
        <v>103</v>
      </c>
      <c r="D219" s="10">
        <v>256</v>
      </c>
      <c r="E219" s="10">
        <v>782</v>
      </c>
      <c r="F219" s="11">
        <v>852</v>
      </c>
      <c r="G219" s="10">
        <v>91</v>
      </c>
      <c r="H219" s="16" t="s">
        <v>14</v>
      </c>
      <c r="J219" s="2"/>
      <c r="K219" s="2"/>
      <c r="L219" s="2"/>
      <c r="M219" s="2"/>
      <c r="N219" s="2"/>
      <c r="O219" s="2"/>
      <c r="P219" s="2"/>
    </row>
    <row r="220" spans="1:16" s="1" customFormat="1" ht="15" customHeight="1" x14ac:dyDescent="0.2">
      <c r="A220" s="12" t="s">
        <v>20</v>
      </c>
      <c r="B220" s="10">
        <f t="shared" si="49"/>
        <v>2115</v>
      </c>
      <c r="C220" s="10">
        <v>39</v>
      </c>
      <c r="D220" s="10">
        <v>126</v>
      </c>
      <c r="E220" s="10">
        <v>202</v>
      </c>
      <c r="F220" s="11">
        <v>839</v>
      </c>
      <c r="G220" s="10">
        <v>762</v>
      </c>
      <c r="H220" s="16">
        <v>147</v>
      </c>
      <c r="J220" s="2"/>
      <c r="K220" s="2"/>
      <c r="L220" s="2"/>
      <c r="M220" s="2"/>
      <c r="N220" s="2"/>
      <c r="O220" s="2"/>
      <c r="P220" s="2"/>
    </row>
    <row r="221" spans="1:16" s="1" customFormat="1" ht="15" customHeight="1" x14ac:dyDescent="0.2">
      <c r="A221" s="12" t="s">
        <v>32</v>
      </c>
      <c r="B221" s="10">
        <f t="shared" si="49"/>
        <v>1464</v>
      </c>
      <c r="C221" s="10">
        <v>2</v>
      </c>
      <c r="D221" s="10">
        <v>20</v>
      </c>
      <c r="E221" s="10">
        <v>73</v>
      </c>
      <c r="F221" s="11">
        <v>183</v>
      </c>
      <c r="G221" s="10">
        <v>561</v>
      </c>
      <c r="H221" s="16">
        <v>625</v>
      </c>
      <c r="J221" s="2"/>
      <c r="K221" s="2"/>
      <c r="L221" s="2"/>
      <c r="M221" s="2"/>
      <c r="N221" s="2"/>
      <c r="O221" s="2"/>
      <c r="P221" s="2"/>
    </row>
    <row r="222" spans="1:16" s="1" customFormat="1" ht="15" customHeight="1" x14ac:dyDescent="0.2">
      <c r="A222" s="12" t="s">
        <v>22</v>
      </c>
      <c r="B222" s="10">
        <f t="shared" si="49"/>
        <v>671</v>
      </c>
      <c r="C222" s="10" t="s">
        <v>14</v>
      </c>
      <c r="D222" s="26">
        <v>3</v>
      </c>
      <c r="E222" s="10">
        <v>11</v>
      </c>
      <c r="F222" s="11">
        <v>40</v>
      </c>
      <c r="G222" s="10">
        <v>147</v>
      </c>
      <c r="H222" s="16">
        <v>470</v>
      </c>
      <c r="J222" s="2"/>
      <c r="K222" s="2"/>
      <c r="L222" s="2"/>
      <c r="M222" s="2"/>
      <c r="N222" s="2"/>
      <c r="O222" s="2"/>
      <c r="P222" s="2"/>
    </row>
    <row r="223" spans="1:16" s="1" customFormat="1" ht="15" customHeight="1" x14ac:dyDescent="0.2">
      <c r="A223" s="12" t="s">
        <v>33</v>
      </c>
      <c r="B223" s="10">
        <f t="shared" si="49"/>
        <v>187</v>
      </c>
      <c r="C223" s="10" t="s">
        <v>14</v>
      </c>
      <c r="D223" s="10" t="s">
        <v>14</v>
      </c>
      <c r="E223" s="26">
        <v>1</v>
      </c>
      <c r="F223" s="11">
        <v>3</v>
      </c>
      <c r="G223" s="10">
        <v>34</v>
      </c>
      <c r="H223" s="16">
        <v>149</v>
      </c>
      <c r="J223" s="2"/>
      <c r="K223" s="2"/>
      <c r="L223" s="2"/>
      <c r="M223" s="2"/>
      <c r="N223" s="2"/>
      <c r="O223" s="2"/>
      <c r="P223" s="2"/>
    </row>
    <row r="224" spans="1:16" s="1" customFormat="1" ht="15" customHeight="1" x14ac:dyDescent="0.2">
      <c r="A224" s="12" t="s">
        <v>24</v>
      </c>
      <c r="B224" s="10">
        <f t="shared" si="49"/>
        <v>26</v>
      </c>
      <c r="C224" s="10" t="s">
        <v>14</v>
      </c>
      <c r="D224" s="10" t="s">
        <v>14</v>
      </c>
      <c r="E224" s="10" t="s">
        <v>14</v>
      </c>
      <c r="F224" s="11" t="s">
        <v>14</v>
      </c>
      <c r="G224" s="10">
        <v>3</v>
      </c>
      <c r="H224" s="16">
        <v>23</v>
      </c>
      <c r="J224" s="2"/>
      <c r="K224" s="2"/>
      <c r="L224" s="2"/>
      <c r="M224" s="2"/>
      <c r="N224" s="2"/>
      <c r="O224" s="2"/>
      <c r="P224" s="2"/>
    </row>
    <row r="225" spans="1:16" s="1" customFormat="1" ht="15" customHeight="1" x14ac:dyDescent="0.2">
      <c r="A225" s="12" t="s">
        <v>25</v>
      </c>
      <c r="B225" s="10">
        <f t="shared" si="49"/>
        <v>3</v>
      </c>
      <c r="C225" s="10" t="s">
        <v>14</v>
      </c>
      <c r="D225" s="10" t="s">
        <v>14</v>
      </c>
      <c r="E225" s="10" t="s">
        <v>14</v>
      </c>
      <c r="F225" s="10">
        <v>1</v>
      </c>
      <c r="G225" s="10" t="s">
        <v>14</v>
      </c>
      <c r="H225" s="16">
        <v>2</v>
      </c>
      <c r="J225" s="2"/>
      <c r="K225" s="2"/>
      <c r="L225" s="2"/>
      <c r="M225" s="2"/>
      <c r="N225" s="2"/>
      <c r="O225" s="2"/>
      <c r="P225" s="2"/>
    </row>
    <row r="226" spans="1:16" s="1" customFormat="1" ht="15" customHeight="1" x14ac:dyDescent="0.2">
      <c r="A226" s="12"/>
      <c r="B226" s="10"/>
      <c r="C226" s="10"/>
      <c r="D226" s="10"/>
      <c r="E226" s="10"/>
      <c r="F226" s="10"/>
      <c r="G226" s="10"/>
      <c r="H226" s="16"/>
      <c r="J226" s="2"/>
      <c r="K226" s="2"/>
      <c r="L226" s="2"/>
      <c r="M226" s="2"/>
      <c r="N226" s="2"/>
      <c r="O226" s="2"/>
      <c r="P226" s="2"/>
    </row>
    <row r="227" spans="1:16" s="1" customFormat="1" ht="16.5" customHeight="1" x14ac:dyDescent="0.2">
      <c r="A227" s="12" t="s">
        <v>52</v>
      </c>
      <c r="B227" s="7">
        <f>SUM(B229:B239)</f>
        <v>12751</v>
      </c>
      <c r="C227" s="7">
        <f t="shared" ref="C227:H227" si="50">SUM(C229:C239)</f>
        <v>2630</v>
      </c>
      <c r="D227" s="7">
        <f t="shared" si="50"/>
        <v>2469</v>
      </c>
      <c r="E227" s="7">
        <f t="shared" si="50"/>
        <v>2224</v>
      </c>
      <c r="F227" s="7">
        <f>SUM(F229:F239)</f>
        <v>1946</v>
      </c>
      <c r="G227" s="7">
        <f t="shared" si="50"/>
        <v>1755</v>
      </c>
      <c r="H227" s="8">
        <f t="shared" si="50"/>
        <v>1727</v>
      </c>
      <c r="J227" s="2"/>
      <c r="K227" s="2"/>
      <c r="L227" s="2"/>
      <c r="M227" s="2"/>
      <c r="N227" s="2"/>
      <c r="O227" s="2"/>
      <c r="P227" s="2"/>
    </row>
    <row r="228" spans="1:16" s="1" customFormat="1" ht="15" customHeight="1" x14ac:dyDescent="0.2">
      <c r="A228" s="12"/>
      <c r="B228" s="7"/>
      <c r="C228" s="30"/>
      <c r="D228" s="30"/>
      <c r="E228" s="30"/>
      <c r="F228" s="31"/>
      <c r="G228" s="30"/>
      <c r="H228" s="32"/>
      <c r="J228" s="2"/>
      <c r="K228" s="2"/>
      <c r="L228" s="2"/>
      <c r="M228" s="2"/>
      <c r="N228" s="2"/>
      <c r="O228" s="2"/>
      <c r="P228" s="2"/>
    </row>
    <row r="229" spans="1:16" s="1" customFormat="1" ht="15.75" customHeight="1" x14ac:dyDescent="0.2">
      <c r="A229" s="12" t="s">
        <v>46</v>
      </c>
      <c r="B229" s="10">
        <f>SUM(C229:H229)</f>
        <v>153</v>
      </c>
      <c r="C229" s="26">
        <v>129</v>
      </c>
      <c r="D229" s="26">
        <v>24</v>
      </c>
      <c r="E229" s="26" t="s">
        <v>14</v>
      </c>
      <c r="F229" s="26" t="s">
        <v>14</v>
      </c>
      <c r="G229" s="26" t="s">
        <v>14</v>
      </c>
      <c r="H229" s="27" t="s">
        <v>14</v>
      </c>
      <c r="J229" s="2"/>
      <c r="K229" s="2"/>
      <c r="L229" s="2"/>
      <c r="M229" s="2"/>
      <c r="N229" s="2"/>
      <c r="O229" s="2"/>
      <c r="P229" s="2"/>
    </row>
    <row r="230" spans="1:16" s="1" customFormat="1" ht="15.75" customHeight="1" x14ac:dyDescent="0.2">
      <c r="A230" s="12" t="s">
        <v>30</v>
      </c>
      <c r="B230" s="10">
        <f>SUM(C230:H230)</f>
        <v>1580</v>
      </c>
      <c r="C230" s="26">
        <v>1442</v>
      </c>
      <c r="D230" s="26">
        <v>138</v>
      </c>
      <c r="E230" s="26" t="s">
        <v>14</v>
      </c>
      <c r="F230" s="26" t="s">
        <v>14</v>
      </c>
      <c r="G230" s="26" t="s">
        <v>14</v>
      </c>
      <c r="H230" s="27" t="s">
        <v>14</v>
      </c>
      <c r="J230" s="2"/>
      <c r="K230" s="2"/>
      <c r="L230" s="2"/>
      <c r="M230" s="2"/>
      <c r="N230" s="2"/>
      <c r="O230" s="2"/>
      <c r="P230" s="2"/>
    </row>
    <row r="231" spans="1:16" s="1" customFormat="1" ht="15.75" customHeight="1" x14ac:dyDescent="0.2">
      <c r="A231" s="12" t="s">
        <v>17</v>
      </c>
      <c r="B231" s="10">
        <f t="shared" ref="B231:B237" si="51">SUM(C231:H231)</f>
        <v>2020</v>
      </c>
      <c r="C231" s="10">
        <v>716</v>
      </c>
      <c r="D231" s="10">
        <v>1203</v>
      </c>
      <c r="E231" s="10">
        <v>100</v>
      </c>
      <c r="F231" s="10">
        <v>1</v>
      </c>
      <c r="G231" s="10" t="s">
        <v>14</v>
      </c>
      <c r="H231" s="11" t="s">
        <v>14</v>
      </c>
      <c r="J231" s="2"/>
      <c r="K231" s="2"/>
      <c r="L231" s="2"/>
      <c r="M231" s="2"/>
      <c r="N231" s="2"/>
      <c r="O231" s="2"/>
      <c r="P231" s="2"/>
    </row>
    <row r="232" spans="1:16" s="1" customFormat="1" ht="15.75" customHeight="1" x14ac:dyDescent="0.2">
      <c r="A232" s="12" t="s">
        <v>18</v>
      </c>
      <c r="B232" s="10">
        <f>SUM(C232:H232)</f>
        <v>2226</v>
      </c>
      <c r="C232" s="10">
        <v>229</v>
      </c>
      <c r="D232" s="10">
        <v>724</v>
      </c>
      <c r="E232" s="10">
        <v>1044</v>
      </c>
      <c r="F232" s="11">
        <v>229</v>
      </c>
      <c r="G232" s="10" t="s">
        <v>14</v>
      </c>
      <c r="H232" s="11" t="s">
        <v>14</v>
      </c>
      <c r="J232" s="2"/>
      <c r="K232" s="2"/>
      <c r="L232" s="2"/>
      <c r="M232" s="2"/>
      <c r="N232" s="2"/>
      <c r="O232" s="2"/>
      <c r="P232" s="2"/>
    </row>
    <row r="233" spans="1:16" s="1" customFormat="1" ht="15.75" customHeight="1" x14ac:dyDescent="0.2">
      <c r="A233" s="12" t="s">
        <v>31</v>
      </c>
      <c r="B233" s="10">
        <f t="shared" si="51"/>
        <v>2073</v>
      </c>
      <c r="C233" s="10">
        <v>84</v>
      </c>
      <c r="D233" s="10">
        <v>251</v>
      </c>
      <c r="E233" s="10">
        <v>818</v>
      </c>
      <c r="F233" s="11">
        <v>846</v>
      </c>
      <c r="G233" s="10">
        <v>73</v>
      </c>
      <c r="H233" s="16">
        <v>1</v>
      </c>
      <c r="J233" s="2"/>
      <c r="K233" s="2"/>
      <c r="L233" s="2"/>
      <c r="M233" s="2"/>
      <c r="N233" s="2"/>
      <c r="O233" s="2"/>
      <c r="P233" s="2"/>
    </row>
    <row r="234" spans="1:16" s="1" customFormat="1" ht="15.75" customHeight="1" x14ac:dyDescent="0.2">
      <c r="A234" s="12" t="s">
        <v>20</v>
      </c>
      <c r="B234" s="10">
        <f t="shared" si="51"/>
        <v>1946</v>
      </c>
      <c r="C234" s="10">
        <v>29</v>
      </c>
      <c r="D234" s="10">
        <v>102</v>
      </c>
      <c r="E234" s="10">
        <v>207</v>
      </c>
      <c r="F234" s="11">
        <v>637</v>
      </c>
      <c r="G234" s="10">
        <v>888</v>
      </c>
      <c r="H234" s="16">
        <v>83</v>
      </c>
      <c r="J234" s="2"/>
      <c r="K234" s="2"/>
      <c r="L234" s="2"/>
      <c r="M234" s="2"/>
      <c r="N234" s="2"/>
      <c r="O234" s="2"/>
      <c r="P234" s="2"/>
    </row>
    <row r="235" spans="1:16" s="1" customFormat="1" ht="15.75" customHeight="1" x14ac:dyDescent="0.2">
      <c r="A235" s="12" t="s">
        <v>32</v>
      </c>
      <c r="B235" s="10">
        <f t="shared" si="51"/>
        <v>1645</v>
      </c>
      <c r="C235" s="10">
        <v>1</v>
      </c>
      <c r="D235" s="10">
        <v>26</v>
      </c>
      <c r="E235" s="10">
        <v>36</v>
      </c>
      <c r="F235" s="11">
        <v>183</v>
      </c>
      <c r="G235" s="10">
        <v>597</v>
      </c>
      <c r="H235" s="16">
        <v>802</v>
      </c>
      <c r="J235" s="2"/>
      <c r="K235" s="2"/>
      <c r="L235" s="2"/>
      <c r="M235" s="2"/>
      <c r="N235" s="2"/>
      <c r="O235" s="2"/>
      <c r="P235" s="2"/>
    </row>
    <row r="236" spans="1:16" s="1" customFormat="1" ht="15.75" customHeight="1" x14ac:dyDescent="0.2">
      <c r="A236" s="12" t="s">
        <v>22</v>
      </c>
      <c r="B236" s="10">
        <f t="shared" si="51"/>
        <v>820</v>
      </c>
      <c r="C236" s="10" t="s">
        <v>14</v>
      </c>
      <c r="D236" s="10">
        <v>1</v>
      </c>
      <c r="E236" s="10">
        <v>12</v>
      </c>
      <c r="F236" s="11">
        <v>42</v>
      </c>
      <c r="G236" s="10">
        <v>136</v>
      </c>
      <c r="H236" s="16">
        <v>629</v>
      </c>
      <c r="J236" s="2"/>
      <c r="K236" s="2"/>
      <c r="L236" s="2"/>
      <c r="M236" s="2"/>
      <c r="N236" s="2"/>
      <c r="O236" s="2"/>
      <c r="P236" s="2"/>
    </row>
    <row r="237" spans="1:16" s="1" customFormat="1" ht="15.75" customHeight="1" x14ac:dyDescent="0.2">
      <c r="A237" s="12" t="s">
        <v>33</v>
      </c>
      <c r="B237" s="10">
        <f t="shared" si="51"/>
        <v>239</v>
      </c>
      <c r="C237" s="10" t="s">
        <v>14</v>
      </c>
      <c r="D237" s="10" t="s">
        <v>14</v>
      </c>
      <c r="E237" s="10">
        <v>6</v>
      </c>
      <c r="F237" s="11">
        <v>7</v>
      </c>
      <c r="G237" s="10">
        <v>48</v>
      </c>
      <c r="H237" s="16">
        <v>178</v>
      </c>
      <c r="J237" s="2"/>
      <c r="K237" s="2"/>
      <c r="L237" s="2"/>
      <c r="M237" s="2"/>
      <c r="N237" s="2"/>
      <c r="O237" s="2"/>
      <c r="P237" s="2"/>
    </row>
    <row r="238" spans="1:16" s="1" customFormat="1" ht="15.75" customHeight="1" x14ac:dyDescent="0.2">
      <c r="A238" s="12" t="s">
        <v>24</v>
      </c>
      <c r="B238" s="10">
        <f>SUM(C238:H238)</f>
        <v>44</v>
      </c>
      <c r="C238" s="10" t="s">
        <v>14</v>
      </c>
      <c r="D238" s="10" t="s">
        <v>14</v>
      </c>
      <c r="E238" s="10">
        <v>1</v>
      </c>
      <c r="F238" s="10">
        <v>1</v>
      </c>
      <c r="G238" s="10">
        <v>12</v>
      </c>
      <c r="H238" s="16">
        <v>30</v>
      </c>
      <c r="J238" s="2"/>
      <c r="K238" s="2"/>
      <c r="L238" s="2"/>
      <c r="M238" s="2"/>
      <c r="N238" s="2"/>
      <c r="O238" s="2"/>
      <c r="P238" s="2"/>
    </row>
    <row r="239" spans="1:16" s="1" customFormat="1" ht="15.75" customHeight="1" x14ac:dyDescent="0.2">
      <c r="A239" s="12" t="s">
        <v>25</v>
      </c>
      <c r="B239" s="10">
        <f>SUM(C239:H239)</f>
        <v>5</v>
      </c>
      <c r="C239" s="10" t="s">
        <v>14</v>
      </c>
      <c r="D239" s="10" t="s">
        <v>14</v>
      </c>
      <c r="E239" s="10" t="s">
        <v>14</v>
      </c>
      <c r="F239" s="11" t="s">
        <v>14</v>
      </c>
      <c r="G239" s="10">
        <v>1</v>
      </c>
      <c r="H239" s="16">
        <v>4</v>
      </c>
      <c r="J239" s="2"/>
      <c r="K239" s="2"/>
      <c r="L239" s="2"/>
      <c r="M239" s="2"/>
      <c r="N239" s="2"/>
      <c r="O239" s="2"/>
      <c r="P239" s="2"/>
    </row>
    <row r="240" spans="1:16" s="1" customFormat="1" ht="15" customHeight="1" x14ac:dyDescent="0.2">
      <c r="A240" s="12"/>
      <c r="B240" s="10"/>
      <c r="C240" s="10"/>
      <c r="D240" s="10"/>
      <c r="E240" s="10"/>
      <c r="F240" s="11"/>
      <c r="G240" s="10"/>
      <c r="H240" s="16"/>
      <c r="J240" s="2"/>
      <c r="K240" s="2"/>
      <c r="L240" s="2"/>
      <c r="M240" s="2"/>
      <c r="N240" s="2"/>
      <c r="O240" s="2"/>
      <c r="P240" s="2"/>
    </row>
    <row r="241" spans="1:16" s="1" customFormat="1" ht="16.5" customHeight="1" x14ac:dyDescent="0.2">
      <c r="A241" s="33" t="s">
        <v>53</v>
      </c>
      <c r="B241" s="7">
        <f t="shared" ref="B241:H241" si="52">SUM(B243:B255)</f>
        <v>41969</v>
      </c>
      <c r="C241" s="7">
        <f t="shared" si="52"/>
        <v>8757</v>
      </c>
      <c r="D241" s="7">
        <f t="shared" si="52"/>
        <v>8108</v>
      </c>
      <c r="E241" s="7">
        <f t="shared" si="52"/>
        <v>7335</v>
      </c>
      <c r="F241" s="7">
        <f t="shared" si="52"/>
        <v>7183</v>
      </c>
      <c r="G241" s="7">
        <f t="shared" si="52"/>
        <v>5561</v>
      </c>
      <c r="H241" s="8">
        <f t="shared" si="52"/>
        <v>5025</v>
      </c>
      <c r="J241" s="2"/>
      <c r="K241" s="2"/>
      <c r="L241" s="2"/>
      <c r="M241" s="2"/>
      <c r="N241" s="2"/>
      <c r="O241" s="2"/>
      <c r="P241" s="2"/>
    </row>
    <row r="242" spans="1:16" s="1" customFormat="1" ht="15" customHeight="1" x14ac:dyDescent="0.2">
      <c r="A242" s="33"/>
      <c r="B242" s="7"/>
      <c r="C242" s="7"/>
      <c r="D242" s="7"/>
      <c r="E242" s="7"/>
      <c r="F242" s="7"/>
      <c r="G242" s="7"/>
      <c r="H242" s="8"/>
      <c r="J242" s="2"/>
      <c r="K242" s="2"/>
      <c r="L242" s="2"/>
      <c r="M242" s="2"/>
      <c r="N242" s="2"/>
      <c r="O242" s="2"/>
      <c r="P242" s="2"/>
    </row>
    <row r="243" spans="1:16" s="1" customFormat="1" ht="15" customHeight="1" x14ac:dyDescent="0.2">
      <c r="A243" s="12" t="s">
        <v>29</v>
      </c>
      <c r="B243" s="10">
        <f>SUM(C243:H243)</f>
        <v>370</v>
      </c>
      <c r="C243" s="10">
        <f>SUM(C267,C283)</f>
        <v>369</v>
      </c>
      <c r="D243" s="10">
        <f>SUM(D267,D283)</f>
        <v>1</v>
      </c>
      <c r="E243" s="10" t="s">
        <v>14</v>
      </c>
      <c r="F243" s="10" t="s">
        <v>14</v>
      </c>
      <c r="G243" s="10" t="s">
        <v>14</v>
      </c>
      <c r="H243" s="11" t="s">
        <v>14</v>
      </c>
      <c r="J243" s="2"/>
      <c r="K243" s="2"/>
      <c r="L243" s="2"/>
      <c r="M243" s="2"/>
      <c r="N243" s="2"/>
      <c r="O243" s="2"/>
      <c r="P243" s="2"/>
    </row>
    <row r="244" spans="1:16" s="1" customFormat="1" ht="15" customHeight="1" x14ac:dyDescent="0.2">
      <c r="A244" s="12" t="s">
        <v>30</v>
      </c>
      <c r="B244" s="10">
        <f t="shared" ref="B244:B255" si="53">SUM(C244:H244)</f>
        <v>4722</v>
      </c>
      <c r="C244" s="10">
        <f t="shared" ref="C244:H255" si="54">SUM(C268,C284)</f>
        <v>4449</v>
      </c>
      <c r="D244" s="10">
        <f t="shared" si="54"/>
        <v>271</v>
      </c>
      <c r="E244" s="10">
        <f t="shared" si="54"/>
        <v>2</v>
      </c>
      <c r="F244" s="10" t="s">
        <v>14</v>
      </c>
      <c r="G244" s="10" t="s">
        <v>14</v>
      </c>
      <c r="H244" s="11" t="s">
        <v>14</v>
      </c>
      <c r="J244" s="2"/>
      <c r="K244" s="2"/>
      <c r="L244" s="2"/>
      <c r="M244" s="2"/>
      <c r="N244" s="2"/>
      <c r="O244" s="2"/>
      <c r="P244" s="2"/>
    </row>
    <row r="245" spans="1:16" s="1" customFormat="1" ht="15" customHeight="1" x14ac:dyDescent="0.2">
      <c r="A245" s="12" t="s">
        <v>17</v>
      </c>
      <c r="B245" s="10">
        <f t="shared" si="53"/>
        <v>7166</v>
      </c>
      <c r="C245" s="10">
        <f t="shared" si="54"/>
        <v>2602</v>
      </c>
      <c r="D245" s="10">
        <f t="shared" si="54"/>
        <v>4223</v>
      </c>
      <c r="E245" s="10">
        <f t="shared" si="54"/>
        <v>341</v>
      </c>
      <c r="F245" s="10" t="s">
        <v>14</v>
      </c>
      <c r="G245" s="10" t="s">
        <v>14</v>
      </c>
      <c r="H245" s="11" t="s">
        <v>14</v>
      </c>
      <c r="J245" s="2"/>
      <c r="K245" s="2"/>
      <c r="L245" s="2"/>
      <c r="M245" s="2"/>
      <c r="N245" s="2"/>
      <c r="O245" s="2"/>
      <c r="P245" s="2"/>
    </row>
    <row r="246" spans="1:16" s="1" customFormat="1" ht="15" customHeight="1" x14ac:dyDescent="0.2">
      <c r="A246" s="12" t="s">
        <v>18</v>
      </c>
      <c r="B246" s="10">
        <f t="shared" si="53"/>
        <v>7235</v>
      </c>
      <c r="C246" s="10">
        <f t="shared" si="54"/>
        <v>935</v>
      </c>
      <c r="D246" s="10">
        <f t="shared" si="54"/>
        <v>2516</v>
      </c>
      <c r="E246" s="10">
        <f t="shared" si="54"/>
        <v>3558</v>
      </c>
      <c r="F246" s="10">
        <f>SUM(F270,F286)</f>
        <v>224</v>
      </c>
      <c r="G246" s="10">
        <f>SUM(G270,G286)</f>
        <v>2</v>
      </c>
      <c r="H246" s="11" t="s">
        <v>14</v>
      </c>
    </row>
    <row r="247" spans="1:16" ht="15" customHeight="1" x14ac:dyDescent="0.3">
      <c r="A247" s="12" t="s">
        <v>31</v>
      </c>
      <c r="B247" s="10">
        <f t="shared" si="53"/>
        <v>6813</v>
      </c>
      <c r="C247" s="10">
        <f t="shared" si="54"/>
        <v>322</v>
      </c>
      <c r="D247" s="10">
        <f t="shared" si="54"/>
        <v>806</v>
      </c>
      <c r="E247" s="10">
        <f t="shared" si="54"/>
        <v>2461</v>
      </c>
      <c r="F247" s="10">
        <f t="shared" si="54"/>
        <v>3028</v>
      </c>
      <c r="G247" s="10">
        <f t="shared" si="54"/>
        <v>191</v>
      </c>
      <c r="H247" s="11">
        <f t="shared" si="54"/>
        <v>5</v>
      </c>
      <c r="I247" s="13"/>
    </row>
    <row r="248" spans="1:16" ht="15" customHeight="1" x14ac:dyDescent="0.2">
      <c r="A248" s="12" t="s">
        <v>20</v>
      </c>
      <c r="B248" s="10">
        <f t="shared" si="53"/>
        <v>6650</v>
      </c>
      <c r="C248" s="10">
        <f t="shared" si="54"/>
        <v>64</v>
      </c>
      <c r="D248" s="10">
        <f t="shared" si="54"/>
        <v>220</v>
      </c>
      <c r="E248" s="10">
        <f t="shared" si="54"/>
        <v>714</v>
      </c>
      <c r="F248" s="10">
        <f t="shared" si="54"/>
        <v>2805</v>
      </c>
      <c r="G248" s="10">
        <f t="shared" si="54"/>
        <v>2621</v>
      </c>
      <c r="H248" s="11">
        <f t="shared" si="54"/>
        <v>226</v>
      </c>
    </row>
    <row r="249" spans="1:16" ht="15" customHeight="1" x14ac:dyDescent="0.2">
      <c r="A249" s="12" t="s">
        <v>32</v>
      </c>
      <c r="B249" s="10">
        <f t="shared" si="53"/>
        <v>5535</v>
      </c>
      <c r="C249" s="10">
        <f t="shared" si="54"/>
        <v>14</v>
      </c>
      <c r="D249" s="10">
        <f t="shared" si="54"/>
        <v>57</v>
      </c>
      <c r="E249" s="10">
        <f t="shared" si="54"/>
        <v>175</v>
      </c>
      <c r="F249" s="10">
        <f t="shared" si="54"/>
        <v>796</v>
      </c>
      <c r="G249" s="10">
        <f t="shared" si="54"/>
        <v>1917</v>
      </c>
      <c r="H249" s="11">
        <f t="shared" si="54"/>
        <v>2576</v>
      </c>
    </row>
    <row r="250" spans="1:16" ht="15" customHeight="1" x14ac:dyDescent="0.2">
      <c r="A250" s="12" t="s">
        <v>22</v>
      </c>
      <c r="B250" s="10">
        <f t="shared" si="53"/>
        <v>2681</v>
      </c>
      <c r="C250" s="10">
        <f t="shared" si="54"/>
        <v>1</v>
      </c>
      <c r="D250" s="10">
        <f t="shared" si="54"/>
        <v>10</v>
      </c>
      <c r="E250" s="10">
        <f t="shared" si="54"/>
        <v>64</v>
      </c>
      <c r="F250" s="10">
        <f t="shared" si="54"/>
        <v>264</v>
      </c>
      <c r="G250" s="10">
        <f t="shared" si="54"/>
        <v>635</v>
      </c>
      <c r="H250" s="11">
        <f t="shared" si="54"/>
        <v>1707</v>
      </c>
    </row>
    <row r="251" spans="1:16" ht="15" customHeight="1" x14ac:dyDescent="0.2">
      <c r="A251" s="12" t="s">
        <v>33</v>
      </c>
      <c r="B251" s="10">
        <f t="shared" si="53"/>
        <v>615</v>
      </c>
      <c r="C251" s="10">
        <f>SUM(C275,C291)</f>
        <v>1</v>
      </c>
      <c r="D251" s="10">
        <f>SUM(D275,D291)</f>
        <v>3</v>
      </c>
      <c r="E251" s="10">
        <f>SUM(E275,E291)</f>
        <v>13</v>
      </c>
      <c r="F251" s="10">
        <f t="shared" si="54"/>
        <v>55</v>
      </c>
      <c r="G251" s="10">
        <f t="shared" si="54"/>
        <v>154</v>
      </c>
      <c r="H251" s="11">
        <f t="shared" si="54"/>
        <v>389</v>
      </c>
    </row>
    <row r="252" spans="1:16" ht="15" customHeight="1" x14ac:dyDescent="0.2">
      <c r="A252" s="12" t="s">
        <v>24</v>
      </c>
      <c r="B252" s="10">
        <f t="shared" si="53"/>
        <v>139</v>
      </c>
      <c r="C252" s="10" t="s">
        <v>14</v>
      </c>
      <c r="D252" s="10">
        <f t="shared" si="54"/>
        <v>1</v>
      </c>
      <c r="E252" s="10">
        <f t="shared" si="54"/>
        <v>4</v>
      </c>
      <c r="F252" s="10">
        <f t="shared" si="54"/>
        <v>9</v>
      </c>
      <c r="G252" s="10">
        <f t="shared" si="54"/>
        <v>29</v>
      </c>
      <c r="H252" s="11">
        <f t="shared" si="54"/>
        <v>96</v>
      </c>
    </row>
    <row r="253" spans="1:16" ht="15" customHeight="1" x14ac:dyDescent="0.2">
      <c r="A253" s="12" t="s">
        <v>25</v>
      </c>
      <c r="B253" s="10">
        <f t="shared" si="53"/>
        <v>31</v>
      </c>
      <c r="C253" s="10" t="s">
        <v>14</v>
      </c>
      <c r="D253" s="10" t="s">
        <v>14</v>
      </c>
      <c r="E253" s="10">
        <f t="shared" si="54"/>
        <v>2</v>
      </c>
      <c r="F253" s="10">
        <f t="shared" si="54"/>
        <v>1</v>
      </c>
      <c r="G253" s="10">
        <f t="shared" si="54"/>
        <v>7</v>
      </c>
      <c r="H253" s="11">
        <f t="shared" si="54"/>
        <v>21</v>
      </c>
    </row>
    <row r="254" spans="1:16" ht="15" customHeight="1" x14ac:dyDescent="0.2">
      <c r="A254" s="12" t="s">
        <v>34</v>
      </c>
      <c r="B254" s="10">
        <f t="shared" si="53"/>
        <v>9</v>
      </c>
      <c r="C254" s="10" t="s">
        <v>14</v>
      </c>
      <c r="D254" s="10" t="s">
        <v>14</v>
      </c>
      <c r="E254" s="10" t="s">
        <v>14</v>
      </c>
      <c r="F254" s="10">
        <f t="shared" si="54"/>
        <v>1</v>
      </c>
      <c r="G254" s="10">
        <f t="shared" si="54"/>
        <v>3</v>
      </c>
      <c r="H254" s="11">
        <f t="shared" si="54"/>
        <v>5</v>
      </c>
    </row>
    <row r="255" spans="1:16" ht="15" customHeight="1" x14ac:dyDescent="0.2">
      <c r="A255" s="12" t="s">
        <v>27</v>
      </c>
      <c r="B255" s="10">
        <f t="shared" si="53"/>
        <v>3</v>
      </c>
      <c r="C255" s="10" t="s">
        <v>14</v>
      </c>
      <c r="D255" s="10" t="s">
        <v>14</v>
      </c>
      <c r="E255" s="10">
        <f t="shared" si="54"/>
        <v>1</v>
      </c>
      <c r="F255" s="10" t="s">
        <v>14</v>
      </c>
      <c r="G255" s="10">
        <f t="shared" si="54"/>
        <v>2</v>
      </c>
      <c r="H255" s="11" t="s">
        <v>14</v>
      </c>
    </row>
    <row r="256" spans="1:16" ht="15" customHeight="1" x14ac:dyDescent="0.2">
      <c r="A256" s="57" t="s">
        <v>0</v>
      </c>
      <c r="B256" s="57"/>
      <c r="C256" s="57"/>
      <c r="D256" s="57"/>
      <c r="E256" s="57"/>
      <c r="F256" s="57"/>
      <c r="G256" s="57"/>
      <c r="H256" s="57"/>
    </row>
    <row r="257" spans="1:16" ht="15" customHeight="1" x14ac:dyDescent="0.2">
      <c r="A257" s="57" t="s">
        <v>1</v>
      </c>
      <c r="B257" s="57"/>
      <c r="C257" s="57"/>
      <c r="D257" s="57"/>
      <c r="E257" s="57"/>
      <c r="F257" s="57"/>
      <c r="G257" s="57"/>
      <c r="H257" s="57"/>
    </row>
    <row r="258" spans="1:16" s="1" customFormat="1" ht="12.75" customHeight="1" x14ac:dyDescent="0.2"/>
    <row r="259" spans="1:16" s="1" customFormat="1" ht="15.75" customHeight="1" x14ac:dyDescent="0.2">
      <c r="A259" s="58" t="s">
        <v>2</v>
      </c>
      <c r="B259" s="61" t="s">
        <v>3</v>
      </c>
      <c r="C259" s="61"/>
      <c r="D259" s="61"/>
      <c r="E259" s="61"/>
      <c r="F259" s="61"/>
      <c r="G259" s="61"/>
      <c r="H259" s="55"/>
    </row>
    <row r="260" spans="1:16" s="1" customFormat="1" ht="15.75" customHeight="1" x14ac:dyDescent="0.2">
      <c r="A260" s="59"/>
      <c r="B260" s="62"/>
      <c r="C260" s="62"/>
      <c r="D260" s="62"/>
      <c r="E260" s="62"/>
      <c r="F260" s="62"/>
      <c r="G260" s="62"/>
      <c r="H260" s="56"/>
    </row>
    <row r="261" spans="1:16" s="1" customFormat="1" ht="18.75" customHeight="1" x14ac:dyDescent="0.2">
      <c r="A261" s="59"/>
      <c r="B261" s="54" t="s">
        <v>4</v>
      </c>
      <c r="C261" s="54" t="s">
        <v>5</v>
      </c>
      <c r="D261" s="54"/>
      <c r="E261" s="54"/>
      <c r="F261" s="54"/>
      <c r="G261" s="54"/>
      <c r="H261" s="63"/>
    </row>
    <row r="262" spans="1:16" s="1" customFormat="1" ht="15.75" customHeight="1" x14ac:dyDescent="0.2">
      <c r="A262" s="59"/>
      <c r="B262" s="54"/>
      <c r="C262" s="54" t="s">
        <v>6</v>
      </c>
      <c r="D262" s="54" t="s">
        <v>7</v>
      </c>
      <c r="E262" s="54" t="s">
        <v>8</v>
      </c>
      <c r="F262" s="54" t="s">
        <v>9</v>
      </c>
      <c r="G262" s="54" t="s">
        <v>10</v>
      </c>
      <c r="H262" s="55" t="s">
        <v>11</v>
      </c>
    </row>
    <row r="263" spans="1:16" s="1" customFormat="1" ht="15.75" customHeight="1" x14ac:dyDescent="0.2">
      <c r="A263" s="60"/>
      <c r="B263" s="54"/>
      <c r="C263" s="54"/>
      <c r="D263" s="54"/>
      <c r="E263" s="54"/>
      <c r="F263" s="54"/>
      <c r="G263" s="54"/>
      <c r="H263" s="56"/>
    </row>
    <row r="264" spans="1:16" s="1" customFormat="1" ht="15" customHeight="1" x14ac:dyDescent="0.2">
      <c r="A264" s="39"/>
      <c r="B264" s="40"/>
      <c r="C264" s="40"/>
      <c r="D264" s="40"/>
      <c r="E264" s="40"/>
      <c r="F264" s="40"/>
      <c r="G264" s="40"/>
      <c r="H264" s="47"/>
    </row>
    <row r="265" spans="1:16" s="1" customFormat="1" ht="15.75" customHeight="1" x14ac:dyDescent="0.2">
      <c r="A265" s="12" t="s">
        <v>98</v>
      </c>
      <c r="B265" s="7">
        <f t="shared" ref="B265:H265" si="55">SUM(B267:B279)</f>
        <v>20922</v>
      </c>
      <c r="C265" s="7">
        <f t="shared" si="55"/>
        <v>4623</v>
      </c>
      <c r="D265" s="7">
        <f t="shared" si="55"/>
        <v>4086</v>
      </c>
      <c r="E265" s="7">
        <f t="shared" si="55"/>
        <v>3531</v>
      </c>
      <c r="F265" s="7">
        <f t="shared" si="55"/>
        <v>3555</v>
      </c>
      <c r="G265" s="7">
        <f t="shared" si="55"/>
        <v>2683</v>
      </c>
      <c r="H265" s="8">
        <f t="shared" si="55"/>
        <v>2444</v>
      </c>
    </row>
    <row r="266" spans="1:16" s="1" customFormat="1" ht="15.75" customHeight="1" x14ac:dyDescent="0.2">
      <c r="A266" s="12"/>
      <c r="B266" s="7"/>
      <c r="C266" s="7"/>
      <c r="D266" s="7"/>
      <c r="E266" s="7"/>
      <c r="F266" s="8"/>
      <c r="G266" s="7"/>
      <c r="H266" s="22"/>
      <c r="J266" s="2"/>
      <c r="K266" s="2"/>
      <c r="L266" s="2"/>
      <c r="M266" s="2"/>
      <c r="N266" s="2"/>
      <c r="O266" s="2"/>
      <c r="P266" s="2"/>
    </row>
    <row r="267" spans="1:16" s="1" customFormat="1" ht="15.75" customHeight="1" x14ac:dyDescent="0.2">
      <c r="A267" s="12" t="s">
        <v>29</v>
      </c>
      <c r="B267" s="10">
        <f>SUM(C267:H267)</f>
        <v>161</v>
      </c>
      <c r="C267" s="10">
        <v>160</v>
      </c>
      <c r="D267" s="10">
        <v>1</v>
      </c>
      <c r="E267" s="10" t="s">
        <v>14</v>
      </c>
      <c r="F267" s="10" t="s">
        <v>14</v>
      </c>
      <c r="G267" s="10" t="s">
        <v>14</v>
      </c>
      <c r="H267" s="11" t="s">
        <v>14</v>
      </c>
      <c r="J267" s="2"/>
      <c r="K267" s="2"/>
      <c r="L267" s="2"/>
      <c r="M267" s="2"/>
      <c r="N267" s="2"/>
      <c r="O267" s="2"/>
      <c r="P267" s="2"/>
    </row>
    <row r="268" spans="1:16" s="1" customFormat="1" ht="15.75" customHeight="1" x14ac:dyDescent="0.2">
      <c r="A268" s="12" t="s">
        <v>30</v>
      </c>
      <c r="B268" s="10">
        <f t="shared" ref="B268:B279" si="56">SUM(C268:H268)</f>
        <v>2342</v>
      </c>
      <c r="C268" s="26">
        <v>2211</v>
      </c>
      <c r="D268" s="26">
        <v>129</v>
      </c>
      <c r="E268" s="26">
        <v>2</v>
      </c>
      <c r="F268" s="10" t="s">
        <v>14</v>
      </c>
      <c r="G268" s="10" t="s">
        <v>14</v>
      </c>
      <c r="H268" s="11" t="s">
        <v>14</v>
      </c>
      <c r="J268" s="2"/>
      <c r="K268" s="2"/>
      <c r="L268" s="2"/>
      <c r="M268" s="2"/>
      <c r="N268" s="2"/>
      <c r="O268" s="2"/>
      <c r="P268" s="2"/>
    </row>
    <row r="269" spans="1:16" s="1" customFormat="1" ht="15.75" customHeight="1" x14ac:dyDescent="0.2">
      <c r="A269" s="12" t="s">
        <v>17</v>
      </c>
      <c r="B269" s="10">
        <f t="shared" si="56"/>
        <v>3507</v>
      </c>
      <c r="C269" s="26">
        <v>1398</v>
      </c>
      <c r="D269" s="26">
        <v>1967</v>
      </c>
      <c r="E269" s="26">
        <v>142</v>
      </c>
      <c r="F269" s="10" t="s">
        <v>14</v>
      </c>
      <c r="G269" s="10" t="s">
        <v>14</v>
      </c>
      <c r="H269" s="11" t="s">
        <v>14</v>
      </c>
      <c r="J269" s="2"/>
      <c r="K269" s="2"/>
      <c r="L269" s="2"/>
      <c r="M269" s="2"/>
      <c r="N269" s="2"/>
      <c r="O269" s="2"/>
      <c r="P269" s="2"/>
    </row>
    <row r="270" spans="1:16" s="1" customFormat="1" ht="15.75" customHeight="1" x14ac:dyDescent="0.2">
      <c r="A270" s="12" t="s">
        <v>18</v>
      </c>
      <c r="B270" s="10">
        <f t="shared" si="56"/>
        <v>3587</v>
      </c>
      <c r="C270" s="26">
        <v>582</v>
      </c>
      <c r="D270" s="26">
        <v>1331</v>
      </c>
      <c r="E270" s="26">
        <v>1600</v>
      </c>
      <c r="F270" s="27">
        <v>73</v>
      </c>
      <c r="G270" s="10">
        <v>1</v>
      </c>
      <c r="H270" s="11" t="s">
        <v>14</v>
      </c>
      <c r="J270" s="2"/>
      <c r="K270" s="2"/>
      <c r="L270" s="2"/>
      <c r="M270" s="2"/>
      <c r="N270" s="2"/>
      <c r="O270" s="2"/>
      <c r="P270" s="2"/>
    </row>
    <row r="271" spans="1:16" s="1" customFormat="1" ht="15.75" customHeight="1" x14ac:dyDescent="0.2">
      <c r="A271" s="12" t="s">
        <v>31</v>
      </c>
      <c r="B271" s="10">
        <f t="shared" si="56"/>
        <v>3382</v>
      </c>
      <c r="C271" s="26">
        <v>220</v>
      </c>
      <c r="D271" s="26">
        <v>483</v>
      </c>
      <c r="E271" s="26">
        <v>1226</v>
      </c>
      <c r="F271" s="27">
        <v>1381</v>
      </c>
      <c r="G271" s="26">
        <v>70</v>
      </c>
      <c r="H271" s="11">
        <v>2</v>
      </c>
      <c r="J271" s="2"/>
      <c r="K271" s="2"/>
      <c r="L271" s="2"/>
      <c r="M271" s="2"/>
      <c r="N271" s="2"/>
      <c r="O271" s="2"/>
      <c r="P271" s="2"/>
    </row>
    <row r="272" spans="1:16" s="1" customFormat="1" ht="15.75" customHeight="1" x14ac:dyDescent="0.2">
      <c r="A272" s="12" t="s">
        <v>20</v>
      </c>
      <c r="B272" s="10">
        <f t="shared" si="56"/>
        <v>3190</v>
      </c>
      <c r="C272" s="10">
        <v>41</v>
      </c>
      <c r="D272" s="10">
        <v>135</v>
      </c>
      <c r="E272" s="10">
        <v>403</v>
      </c>
      <c r="F272" s="27">
        <v>1410</v>
      </c>
      <c r="G272" s="10">
        <v>1113</v>
      </c>
      <c r="H272" s="16">
        <v>88</v>
      </c>
      <c r="J272" s="2"/>
      <c r="K272" s="2"/>
      <c r="L272" s="2"/>
      <c r="M272" s="2"/>
      <c r="N272" s="2"/>
      <c r="O272" s="2"/>
      <c r="P272" s="2"/>
    </row>
    <row r="273" spans="1:16" s="1" customFormat="1" ht="15.75" customHeight="1" x14ac:dyDescent="0.2">
      <c r="A273" s="12" t="s">
        <v>32</v>
      </c>
      <c r="B273" s="10">
        <f t="shared" si="56"/>
        <v>2734</v>
      </c>
      <c r="C273" s="10">
        <v>9</v>
      </c>
      <c r="D273" s="10">
        <v>33</v>
      </c>
      <c r="E273" s="10">
        <v>108</v>
      </c>
      <c r="F273" s="11">
        <v>451</v>
      </c>
      <c r="G273" s="10">
        <v>1011</v>
      </c>
      <c r="H273" s="16">
        <v>1122</v>
      </c>
      <c r="J273" s="2"/>
      <c r="K273" s="2"/>
      <c r="L273" s="2"/>
      <c r="M273" s="2"/>
      <c r="N273" s="2"/>
      <c r="O273" s="2"/>
      <c r="P273" s="2"/>
    </row>
    <row r="274" spans="1:16" s="1" customFormat="1" ht="15.75" customHeight="1" x14ac:dyDescent="0.2">
      <c r="A274" s="12" t="s">
        <v>22</v>
      </c>
      <c r="B274" s="10">
        <f t="shared" si="56"/>
        <v>1487</v>
      </c>
      <c r="C274" s="10">
        <v>1</v>
      </c>
      <c r="D274" s="10">
        <v>5</v>
      </c>
      <c r="E274" s="10">
        <v>37</v>
      </c>
      <c r="F274" s="11">
        <v>190</v>
      </c>
      <c r="G274" s="10">
        <v>365</v>
      </c>
      <c r="H274" s="16">
        <v>889</v>
      </c>
      <c r="J274" s="2"/>
      <c r="K274" s="2"/>
      <c r="L274" s="2"/>
      <c r="M274" s="2"/>
      <c r="N274" s="2"/>
      <c r="O274" s="2"/>
      <c r="P274" s="2"/>
    </row>
    <row r="275" spans="1:16" s="1" customFormat="1" ht="15.75" customHeight="1" x14ac:dyDescent="0.2">
      <c r="A275" s="12" t="s">
        <v>33</v>
      </c>
      <c r="B275" s="10">
        <f t="shared" si="56"/>
        <v>413</v>
      </c>
      <c r="C275" s="10">
        <v>1</v>
      </c>
      <c r="D275" s="10">
        <v>1</v>
      </c>
      <c r="E275" s="10">
        <v>8</v>
      </c>
      <c r="F275" s="11">
        <v>43</v>
      </c>
      <c r="G275" s="10">
        <v>101</v>
      </c>
      <c r="H275" s="16">
        <v>259</v>
      </c>
      <c r="J275" s="2"/>
      <c r="K275" s="2"/>
      <c r="L275" s="2"/>
      <c r="M275" s="2"/>
      <c r="N275" s="2"/>
      <c r="O275" s="2"/>
      <c r="P275" s="2"/>
    </row>
    <row r="276" spans="1:16" s="1" customFormat="1" ht="15.75" customHeight="1" x14ac:dyDescent="0.2">
      <c r="A276" s="12" t="s">
        <v>24</v>
      </c>
      <c r="B276" s="10">
        <f t="shared" si="56"/>
        <v>91</v>
      </c>
      <c r="C276" s="10" t="s">
        <v>14</v>
      </c>
      <c r="D276" s="10">
        <v>1</v>
      </c>
      <c r="E276" s="10">
        <v>3</v>
      </c>
      <c r="F276" s="27">
        <v>6</v>
      </c>
      <c r="G276" s="26">
        <v>18</v>
      </c>
      <c r="H276" s="29">
        <v>63</v>
      </c>
      <c r="J276" s="2"/>
      <c r="K276" s="2"/>
      <c r="L276" s="2"/>
      <c r="M276" s="2"/>
      <c r="N276" s="2"/>
      <c r="O276" s="2"/>
      <c r="P276" s="2"/>
    </row>
    <row r="277" spans="1:16" s="1" customFormat="1" ht="15.75" customHeight="1" x14ac:dyDescent="0.2">
      <c r="A277" s="12" t="s">
        <v>25</v>
      </c>
      <c r="B277" s="10">
        <f t="shared" si="56"/>
        <v>21</v>
      </c>
      <c r="C277" s="10" t="s">
        <v>14</v>
      </c>
      <c r="D277" s="10" t="s">
        <v>14</v>
      </c>
      <c r="E277" s="26">
        <v>1</v>
      </c>
      <c r="F277" s="10">
        <v>1</v>
      </c>
      <c r="G277" s="26">
        <v>1</v>
      </c>
      <c r="H277" s="29">
        <v>18</v>
      </c>
      <c r="J277" s="2"/>
      <c r="K277" s="2"/>
      <c r="L277" s="2"/>
      <c r="M277" s="2"/>
      <c r="N277" s="2"/>
      <c r="O277" s="2"/>
      <c r="P277" s="2"/>
    </row>
    <row r="278" spans="1:16" s="1" customFormat="1" ht="15.75" customHeight="1" x14ac:dyDescent="0.2">
      <c r="A278" s="12" t="s">
        <v>34</v>
      </c>
      <c r="B278" s="10">
        <f t="shared" si="56"/>
        <v>5</v>
      </c>
      <c r="C278" s="10" t="s">
        <v>14</v>
      </c>
      <c r="D278" s="10" t="s">
        <v>14</v>
      </c>
      <c r="E278" s="10" t="s">
        <v>14</v>
      </c>
      <c r="F278" s="10" t="s">
        <v>14</v>
      </c>
      <c r="G278" s="26">
        <v>2</v>
      </c>
      <c r="H278" s="29">
        <v>3</v>
      </c>
      <c r="J278" s="2"/>
      <c r="K278" s="2"/>
      <c r="L278" s="2"/>
      <c r="M278" s="2"/>
      <c r="N278" s="2"/>
      <c r="O278" s="2"/>
      <c r="P278" s="2"/>
    </row>
    <row r="279" spans="1:16" ht="15.75" customHeight="1" x14ac:dyDescent="0.2">
      <c r="A279" s="12" t="s">
        <v>27</v>
      </c>
      <c r="B279" s="10">
        <f t="shared" si="56"/>
        <v>2</v>
      </c>
      <c r="C279" s="10" t="s">
        <v>14</v>
      </c>
      <c r="D279" s="10" t="s">
        <v>14</v>
      </c>
      <c r="E279" s="10">
        <v>1</v>
      </c>
      <c r="F279" s="27" t="s">
        <v>14</v>
      </c>
      <c r="G279" s="10">
        <v>1</v>
      </c>
      <c r="H279" s="29" t="s">
        <v>14</v>
      </c>
    </row>
    <row r="280" spans="1:16" ht="15.75" customHeight="1" x14ac:dyDescent="0.2">
      <c r="A280" s="12"/>
      <c r="B280" s="10"/>
      <c r="C280" s="10"/>
      <c r="D280" s="10"/>
      <c r="E280" s="10"/>
      <c r="F280" s="11"/>
      <c r="G280" s="10"/>
      <c r="H280" s="16"/>
    </row>
    <row r="281" spans="1:16" ht="15.75" customHeight="1" x14ac:dyDescent="0.2">
      <c r="A281" s="12" t="s">
        <v>54</v>
      </c>
      <c r="B281" s="7">
        <f t="shared" ref="B281:H281" si="57">SUM(B283:B295)</f>
        <v>21047</v>
      </c>
      <c r="C281" s="7">
        <f t="shared" si="57"/>
        <v>4134</v>
      </c>
      <c r="D281" s="7">
        <f t="shared" si="57"/>
        <v>4022</v>
      </c>
      <c r="E281" s="7">
        <f t="shared" si="57"/>
        <v>3804</v>
      </c>
      <c r="F281" s="7">
        <f t="shared" si="57"/>
        <v>3628</v>
      </c>
      <c r="G281" s="7">
        <f t="shared" si="57"/>
        <v>2878</v>
      </c>
      <c r="H281" s="8">
        <f t="shared" si="57"/>
        <v>2581</v>
      </c>
    </row>
    <row r="282" spans="1:16" ht="15.75" customHeight="1" x14ac:dyDescent="0.2">
      <c r="A282" s="12"/>
      <c r="B282" s="7"/>
      <c r="C282" s="30"/>
      <c r="D282" s="30"/>
      <c r="E282" s="30"/>
      <c r="F282" s="31"/>
      <c r="G282" s="30"/>
      <c r="H282" s="32"/>
    </row>
    <row r="283" spans="1:16" ht="15.75" customHeight="1" x14ac:dyDescent="0.2">
      <c r="A283" s="12" t="s">
        <v>29</v>
      </c>
      <c r="B283" s="10">
        <f>SUM(C283:H283)</f>
        <v>209</v>
      </c>
      <c r="C283" s="26">
        <v>209</v>
      </c>
      <c r="D283" s="10" t="s">
        <v>14</v>
      </c>
      <c r="E283" s="10" t="s">
        <v>14</v>
      </c>
      <c r="F283" s="10" t="s">
        <v>14</v>
      </c>
      <c r="G283" s="10" t="s">
        <v>14</v>
      </c>
      <c r="H283" s="11" t="s">
        <v>14</v>
      </c>
    </row>
    <row r="284" spans="1:16" ht="15.75" customHeight="1" x14ac:dyDescent="0.2">
      <c r="A284" s="12" t="s">
        <v>30</v>
      </c>
      <c r="B284" s="10">
        <f t="shared" ref="B284:B295" si="58">SUM(C284:H284)</f>
        <v>2380</v>
      </c>
      <c r="C284" s="26">
        <v>2238</v>
      </c>
      <c r="D284" s="26">
        <v>142</v>
      </c>
      <c r="E284" s="26" t="s">
        <v>14</v>
      </c>
      <c r="F284" s="10" t="s">
        <v>14</v>
      </c>
      <c r="G284" s="10" t="s">
        <v>14</v>
      </c>
      <c r="H284" s="11" t="s">
        <v>14</v>
      </c>
    </row>
    <row r="285" spans="1:16" ht="15.75" customHeight="1" x14ac:dyDescent="0.2">
      <c r="A285" s="12" t="s">
        <v>17</v>
      </c>
      <c r="B285" s="10">
        <f t="shared" si="58"/>
        <v>3659</v>
      </c>
      <c r="C285" s="26">
        <v>1204</v>
      </c>
      <c r="D285" s="26">
        <v>2256</v>
      </c>
      <c r="E285" s="26">
        <v>199</v>
      </c>
      <c r="F285" s="11" t="s">
        <v>14</v>
      </c>
      <c r="G285" s="11" t="s">
        <v>14</v>
      </c>
      <c r="H285" s="11" t="s">
        <v>14</v>
      </c>
    </row>
    <row r="286" spans="1:16" ht="15.75" customHeight="1" x14ac:dyDescent="0.2">
      <c r="A286" s="12" t="s">
        <v>18</v>
      </c>
      <c r="B286" s="10">
        <f t="shared" si="58"/>
        <v>3648</v>
      </c>
      <c r="C286" s="26">
        <v>353</v>
      </c>
      <c r="D286" s="26">
        <v>1185</v>
      </c>
      <c r="E286" s="26">
        <v>1958</v>
      </c>
      <c r="F286" s="11">
        <v>151</v>
      </c>
      <c r="G286" s="10">
        <v>1</v>
      </c>
      <c r="H286" s="11" t="s">
        <v>14</v>
      </c>
    </row>
    <row r="287" spans="1:16" ht="15.75" customHeight="1" x14ac:dyDescent="0.2">
      <c r="A287" s="12" t="s">
        <v>31</v>
      </c>
      <c r="B287" s="10">
        <f t="shared" si="58"/>
        <v>3431</v>
      </c>
      <c r="C287" s="26">
        <v>102</v>
      </c>
      <c r="D287" s="10">
        <v>323</v>
      </c>
      <c r="E287" s="26">
        <v>1235</v>
      </c>
      <c r="F287" s="11">
        <v>1647</v>
      </c>
      <c r="G287" s="26">
        <v>121</v>
      </c>
      <c r="H287" s="29">
        <v>3</v>
      </c>
    </row>
    <row r="288" spans="1:16" ht="15.75" customHeight="1" x14ac:dyDescent="0.2">
      <c r="A288" s="12" t="s">
        <v>20</v>
      </c>
      <c r="B288" s="10">
        <f t="shared" si="58"/>
        <v>3460</v>
      </c>
      <c r="C288" s="10">
        <v>23</v>
      </c>
      <c r="D288" s="10">
        <v>85</v>
      </c>
      <c r="E288" s="10">
        <v>311</v>
      </c>
      <c r="F288" s="11">
        <v>1395</v>
      </c>
      <c r="G288" s="10">
        <v>1508</v>
      </c>
      <c r="H288" s="16">
        <v>138</v>
      </c>
    </row>
    <row r="289" spans="1:16" ht="15.75" customHeight="1" x14ac:dyDescent="0.2">
      <c r="A289" s="9" t="s">
        <v>32</v>
      </c>
      <c r="B289" s="10">
        <f t="shared" si="58"/>
        <v>2801</v>
      </c>
      <c r="C289" s="10">
        <v>5</v>
      </c>
      <c r="D289" s="10">
        <v>24</v>
      </c>
      <c r="E289" s="10">
        <v>67</v>
      </c>
      <c r="F289" s="11">
        <v>345</v>
      </c>
      <c r="G289" s="10">
        <v>906</v>
      </c>
      <c r="H289" s="16">
        <v>1454</v>
      </c>
    </row>
    <row r="290" spans="1:16" ht="15.75" customHeight="1" x14ac:dyDescent="0.2">
      <c r="A290" s="12" t="s">
        <v>22</v>
      </c>
      <c r="B290" s="10">
        <f t="shared" si="58"/>
        <v>1194</v>
      </c>
      <c r="C290" s="10" t="s">
        <v>14</v>
      </c>
      <c r="D290" s="10">
        <v>5</v>
      </c>
      <c r="E290" s="10">
        <v>27</v>
      </c>
      <c r="F290" s="11">
        <v>74</v>
      </c>
      <c r="G290" s="10">
        <v>270</v>
      </c>
      <c r="H290" s="16">
        <v>818</v>
      </c>
    </row>
    <row r="291" spans="1:16" ht="15.75" customHeight="1" x14ac:dyDescent="0.2">
      <c r="A291" s="12" t="s">
        <v>33</v>
      </c>
      <c r="B291" s="10">
        <f t="shared" si="58"/>
        <v>202</v>
      </c>
      <c r="C291" s="10" t="s">
        <v>14</v>
      </c>
      <c r="D291" s="10">
        <v>2</v>
      </c>
      <c r="E291" s="10">
        <v>5</v>
      </c>
      <c r="F291" s="11">
        <v>12</v>
      </c>
      <c r="G291" s="10">
        <v>53</v>
      </c>
      <c r="H291" s="16">
        <v>130</v>
      </c>
    </row>
    <row r="292" spans="1:16" ht="15.75" customHeight="1" x14ac:dyDescent="0.3">
      <c r="A292" s="12" t="s">
        <v>24</v>
      </c>
      <c r="B292" s="10">
        <f t="shared" si="58"/>
        <v>48</v>
      </c>
      <c r="C292" s="10" t="s">
        <v>14</v>
      </c>
      <c r="D292" s="10" t="s">
        <v>14</v>
      </c>
      <c r="E292" s="10">
        <v>1</v>
      </c>
      <c r="F292" s="11">
        <v>3</v>
      </c>
      <c r="G292" s="10">
        <v>11</v>
      </c>
      <c r="H292" s="16">
        <v>33</v>
      </c>
      <c r="I292" s="13"/>
    </row>
    <row r="293" spans="1:16" s="1" customFormat="1" ht="15.75" customHeight="1" x14ac:dyDescent="0.2">
      <c r="A293" s="12" t="s">
        <v>25</v>
      </c>
      <c r="B293" s="10">
        <f t="shared" si="58"/>
        <v>10</v>
      </c>
      <c r="C293" s="10" t="s">
        <v>14</v>
      </c>
      <c r="D293" s="10" t="s">
        <v>14</v>
      </c>
      <c r="E293" s="10">
        <v>1</v>
      </c>
      <c r="F293" s="11" t="s">
        <v>14</v>
      </c>
      <c r="G293" s="10">
        <v>6</v>
      </c>
      <c r="H293" s="16">
        <v>3</v>
      </c>
      <c r="J293" s="2"/>
      <c r="K293" s="2"/>
      <c r="L293" s="2"/>
      <c r="M293" s="2"/>
      <c r="N293" s="2"/>
      <c r="O293" s="2"/>
      <c r="P293" s="2"/>
    </row>
    <row r="294" spans="1:16" s="1" customFormat="1" ht="15.75" customHeight="1" x14ac:dyDescent="0.2">
      <c r="A294" s="12" t="s">
        <v>34</v>
      </c>
      <c r="B294" s="10">
        <f t="shared" si="58"/>
        <v>4</v>
      </c>
      <c r="C294" s="10" t="s">
        <v>14</v>
      </c>
      <c r="D294" s="10" t="s">
        <v>14</v>
      </c>
      <c r="E294" s="10" t="s">
        <v>14</v>
      </c>
      <c r="F294" s="10">
        <v>1</v>
      </c>
      <c r="G294" s="10">
        <v>1</v>
      </c>
      <c r="H294" s="16">
        <v>2</v>
      </c>
      <c r="J294" s="2"/>
      <c r="K294" s="2"/>
      <c r="L294" s="2"/>
      <c r="M294" s="2"/>
      <c r="N294" s="2"/>
      <c r="O294" s="2"/>
      <c r="P294" s="2"/>
    </row>
    <row r="295" spans="1:16" s="1" customFormat="1" ht="15.75" customHeight="1" x14ac:dyDescent="0.2">
      <c r="A295" s="12" t="s">
        <v>42</v>
      </c>
      <c r="B295" s="10">
        <f t="shared" si="58"/>
        <v>1</v>
      </c>
      <c r="C295" s="10" t="s">
        <v>14</v>
      </c>
      <c r="D295" s="10" t="s">
        <v>14</v>
      </c>
      <c r="E295" s="10" t="s">
        <v>14</v>
      </c>
      <c r="F295" s="10" t="s">
        <v>14</v>
      </c>
      <c r="G295" s="10">
        <v>1</v>
      </c>
      <c r="H295" s="11" t="s">
        <v>14</v>
      </c>
      <c r="J295" s="2"/>
      <c r="K295" s="2"/>
      <c r="L295" s="2"/>
      <c r="M295" s="2"/>
      <c r="N295" s="2"/>
      <c r="O295" s="2"/>
      <c r="P295" s="2"/>
    </row>
    <row r="296" spans="1:16" s="1" customFormat="1" ht="15.75" customHeight="1" x14ac:dyDescent="0.2">
      <c r="A296" s="12"/>
      <c r="B296" s="10"/>
      <c r="C296" s="10"/>
      <c r="D296" s="10"/>
      <c r="E296" s="10"/>
      <c r="F296" s="10"/>
      <c r="G296" s="10"/>
      <c r="H296" s="16"/>
      <c r="J296" s="2"/>
      <c r="K296" s="2"/>
      <c r="L296" s="2"/>
      <c r="M296" s="2"/>
      <c r="N296" s="2"/>
      <c r="O296" s="2"/>
      <c r="P296" s="2"/>
    </row>
    <row r="297" spans="1:16" s="1" customFormat="1" ht="15.75" customHeight="1" x14ac:dyDescent="0.2">
      <c r="A297" s="12" t="s">
        <v>55</v>
      </c>
      <c r="B297" s="7">
        <f t="shared" ref="B297:H297" si="59">SUM(B299:B304,B316:B322)</f>
        <v>4415</v>
      </c>
      <c r="C297" s="7">
        <f t="shared" si="59"/>
        <v>1335</v>
      </c>
      <c r="D297" s="7">
        <f t="shared" si="59"/>
        <v>1101</v>
      </c>
      <c r="E297" s="7">
        <f t="shared" si="59"/>
        <v>835</v>
      </c>
      <c r="F297" s="7">
        <f t="shared" si="59"/>
        <v>527</v>
      </c>
      <c r="G297" s="7">
        <f t="shared" si="59"/>
        <v>358</v>
      </c>
      <c r="H297" s="8">
        <f t="shared" si="59"/>
        <v>259</v>
      </c>
      <c r="J297" s="2"/>
      <c r="K297" s="2"/>
      <c r="L297" s="2"/>
      <c r="M297" s="2"/>
      <c r="N297" s="2"/>
      <c r="O297" s="2"/>
      <c r="P297" s="2"/>
    </row>
    <row r="298" spans="1:16" s="1" customFormat="1" ht="15.75" customHeight="1" x14ac:dyDescent="0.2">
      <c r="A298" s="12"/>
      <c r="B298" s="7"/>
      <c r="C298" s="7"/>
      <c r="D298" s="7"/>
      <c r="E298" s="7"/>
      <c r="F298" s="7"/>
      <c r="G298" s="7"/>
      <c r="H298" s="8"/>
      <c r="J298" s="2"/>
      <c r="K298" s="2"/>
      <c r="L298" s="2"/>
      <c r="M298" s="2"/>
      <c r="N298" s="2"/>
      <c r="O298" s="2"/>
      <c r="P298" s="2"/>
    </row>
    <row r="299" spans="1:16" s="1" customFormat="1" ht="15.75" customHeight="1" x14ac:dyDescent="0.2">
      <c r="A299" s="12" t="s">
        <v>29</v>
      </c>
      <c r="B299" s="10">
        <f>SUM(C299:H299)</f>
        <v>13</v>
      </c>
      <c r="C299" s="10">
        <f>SUM(C326)</f>
        <v>13</v>
      </c>
      <c r="D299" s="10" t="s">
        <v>14</v>
      </c>
      <c r="E299" s="10" t="s">
        <v>14</v>
      </c>
      <c r="F299" s="10" t="s">
        <v>14</v>
      </c>
      <c r="G299" s="10" t="s">
        <v>14</v>
      </c>
      <c r="H299" s="11" t="s">
        <v>14</v>
      </c>
      <c r="J299" s="2"/>
      <c r="K299" s="2"/>
      <c r="L299" s="2"/>
      <c r="M299" s="2"/>
      <c r="N299" s="2"/>
      <c r="O299" s="2"/>
      <c r="P299" s="2"/>
    </row>
    <row r="300" spans="1:16" s="1" customFormat="1" ht="15.75" customHeight="1" x14ac:dyDescent="0.2">
      <c r="A300" s="12" t="s">
        <v>30</v>
      </c>
      <c r="B300" s="10">
        <f t="shared" ref="B300:B320" si="60">SUM(C300:H300)</f>
        <v>294</v>
      </c>
      <c r="C300" s="10">
        <f t="shared" ref="C300:D304" si="61">SUM(C327,C341)</f>
        <v>257</v>
      </c>
      <c r="D300" s="10">
        <f t="shared" si="61"/>
        <v>37</v>
      </c>
      <c r="E300" s="10" t="s">
        <v>14</v>
      </c>
      <c r="F300" s="10" t="s">
        <v>14</v>
      </c>
      <c r="G300" s="10" t="s">
        <v>14</v>
      </c>
      <c r="H300" s="11" t="s">
        <v>14</v>
      </c>
      <c r="J300" s="2"/>
      <c r="K300" s="2"/>
      <c r="L300" s="2"/>
      <c r="M300" s="2"/>
      <c r="N300" s="2"/>
      <c r="O300" s="2"/>
      <c r="P300" s="2"/>
    </row>
    <row r="301" spans="1:16" s="1" customFormat="1" ht="15.75" customHeight="1" x14ac:dyDescent="0.2">
      <c r="A301" s="12" t="s">
        <v>17</v>
      </c>
      <c r="B301" s="10">
        <f t="shared" si="60"/>
        <v>964</v>
      </c>
      <c r="C301" s="10">
        <f t="shared" si="61"/>
        <v>511</v>
      </c>
      <c r="D301" s="10">
        <f t="shared" si="61"/>
        <v>421</v>
      </c>
      <c r="E301" s="10">
        <f>SUM(E328,E342)</f>
        <v>31</v>
      </c>
      <c r="F301" s="10">
        <f>SUM(F342)</f>
        <v>1</v>
      </c>
      <c r="G301" s="10" t="s">
        <v>14</v>
      </c>
      <c r="H301" s="11" t="s">
        <v>14</v>
      </c>
      <c r="J301" s="2"/>
      <c r="K301" s="2"/>
      <c r="L301" s="2"/>
      <c r="M301" s="2"/>
      <c r="N301" s="2"/>
      <c r="O301" s="2"/>
      <c r="P301" s="2"/>
    </row>
    <row r="302" spans="1:16" s="1" customFormat="1" ht="15.75" customHeight="1" x14ac:dyDescent="0.2">
      <c r="A302" s="12" t="s">
        <v>18</v>
      </c>
      <c r="B302" s="10">
        <f t="shared" si="60"/>
        <v>1084</v>
      </c>
      <c r="C302" s="10">
        <f t="shared" si="61"/>
        <v>297</v>
      </c>
      <c r="D302" s="10">
        <f t="shared" si="61"/>
        <v>400</v>
      </c>
      <c r="E302" s="10">
        <f>SUM(E329,E343)</f>
        <v>373</v>
      </c>
      <c r="F302" s="10">
        <f>SUM(F329,F343)</f>
        <v>14</v>
      </c>
      <c r="G302" s="10" t="s">
        <v>14</v>
      </c>
      <c r="H302" s="11" t="s">
        <v>14</v>
      </c>
      <c r="J302" s="2"/>
      <c r="K302" s="2"/>
      <c r="L302" s="2"/>
      <c r="M302" s="2"/>
      <c r="N302" s="2"/>
      <c r="O302" s="2"/>
      <c r="P302" s="2"/>
    </row>
    <row r="303" spans="1:16" s="1" customFormat="1" ht="15.75" customHeight="1" x14ac:dyDescent="0.2">
      <c r="A303" s="12" t="s">
        <v>31</v>
      </c>
      <c r="B303" s="10">
        <f t="shared" si="60"/>
        <v>873</v>
      </c>
      <c r="C303" s="10">
        <f t="shared" si="61"/>
        <v>162</v>
      </c>
      <c r="D303" s="10">
        <f t="shared" si="61"/>
        <v>142</v>
      </c>
      <c r="E303" s="10">
        <f>SUM(E330,E344)</f>
        <v>276</v>
      </c>
      <c r="F303" s="10">
        <f>SUM(F330,F344)</f>
        <v>250</v>
      </c>
      <c r="G303" s="10">
        <f t="shared" ref="G303:H304" si="62">SUM(G330,G344)</f>
        <v>42</v>
      </c>
      <c r="H303" s="11">
        <f t="shared" si="62"/>
        <v>1</v>
      </c>
      <c r="J303" s="2"/>
      <c r="K303" s="2"/>
      <c r="L303" s="2"/>
      <c r="M303" s="2"/>
      <c r="N303" s="2"/>
      <c r="O303" s="2"/>
      <c r="P303" s="2"/>
    </row>
    <row r="304" spans="1:16" s="1" customFormat="1" ht="15.75" customHeight="1" x14ac:dyDescent="0.2">
      <c r="A304" s="9" t="s">
        <v>20</v>
      </c>
      <c r="B304" s="10">
        <f t="shared" si="60"/>
        <v>577</v>
      </c>
      <c r="C304" s="10">
        <f t="shared" si="61"/>
        <v>61</v>
      </c>
      <c r="D304" s="10">
        <f t="shared" si="61"/>
        <v>52</v>
      </c>
      <c r="E304" s="10">
        <f>SUM(E331,E345)</f>
        <v>95</v>
      </c>
      <c r="F304" s="10">
        <f>SUM(F331,F345)</f>
        <v>181</v>
      </c>
      <c r="G304" s="10">
        <f t="shared" si="62"/>
        <v>164</v>
      </c>
      <c r="H304" s="11">
        <f t="shared" si="62"/>
        <v>24</v>
      </c>
      <c r="J304" s="2"/>
      <c r="K304" s="2"/>
      <c r="L304" s="2"/>
      <c r="M304" s="2"/>
      <c r="N304" s="2"/>
      <c r="O304" s="2"/>
      <c r="P304" s="2"/>
    </row>
    <row r="305" spans="1:16" s="1" customFormat="1" ht="15.75" customHeight="1" x14ac:dyDescent="0.2">
      <c r="A305" s="57" t="s">
        <v>0</v>
      </c>
      <c r="B305" s="57"/>
      <c r="C305" s="57"/>
      <c r="D305" s="57"/>
      <c r="E305" s="57"/>
      <c r="F305" s="57"/>
      <c r="G305" s="57"/>
      <c r="H305" s="57"/>
      <c r="J305" s="2"/>
      <c r="K305" s="2"/>
      <c r="L305" s="2"/>
      <c r="M305" s="2"/>
      <c r="N305" s="2"/>
      <c r="O305" s="2"/>
      <c r="P305" s="2"/>
    </row>
    <row r="306" spans="1:16" s="1" customFormat="1" ht="15.75" customHeight="1" x14ac:dyDescent="0.2">
      <c r="A306" s="57" t="s">
        <v>1</v>
      </c>
      <c r="B306" s="57"/>
      <c r="C306" s="57"/>
      <c r="D306" s="57"/>
      <c r="E306" s="57"/>
      <c r="F306" s="57"/>
      <c r="G306" s="57"/>
      <c r="H306" s="57"/>
      <c r="J306" s="2"/>
      <c r="K306" s="2"/>
      <c r="L306" s="2"/>
      <c r="M306" s="2"/>
      <c r="N306" s="2"/>
      <c r="O306" s="2"/>
      <c r="P306" s="2"/>
    </row>
    <row r="307" spans="1:16" s="1" customFormat="1" ht="15" customHeight="1" x14ac:dyDescent="0.2">
      <c r="J307" s="2"/>
      <c r="K307" s="2"/>
      <c r="L307" s="2"/>
      <c r="M307" s="2"/>
      <c r="N307" s="2"/>
      <c r="O307" s="2"/>
      <c r="P307" s="2"/>
    </row>
    <row r="308" spans="1:16" s="1" customFormat="1" ht="15.75" customHeight="1" x14ac:dyDescent="0.2">
      <c r="A308" s="58" t="s">
        <v>2</v>
      </c>
      <c r="B308" s="61" t="s">
        <v>3</v>
      </c>
      <c r="C308" s="61"/>
      <c r="D308" s="61"/>
      <c r="E308" s="61"/>
      <c r="F308" s="61"/>
      <c r="G308" s="61"/>
      <c r="H308" s="55"/>
      <c r="J308" s="2"/>
      <c r="K308" s="2"/>
      <c r="L308" s="2"/>
      <c r="M308" s="2"/>
      <c r="N308" s="2"/>
      <c r="O308" s="2"/>
      <c r="P308" s="2"/>
    </row>
    <row r="309" spans="1:16" s="1" customFormat="1" ht="15.75" customHeight="1" x14ac:dyDescent="0.2">
      <c r="A309" s="59"/>
      <c r="B309" s="62"/>
      <c r="C309" s="62"/>
      <c r="D309" s="62"/>
      <c r="E309" s="62"/>
      <c r="F309" s="62"/>
      <c r="G309" s="62"/>
      <c r="H309" s="56"/>
      <c r="J309" s="2"/>
      <c r="K309" s="2"/>
      <c r="L309" s="2"/>
      <c r="M309" s="2"/>
      <c r="N309" s="2"/>
      <c r="O309" s="2"/>
      <c r="P309" s="2"/>
    </row>
    <row r="310" spans="1:16" s="1" customFormat="1" ht="20.25" customHeight="1" x14ac:dyDescent="0.2">
      <c r="A310" s="59"/>
      <c r="B310" s="54" t="s">
        <v>4</v>
      </c>
      <c r="C310" s="54" t="s">
        <v>5</v>
      </c>
      <c r="D310" s="54"/>
      <c r="E310" s="54"/>
      <c r="F310" s="54"/>
      <c r="G310" s="54"/>
      <c r="H310" s="63"/>
      <c r="J310" s="2"/>
      <c r="K310" s="2"/>
      <c r="L310" s="2"/>
      <c r="M310" s="2"/>
      <c r="N310" s="2"/>
      <c r="O310" s="2"/>
      <c r="P310" s="2"/>
    </row>
    <row r="311" spans="1:16" s="1" customFormat="1" ht="15.75" customHeight="1" x14ac:dyDescent="0.2">
      <c r="A311" s="59"/>
      <c r="B311" s="54"/>
      <c r="C311" s="54" t="s">
        <v>6</v>
      </c>
      <c r="D311" s="54" t="s">
        <v>7</v>
      </c>
      <c r="E311" s="54" t="s">
        <v>8</v>
      </c>
      <c r="F311" s="54" t="s">
        <v>9</v>
      </c>
      <c r="G311" s="54" t="s">
        <v>10</v>
      </c>
      <c r="H311" s="55" t="s">
        <v>11</v>
      </c>
      <c r="J311" s="2"/>
      <c r="K311" s="2"/>
      <c r="L311" s="2"/>
      <c r="M311" s="2"/>
      <c r="N311" s="2"/>
      <c r="O311" s="2"/>
      <c r="P311" s="2"/>
    </row>
    <row r="312" spans="1:16" s="1" customFormat="1" ht="16.5" customHeight="1" x14ac:dyDescent="0.2">
      <c r="A312" s="60"/>
      <c r="B312" s="54"/>
      <c r="C312" s="54"/>
      <c r="D312" s="54"/>
      <c r="E312" s="54"/>
      <c r="F312" s="54"/>
      <c r="G312" s="54"/>
      <c r="H312" s="56"/>
      <c r="J312" s="2"/>
      <c r="K312" s="2"/>
      <c r="L312" s="2"/>
      <c r="M312" s="2"/>
      <c r="N312" s="2"/>
      <c r="O312" s="2"/>
      <c r="P312" s="2"/>
    </row>
    <row r="313" spans="1:16" s="1" customFormat="1" ht="15" customHeight="1" x14ac:dyDescent="0.2">
      <c r="A313" s="39"/>
      <c r="B313" s="40"/>
      <c r="C313" s="40"/>
      <c r="D313" s="40"/>
      <c r="E313" s="40"/>
      <c r="F313" s="40"/>
      <c r="G313" s="40"/>
      <c r="H313" s="47"/>
      <c r="J313" s="2"/>
      <c r="K313" s="2"/>
      <c r="L313" s="2"/>
      <c r="M313" s="2"/>
      <c r="N313" s="2"/>
      <c r="O313" s="2"/>
      <c r="P313" s="2"/>
    </row>
    <row r="314" spans="1:16" s="1" customFormat="1" ht="16.5" customHeight="1" x14ac:dyDescent="0.2">
      <c r="A314" s="12" t="s">
        <v>83</v>
      </c>
      <c r="B314" s="40"/>
      <c r="C314" s="40"/>
      <c r="D314" s="40"/>
      <c r="E314" s="40"/>
      <c r="F314" s="40"/>
      <c r="G314" s="40"/>
      <c r="H314" s="47"/>
      <c r="J314" s="2"/>
      <c r="K314" s="2"/>
      <c r="L314" s="2"/>
      <c r="M314" s="2"/>
      <c r="N314" s="2"/>
      <c r="O314" s="2"/>
      <c r="P314" s="2"/>
    </row>
    <row r="315" spans="1:16" s="1" customFormat="1" ht="15.75" customHeight="1" x14ac:dyDescent="0.2">
      <c r="A315" s="12"/>
      <c r="B315" s="40"/>
      <c r="C315" s="40"/>
      <c r="D315" s="40"/>
      <c r="E315" s="40"/>
      <c r="F315" s="40"/>
      <c r="G315" s="40"/>
      <c r="H315" s="47"/>
      <c r="J315" s="2"/>
      <c r="K315" s="2"/>
      <c r="L315" s="2"/>
      <c r="M315" s="2"/>
      <c r="N315" s="2"/>
      <c r="O315" s="2"/>
      <c r="P315" s="2"/>
    </row>
    <row r="316" spans="1:16" s="1" customFormat="1" ht="15.75" customHeight="1" x14ac:dyDescent="0.2">
      <c r="A316" s="12" t="s">
        <v>32</v>
      </c>
      <c r="B316" s="10">
        <f>SUM(C316:H316)</f>
        <v>346</v>
      </c>
      <c r="C316" s="10">
        <f t="shared" ref="C316:H316" si="63">SUM(C332,C346)</f>
        <v>17</v>
      </c>
      <c r="D316" s="10">
        <f t="shared" si="63"/>
        <v>18</v>
      </c>
      <c r="E316" s="10">
        <f t="shared" si="63"/>
        <v>39</v>
      </c>
      <c r="F316" s="10">
        <f t="shared" si="63"/>
        <v>56</v>
      </c>
      <c r="G316" s="10">
        <f t="shared" si="63"/>
        <v>106</v>
      </c>
      <c r="H316" s="11">
        <f t="shared" si="63"/>
        <v>110</v>
      </c>
      <c r="J316" s="2"/>
      <c r="K316" s="2"/>
      <c r="L316" s="2"/>
      <c r="M316" s="2"/>
      <c r="N316" s="2"/>
      <c r="O316" s="2"/>
      <c r="P316" s="2"/>
    </row>
    <row r="317" spans="1:16" s="1" customFormat="1" ht="15.75" customHeight="1" x14ac:dyDescent="0.2">
      <c r="A317" s="12" t="s">
        <v>22</v>
      </c>
      <c r="B317" s="10">
        <f>SUM(C317:H317)</f>
        <v>162</v>
      </c>
      <c r="C317" s="10">
        <f t="shared" ref="C317:H317" si="64">SUM(C333,C347)</f>
        <v>6</v>
      </c>
      <c r="D317" s="10">
        <f t="shared" si="64"/>
        <v>12</v>
      </c>
      <c r="E317" s="10">
        <f t="shared" si="64"/>
        <v>14</v>
      </c>
      <c r="F317" s="10">
        <f t="shared" si="64"/>
        <v>5</v>
      </c>
      <c r="G317" s="10">
        <f t="shared" si="64"/>
        <v>29</v>
      </c>
      <c r="H317" s="11">
        <f t="shared" si="64"/>
        <v>96</v>
      </c>
      <c r="J317" s="2"/>
      <c r="K317" s="2"/>
      <c r="L317" s="2"/>
      <c r="M317" s="2"/>
      <c r="N317" s="2"/>
      <c r="O317" s="2"/>
      <c r="P317" s="2"/>
    </row>
    <row r="318" spans="1:16" s="1" customFormat="1" ht="15.75" customHeight="1" x14ac:dyDescent="0.2">
      <c r="A318" s="12" t="s">
        <v>33</v>
      </c>
      <c r="B318" s="10">
        <f t="shared" si="60"/>
        <v>43</v>
      </c>
      <c r="C318" s="10">
        <f t="shared" ref="C318:H320" si="65">SUM(C334,C348)</f>
        <v>5</v>
      </c>
      <c r="D318" s="10">
        <f t="shared" si="65"/>
        <v>3</v>
      </c>
      <c r="E318" s="10">
        <f t="shared" si="65"/>
        <v>3</v>
      </c>
      <c r="F318" s="10">
        <f t="shared" si="65"/>
        <v>4</v>
      </c>
      <c r="G318" s="10">
        <f t="shared" si="65"/>
        <v>2</v>
      </c>
      <c r="H318" s="11">
        <f t="shared" si="65"/>
        <v>26</v>
      </c>
      <c r="J318" s="2"/>
      <c r="K318" s="2"/>
      <c r="L318" s="2"/>
      <c r="M318" s="2"/>
      <c r="N318" s="2"/>
      <c r="O318" s="2"/>
      <c r="P318" s="2"/>
    </row>
    <row r="319" spans="1:16" s="1" customFormat="1" ht="15.75" customHeight="1" x14ac:dyDescent="0.2">
      <c r="A319" s="12" t="s">
        <v>24</v>
      </c>
      <c r="B319" s="10">
        <f t="shared" si="60"/>
        <v>14</v>
      </c>
      <c r="C319" s="10">
        <f t="shared" si="65"/>
        <v>2</v>
      </c>
      <c r="D319" s="10">
        <f t="shared" si="65"/>
        <v>6</v>
      </c>
      <c r="E319" s="10">
        <f t="shared" si="65"/>
        <v>1</v>
      </c>
      <c r="F319" s="10">
        <f t="shared" si="65"/>
        <v>1</v>
      </c>
      <c r="G319" s="10">
        <f t="shared" si="65"/>
        <v>2</v>
      </c>
      <c r="H319" s="11">
        <f t="shared" si="65"/>
        <v>2</v>
      </c>
      <c r="J319" s="2"/>
      <c r="K319" s="2"/>
      <c r="L319" s="2"/>
      <c r="M319" s="2"/>
      <c r="N319" s="2"/>
      <c r="O319" s="2"/>
      <c r="P319" s="2"/>
    </row>
    <row r="320" spans="1:16" s="1" customFormat="1" ht="15.75" customHeight="1" x14ac:dyDescent="0.2">
      <c r="A320" s="12" t="s">
        <v>25</v>
      </c>
      <c r="B320" s="10">
        <f t="shared" si="60"/>
        <v>8</v>
      </c>
      <c r="C320" s="10" t="s">
        <v>14</v>
      </c>
      <c r="D320" s="10">
        <f>SUM(D336,D350)</f>
        <v>1</v>
      </c>
      <c r="E320" s="10">
        <f t="shared" si="65"/>
        <v>3</v>
      </c>
      <c r="F320" s="10">
        <f t="shared" si="65"/>
        <v>2</v>
      </c>
      <c r="G320" s="10">
        <f>SUM(G336,G350)</f>
        <v>2</v>
      </c>
      <c r="H320" s="11" t="s">
        <v>14</v>
      </c>
      <c r="J320" s="2"/>
      <c r="K320" s="2"/>
      <c r="L320" s="2"/>
      <c r="M320" s="2"/>
      <c r="N320" s="2"/>
      <c r="O320" s="2"/>
      <c r="P320" s="2"/>
    </row>
    <row r="321" spans="1:16" s="1" customFormat="1" ht="15.75" customHeight="1" x14ac:dyDescent="0.2">
      <c r="A321" s="12" t="s">
        <v>34</v>
      </c>
      <c r="B321" s="10">
        <f>SUM(C321:H321)</f>
        <v>1</v>
      </c>
      <c r="C321" s="10">
        <f>SUM(C351)</f>
        <v>1</v>
      </c>
      <c r="D321" s="10" t="s">
        <v>14</v>
      </c>
      <c r="E321" s="10" t="s">
        <v>14</v>
      </c>
      <c r="F321" s="10" t="s">
        <v>14</v>
      </c>
      <c r="G321" s="10" t="s">
        <v>14</v>
      </c>
      <c r="H321" s="11" t="s">
        <v>14</v>
      </c>
      <c r="J321" s="2"/>
      <c r="K321" s="2"/>
      <c r="L321" s="2"/>
      <c r="M321" s="2"/>
      <c r="N321" s="2"/>
      <c r="O321" s="2"/>
      <c r="P321" s="2"/>
    </row>
    <row r="322" spans="1:16" s="1" customFormat="1" ht="15.75" customHeight="1" x14ac:dyDescent="0.2">
      <c r="A322" s="12" t="s">
        <v>42</v>
      </c>
      <c r="B322" s="10">
        <f>SUM(C322:H322)</f>
        <v>36</v>
      </c>
      <c r="C322" s="10">
        <f>SUM(C337,C352)</f>
        <v>3</v>
      </c>
      <c r="D322" s="10">
        <f>SUM(D337,D352)</f>
        <v>9</v>
      </c>
      <c r="E322" s="10" t="s">
        <v>14</v>
      </c>
      <c r="F322" s="10">
        <f>SUM(F337,F352)</f>
        <v>13</v>
      </c>
      <c r="G322" s="10">
        <f>SUM(G337,G352)</f>
        <v>11</v>
      </c>
      <c r="H322" s="11" t="s">
        <v>14</v>
      </c>
      <c r="J322" s="2"/>
      <c r="K322" s="2"/>
      <c r="L322" s="2"/>
      <c r="M322" s="2"/>
      <c r="N322" s="2"/>
      <c r="O322" s="2"/>
      <c r="P322" s="2"/>
    </row>
    <row r="323" spans="1:16" s="1" customFormat="1" ht="15.75" customHeight="1" x14ac:dyDescent="0.2">
      <c r="A323" s="12"/>
      <c r="B323" s="10"/>
      <c r="C323" s="10"/>
      <c r="D323" s="10"/>
      <c r="E323" s="10"/>
      <c r="F323" s="11"/>
      <c r="G323" s="10"/>
      <c r="H323" s="16"/>
      <c r="J323" s="2"/>
      <c r="K323" s="2"/>
      <c r="L323" s="2"/>
      <c r="M323" s="2"/>
      <c r="N323" s="2"/>
      <c r="O323" s="2"/>
      <c r="P323" s="2"/>
    </row>
    <row r="324" spans="1:16" s="1" customFormat="1" ht="15.75" customHeight="1" x14ac:dyDescent="0.2">
      <c r="A324" s="12" t="s">
        <v>90</v>
      </c>
      <c r="B324" s="7">
        <f t="shared" ref="B324:H324" si="66">SUM(B326:B337)</f>
        <v>2276</v>
      </c>
      <c r="C324" s="7">
        <f t="shared" si="66"/>
        <v>721</v>
      </c>
      <c r="D324" s="7">
        <f t="shared" si="66"/>
        <v>587</v>
      </c>
      <c r="E324" s="7">
        <f t="shared" si="66"/>
        <v>425</v>
      </c>
      <c r="F324" s="7">
        <f t="shared" si="66"/>
        <v>261</v>
      </c>
      <c r="G324" s="7">
        <f t="shared" si="66"/>
        <v>164</v>
      </c>
      <c r="H324" s="8">
        <f t="shared" si="66"/>
        <v>118</v>
      </c>
      <c r="J324" s="2"/>
      <c r="K324" s="2"/>
      <c r="L324" s="2"/>
      <c r="M324" s="2"/>
      <c r="N324" s="2"/>
      <c r="O324" s="2"/>
      <c r="P324" s="2"/>
    </row>
    <row r="325" spans="1:16" s="1" customFormat="1" ht="15.75" customHeight="1" x14ac:dyDescent="0.2">
      <c r="A325" s="12"/>
      <c r="B325" s="7"/>
      <c r="C325" s="7"/>
      <c r="D325" s="7"/>
      <c r="E325" s="7"/>
      <c r="F325" s="8"/>
      <c r="G325" s="7"/>
      <c r="H325" s="22"/>
      <c r="J325" s="2"/>
      <c r="K325" s="2"/>
      <c r="L325" s="2"/>
      <c r="M325" s="2"/>
      <c r="N325" s="2"/>
      <c r="O325" s="2"/>
      <c r="P325" s="2"/>
    </row>
    <row r="326" spans="1:16" s="1" customFormat="1" ht="15.75" customHeight="1" x14ac:dyDescent="0.2">
      <c r="A326" s="12" t="s">
        <v>46</v>
      </c>
      <c r="B326" s="10">
        <f>SUM(C326:H326)</f>
        <v>13</v>
      </c>
      <c r="C326" s="10">
        <v>13</v>
      </c>
      <c r="D326" s="10" t="s">
        <v>14</v>
      </c>
      <c r="E326" s="10" t="s">
        <v>14</v>
      </c>
      <c r="F326" s="11" t="s">
        <v>14</v>
      </c>
      <c r="G326" s="11" t="s">
        <v>14</v>
      </c>
      <c r="H326" s="11" t="s">
        <v>14</v>
      </c>
      <c r="J326" s="2"/>
      <c r="K326" s="2"/>
      <c r="L326" s="2"/>
      <c r="M326" s="2"/>
      <c r="N326" s="2"/>
      <c r="O326" s="2"/>
      <c r="P326" s="2"/>
    </row>
    <row r="327" spans="1:16" s="1" customFormat="1" ht="15.75" customHeight="1" x14ac:dyDescent="0.2">
      <c r="A327" s="12" t="s">
        <v>30</v>
      </c>
      <c r="B327" s="10">
        <f>SUM(C327:H327)</f>
        <v>263</v>
      </c>
      <c r="C327" s="10">
        <v>245</v>
      </c>
      <c r="D327" s="10">
        <v>18</v>
      </c>
      <c r="E327" s="10" t="s">
        <v>14</v>
      </c>
      <c r="F327" s="10" t="s">
        <v>14</v>
      </c>
      <c r="G327" s="10" t="s">
        <v>14</v>
      </c>
      <c r="H327" s="11" t="s">
        <v>14</v>
      </c>
      <c r="J327" s="2"/>
      <c r="K327" s="2"/>
      <c r="L327" s="2"/>
      <c r="M327" s="2"/>
      <c r="N327" s="2"/>
      <c r="O327" s="2"/>
      <c r="P327" s="2"/>
    </row>
    <row r="328" spans="1:16" s="1" customFormat="1" ht="15.75" customHeight="1" x14ac:dyDescent="0.2">
      <c r="A328" s="12" t="s">
        <v>17</v>
      </c>
      <c r="B328" s="10">
        <f t="shared" ref="B328:B337" si="67">SUM(C328:H328)</f>
        <v>464</v>
      </c>
      <c r="C328" s="10">
        <v>244</v>
      </c>
      <c r="D328" s="10">
        <v>207</v>
      </c>
      <c r="E328" s="10">
        <v>13</v>
      </c>
      <c r="F328" s="10" t="s">
        <v>14</v>
      </c>
      <c r="G328" s="10" t="s">
        <v>14</v>
      </c>
      <c r="H328" s="11" t="s">
        <v>14</v>
      </c>
      <c r="J328" s="2"/>
      <c r="K328" s="2"/>
      <c r="L328" s="2"/>
      <c r="M328" s="2"/>
      <c r="N328" s="2"/>
      <c r="O328" s="2"/>
      <c r="P328" s="2"/>
    </row>
    <row r="329" spans="1:16" ht="15.75" customHeight="1" x14ac:dyDescent="0.2">
      <c r="A329" s="12" t="s">
        <v>18</v>
      </c>
      <c r="B329" s="10">
        <f t="shared" si="67"/>
        <v>522</v>
      </c>
      <c r="C329" s="10">
        <v>119</v>
      </c>
      <c r="D329" s="10">
        <v>215</v>
      </c>
      <c r="E329" s="10">
        <v>181</v>
      </c>
      <c r="F329" s="11">
        <v>7</v>
      </c>
      <c r="G329" s="10" t="s">
        <v>14</v>
      </c>
      <c r="H329" s="11" t="s">
        <v>14</v>
      </c>
    </row>
    <row r="330" spans="1:16" ht="15.75" customHeight="1" x14ac:dyDescent="0.2">
      <c r="A330" s="12" t="s">
        <v>31</v>
      </c>
      <c r="B330" s="10">
        <f t="shared" si="67"/>
        <v>392</v>
      </c>
      <c r="C330" s="10">
        <v>66</v>
      </c>
      <c r="D330" s="10">
        <v>79</v>
      </c>
      <c r="E330" s="10">
        <v>127</v>
      </c>
      <c r="F330" s="11">
        <v>112</v>
      </c>
      <c r="G330" s="10">
        <v>8</v>
      </c>
      <c r="H330" s="11" t="s">
        <v>14</v>
      </c>
    </row>
    <row r="331" spans="1:16" s="1" customFormat="1" ht="15.75" customHeight="1" x14ac:dyDescent="0.2">
      <c r="A331" s="12" t="s">
        <v>20</v>
      </c>
      <c r="B331" s="10">
        <f t="shared" si="67"/>
        <v>303</v>
      </c>
      <c r="C331" s="10">
        <v>18</v>
      </c>
      <c r="D331" s="10">
        <v>37</v>
      </c>
      <c r="E331" s="10">
        <v>63</v>
      </c>
      <c r="F331" s="11">
        <v>98</v>
      </c>
      <c r="G331" s="10">
        <v>73</v>
      </c>
      <c r="H331" s="16">
        <v>14</v>
      </c>
    </row>
    <row r="332" spans="1:16" s="1" customFormat="1" ht="15.75" customHeight="1" x14ac:dyDescent="0.2">
      <c r="A332" s="12" t="s">
        <v>32</v>
      </c>
      <c r="B332" s="10">
        <f t="shared" si="67"/>
        <v>180</v>
      </c>
      <c r="C332" s="10">
        <v>9</v>
      </c>
      <c r="D332" s="10">
        <v>14</v>
      </c>
      <c r="E332" s="10">
        <v>27</v>
      </c>
      <c r="F332" s="11">
        <v>31</v>
      </c>
      <c r="G332" s="10">
        <v>55</v>
      </c>
      <c r="H332" s="16">
        <v>44</v>
      </c>
    </row>
    <row r="333" spans="1:16" ht="15.75" customHeight="1" x14ac:dyDescent="0.2">
      <c r="A333" s="12" t="s">
        <v>22</v>
      </c>
      <c r="B333" s="10">
        <f t="shared" si="67"/>
        <v>94</v>
      </c>
      <c r="C333" s="10">
        <v>1</v>
      </c>
      <c r="D333" s="10">
        <v>10</v>
      </c>
      <c r="E333" s="10">
        <v>11</v>
      </c>
      <c r="F333" s="11">
        <v>4</v>
      </c>
      <c r="G333" s="10">
        <v>21</v>
      </c>
      <c r="H333" s="16">
        <v>47</v>
      </c>
    </row>
    <row r="334" spans="1:16" ht="15.75" customHeight="1" x14ac:dyDescent="0.2">
      <c r="A334" s="12" t="s">
        <v>33</v>
      </c>
      <c r="B334" s="10">
        <f t="shared" si="67"/>
        <v>22</v>
      </c>
      <c r="C334" s="10">
        <v>3</v>
      </c>
      <c r="D334" s="10">
        <v>2</v>
      </c>
      <c r="E334" s="10">
        <v>1</v>
      </c>
      <c r="F334" s="10">
        <v>4</v>
      </c>
      <c r="G334" s="10">
        <v>1</v>
      </c>
      <c r="H334" s="16">
        <v>11</v>
      </c>
    </row>
    <row r="335" spans="1:16" ht="15.75" customHeight="1" x14ac:dyDescent="0.2">
      <c r="A335" s="12" t="s">
        <v>24</v>
      </c>
      <c r="B335" s="10">
        <f t="shared" si="67"/>
        <v>7</v>
      </c>
      <c r="C335" s="10">
        <v>1</v>
      </c>
      <c r="D335" s="10">
        <v>2</v>
      </c>
      <c r="E335" s="10">
        <v>1</v>
      </c>
      <c r="F335" s="10" t="s">
        <v>14</v>
      </c>
      <c r="G335" s="10">
        <v>1</v>
      </c>
      <c r="H335" s="16">
        <v>2</v>
      </c>
    </row>
    <row r="336" spans="1:16" ht="15.75" customHeight="1" x14ac:dyDescent="0.2">
      <c r="A336" s="12" t="s">
        <v>25</v>
      </c>
      <c r="B336" s="10">
        <f t="shared" si="67"/>
        <v>5</v>
      </c>
      <c r="C336" s="10" t="s">
        <v>14</v>
      </c>
      <c r="D336" s="10">
        <v>1</v>
      </c>
      <c r="E336" s="10">
        <v>1</v>
      </c>
      <c r="F336" s="10">
        <v>1</v>
      </c>
      <c r="G336" s="10">
        <v>2</v>
      </c>
      <c r="H336" s="16" t="s">
        <v>14</v>
      </c>
    </row>
    <row r="337" spans="1:16" ht="15.75" customHeight="1" x14ac:dyDescent="0.3">
      <c r="A337" s="12" t="s">
        <v>27</v>
      </c>
      <c r="B337" s="10">
        <f t="shared" si="67"/>
        <v>11</v>
      </c>
      <c r="C337" s="10">
        <v>2</v>
      </c>
      <c r="D337" s="10">
        <v>2</v>
      </c>
      <c r="E337" s="10" t="s">
        <v>14</v>
      </c>
      <c r="F337" s="11">
        <v>4</v>
      </c>
      <c r="G337" s="10">
        <v>3</v>
      </c>
      <c r="H337" s="16" t="s">
        <v>14</v>
      </c>
      <c r="I337" s="13"/>
    </row>
    <row r="338" spans="1:16" ht="15.75" customHeight="1" x14ac:dyDescent="0.2">
      <c r="A338" s="12"/>
      <c r="B338" s="10"/>
      <c r="C338" s="10"/>
      <c r="D338" s="10"/>
      <c r="E338" s="10"/>
      <c r="F338" s="11"/>
      <c r="G338" s="10"/>
      <c r="H338" s="16"/>
    </row>
    <row r="339" spans="1:16" ht="15.75" customHeight="1" x14ac:dyDescent="0.2">
      <c r="A339" s="12" t="s">
        <v>56</v>
      </c>
      <c r="B339" s="7">
        <f t="shared" ref="B339:H339" si="68">SUM(B341:B352)</f>
        <v>2139</v>
      </c>
      <c r="C339" s="7">
        <f t="shared" si="68"/>
        <v>614</v>
      </c>
      <c r="D339" s="7">
        <f t="shared" si="68"/>
        <v>514</v>
      </c>
      <c r="E339" s="7">
        <f t="shared" si="68"/>
        <v>410</v>
      </c>
      <c r="F339" s="7">
        <f t="shared" si="68"/>
        <v>266</v>
      </c>
      <c r="G339" s="7">
        <f t="shared" si="68"/>
        <v>194</v>
      </c>
      <c r="H339" s="8">
        <f t="shared" si="68"/>
        <v>141</v>
      </c>
    </row>
    <row r="340" spans="1:16" ht="15.75" customHeight="1" x14ac:dyDescent="0.2">
      <c r="A340" s="12"/>
      <c r="B340" s="7"/>
      <c r="C340" s="7"/>
      <c r="D340" s="7"/>
      <c r="E340" s="7"/>
      <c r="F340" s="8"/>
      <c r="G340" s="7"/>
      <c r="H340" s="22"/>
    </row>
    <row r="341" spans="1:16" ht="15.75" customHeight="1" x14ac:dyDescent="0.2">
      <c r="A341" s="12" t="s">
        <v>30</v>
      </c>
      <c r="B341" s="10">
        <f t="shared" ref="B341:B351" si="69">SUM(C341:H341)</f>
        <v>31</v>
      </c>
      <c r="C341" s="10">
        <v>12</v>
      </c>
      <c r="D341" s="10">
        <v>19</v>
      </c>
      <c r="E341" s="10" t="s">
        <v>14</v>
      </c>
      <c r="F341" s="10" t="s">
        <v>14</v>
      </c>
      <c r="G341" s="10" t="s">
        <v>14</v>
      </c>
      <c r="H341" s="11" t="s">
        <v>14</v>
      </c>
    </row>
    <row r="342" spans="1:16" ht="15.75" customHeight="1" x14ac:dyDescent="0.2">
      <c r="A342" s="12" t="s">
        <v>17</v>
      </c>
      <c r="B342" s="10">
        <f t="shared" si="69"/>
        <v>500</v>
      </c>
      <c r="C342" s="10">
        <v>267</v>
      </c>
      <c r="D342" s="10">
        <v>214</v>
      </c>
      <c r="E342" s="10">
        <v>18</v>
      </c>
      <c r="F342" s="10">
        <v>1</v>
      </c>
      <c r="G342" s="10" t="s">
        <v>14</v>
      </c>
      <c r="H342" s="11" t="s">
        <v>14</v>
      </c>
    </row>
    <row r="343" spans="1:16" ht="15.75" customHeight="1" x14ac:dyDescent="0.2">
      <c r="A343" s="12" t="s">
        <v>18</v>
      </c>
      <c r="B343" s="10">
        <f t="shared" si="69"/>
        <v>562</v>
      </c>
      <c r="C343" s="10">
        <v>178</v>
      </c>
      <c r="D343" s="10">
        <v>185</v>
      </c>
      <c r="E343" s="10">
        <v>192</v>
      </c>
      <c r="F343" s="11">
        <v>7</v>
      </c>
      <c r="G343" s="10" t="s">
        <v>14</v>
      </c>
      <c r="H343" s="11" t="s">
        <v>14</v>
      </c>
    </row>
    <row r="344" spans="1:16" ht="15.75" customHeight="1" x14ac:dyDescent="0.2">
      <c r="A344" s="12" t="s">
        <v>31</v>
      </c>
      <c r="B344" s="10">
        <f t="shared" si="69"/>
        <v>481</v>
      </c>
      <c r="C344" s="10">
        <v>96</v>
      </c>
      <c r="D344" s="10">
        <v>63</v>
      </c>
      <c r="E344" s="10">
        <v>149</v>
      </c>
      <c r="F344" s="11">
        <v>138</v>
      </c>
      <c r="G344" s="10">
        <v>34</v>
      </c>
      <c r="H344" s="11">
        <v>1</v>
      </c>
    </row>
    <row r="345" spans="1:16" s="1" customFormat="1" ht="15.75" customHeight="1" x14ac:dyDescent="0.2">
      <c r="A345" s="12" t="s">
        <v>20</v>
      </c>
      <c r="B345" s="10">
        <f t="shared" si="69"/>
        <v>274</v>
      </c>
      <c r="C345" s="10">
        <v>43</v>
      </c>
      <c r="D345" s="10">
        <v>15</v>
      </c>
      <c r="E345" s="10">
        <v>32</v>
      </c>
      <c r="F345" s="11">
        <v>83</v>
      </c>
      <c r="G345" s="10">
        <v>91</v>
      </c>
      <c r="H345" s="16">
        <v>10</v>
      </c>
      <c r="J345" s="2"/>
      <c r="K345" s="2"/>
      <c r="L345" s="2"/>
      <c r="M345" s="2"/>
      <c r="N345" s="2"/>
      <c r="O345" s="2"/>
      <c r="P345" s="2"/>
    </row>
    <row r="346" spans="1:16" s="1" customFormat="1" ht="15.75" customHeight="1" x14ac:dyDescent="0.2">
      <c r="A346" s="12" t="s">
        <v>32</v>
      </c>
      <c r="B346" s="10">
        <f t="shared" si="69"/>
        <v>166</v>
      </c>
      <c r="C346" s="10">
        <v>8</v>
      </c>
      <c r="D346" s="10">
        <v>4</v>
      </c>
      <c r="E346" s="10">
        <v>12</v>
      </c>
      <c r="F346" s="11">
        <v>25</v>
      </c>
      <c r="G346" s="10">
        <v>51</v>
      </c>
      <c r="H346" s="16">
        <v>66</v>
      </c>
      <c r="J346" s="2"/>
      <c r="K346" s="2"/>
      <c r="L346" s="2"/>
      <c r="M346" s="2"/>
      <c r="N346" s="2"/>
      <c r="O346" s="2"/>
      <c r="P346" s="2"/>
    </row>
    <row r="347" spans="1:16" s="1" customFormat="1" ht="15.75" customHeight="1" x14ac:dyDescent="0.2">
      <c r="A347" s="12" t="s">
        <v>22</v>
      </c>
      <c r="B347" s="10">
        <f t="shared" si="69"/>
        <v>68</v>
      </c>
      <c r="C347" s="10">
        <v>5</v>
      </c>
      <c r="D347" s="10">
        <v>2</v>
      </c>
      <c r="E347" s="10">
        <v>3</v>
      </c>
      <c r="F347" s="11">
        <v>1</v>
      </c>
      <c r="G347" s="10">
        <v>8</v>
      </c>
      <c r="H347" s="16">
        <v>49</v>
      </c>
      <c r="J347" s="2"/>
      <c r="K347" s="2"/>
      <c r="L347" s="2"/>
      <c r="M347" s="2"/>
      <c r="N347" s="2"/>
      <c r="O347" s="2"/>
      <c r="P347" s="2"/>
    </row>
    <row r="348" spans="1:16" s="1" customFormat="1" ht="15.75" customHeight="1" x14ac:dyDescent="0.2">
      <c r="A348" s="9" t="s">
        <v>33</v>
      </c>
      <c r="B348" s="10">
        <f t="shared" si="69"/>
        <v>21</v>
      </c>
      <c r="C348" s="10">
        <v>2</v>
      </c>
      <c r="D348" s="10">
        <v>1</v>
      </c>
      <c r="E348" s="10">
        <v>2</v>
      </c>
      <c r="F348" s="11" t="s">
        <v>14</v>
      </c>
      <c r="G348" s="10">
        <v>1</v>
      </c>
      <c r="H348" s="16">
        <v>15</v>
      </c>
      <c r="J348" s="2"/>
      <c r="K348" s="2"/>
      <c r="L348" s="2"/>
      <c r="M348" s="2"/>
      <c r="N348" s="2"/>
      <c r="O348" s="2"/>
      <c r="P348" s="2"/>
    </row>
    <row r="349" spans="1:16" s="1" customFormat="1" ht="15.75" customHeight="1" x14ac:dyDescent="0.2">
      <c r="A349" s="12" t="s">
        <v>24</v>
      </c>
      <c r="B349" s="10">
        <f t="shared" si="69"/>
        <v>7</v>
      </c>
      <c r="C349" s="10">
        <v>1</v>
      </c>
      <c r="D349" s="10">
        <v>4</v>
      </c>
      <c r="E349" s="10" t="s">
        <v>14</v>
      </c>
      <c r="F349" s="10">
        <v>1</v>
      </c>
      <c r="G349" s="10">
        <v>1</v>
      </c>
      <c r="H349" s="16" t="s">
        <v>14</v>
      </c>
      <c r="J349" s="2"/>
      <c r="K349" s="2"/>
      <c r="L349" s="2"/>
      <c r="M349" s="2"/>
      <c r="N349" s="2"/>
      <c r="O349" s="2"/>
      <c r="P349" s="2"/>
    </row>
    <row r="350" spans="1:16" s="1" customFormat="1" ht="15.75" customHeight="1" x14ac:dyDescent="0.2">
      <c r="A350" s="12" t="s">
        <v>25</v>
      </c>
      <c r="B350" s="10">
        <f>SUM(C350:H350)</f>
        <v>3</v>
      </c>
      <c r="C350" s="10" t="s">
        <v>14</v>
      </c>
      <c r="D350" s="10" t="s">
        <v>14</v>
      </c>
      <c r="E350" s="10">
        <v>2</v>
      </c>
      <c r="F350" s="10">
        <v>1</v>
      </c>
      <c r="G350" s="10" t="s">
        <v>14</v>
      </c>
      <c r="H350" s="16" t="s">
        <v>14</v>
      </c>
      <c r="J350" s="2"/>
      <c r="K350" s="2"/>
      <c r="L350" s="2"/>
      <c r="M350" s="2"/>
      <c r="N350" s="2"/>
      <c r="O350" s="2"/>
      <c r="P350" s="2"/>
    </row>
    <row r="351" spans="1:16" s="1" customFormat="1" ht="15.75" customHeight="1" x14ac:dyDescent="0.2">
      <c r="A351" s="12" t="s">
        <v>26</v>
      </c>
      <c r="B351" s="10">
        <f t="shared" si="69"/>
        <v>1</v>
      </c>
      <c r="C351" s="10">
        <v>1</v>
      </c>
      <c r="D351" s="10" t="s">
        <v>14</v>
      </c>
      <c r="E351" s="10" t="s">
        <v>14</v>
      </c>
      <c r="F351" s="11" t="s">
        <v>14</v>
      </c>
      <c r="G351" s="10" t="s">
        <v>14</v>
      </c>
      <c r="H351" s="16" t="s">
        <v>14</v>
      </c>
      <c r="J351" s="2"/>
      <c r="K351" s="2"/>
      <c r="L351" s="2"/>
      <c r="M351" s="2"/>
      <c r="N351" s="2"/>
      <c r="O351" s="2"/>
      <c r="P351" s="2"/>
    </row>
    <row r="352" spans="1:16" s="1" customFormat="1" ht="15.75" customHeight="1" x14ac:dyDescent="0.2">
      <c r="A352" s="12" t="s">
        <v>27</v>
      </c>
      <c r="B352" s="10">
        <f>SUM(C352:H352)</f>
        <v>25</v>
      </c>
      <c r="C352" s="10">
        <v>1</v>
      </c>
      <c r="D352" s="10">
        <v>7</v>
      </c>
      <c r="E352" s="10" t="s">
        <v>14</v>
      </c>
      <c r="F352" s="11">
        <v>9</v>
      </c>
      <c r="G352" s="10">
        <v>8</v>
      </c>
      <c r="H352" s="16" t="s">
        <v>14</v>
      </c>
      <c r="J352" s="2"/>
      <c r="K352" s="2"/>
      <c r="L352" s="2"/>
      <c r="M352" s="2"/>
      <c r="N352" s="2"/>
      <c r="O352" s="2"/>
      <c r="P352" s="2"/>
    </row>
    <row r="353" spans="1:16" s="1" customFormat="1" ht="15.75" customHeight="1" x14ac:dyDescent="0.2">
      <c r="A353" s="57" t="s">
        <v>0</v>
      </c>
      <c r="B353" s="57"/>
      <c r="C353" s="57"/>
      <c r="D353" s="57"/>
      <c r="E353" s="57"/>
      <c r="F353" s="57"/>
      <c r="G353" s="57"/>
      <c r="H353" s="57"/>
      <c r="J353" s="2"/>
      <c r="K353" s="2"/>
      <c r="L353" s="2"/>
      <c r="M353" s="2"/>
      <c r="N353" s="2"/>
      <c r="O353" s="2"/>
      <c r="P353" s="2"/>
    </row>
    <row r="354" spans="1:16" s="1" customFormat="1" ht="15.75" customHeight="1" x14ac:dyDescent="0.2">
      <c r="A354" s="57" t="s">
        <v>1</v>
      </c>
      <c r="B354" s="57"/>
      <c r="C354" s="57"/>
      <c r="D354" s="57"/>
      <c r="E354" s="57"/>
      <c r="F354" s="57"/>
      <c r="G354" s="57"/>
      <c r="H354" s="57"/>
      <c r="J354" s="2"/>
      <c r="K354" s="2"/>
      <c r="L354" s="2"/>
      <c r="M354" s="2"/>
      <c r="N354" s="2"/>
      <c r="O354" s="2"/>
      <c r="P354" s="2"/>
    </row>
    <row r="355" spans="1:16" s="1" customFormat="1" ht="12.75" customHeight="1" x14ac:dyDescent="0.2">
      <c r="J355" s="2"/>
      <c r="K355" s="2"/>
      <c r="L355" s="2"/>
      <c r="M355" s="2"/>
      <c r="N355" s="2"/>
      <c r="O355" s="2"/>
      <c r="P355" s="2"/>
    </row>
    <row r="356" spans="1:16" s="1" customFormat="1" ht="15.75" customHeight="1" x14ac:dyDescent="0.2">
      <c r="A356" s="58" t="s">
        <v>2</v>
      </c>
      <c r="B356" s="61" t="s">
        <v>3</v>
      </c>
      <c r="C356" s="61"/>
      <c r="D356" s="61"/>
      <c r="E356" s="61"/>
      <c r="F356" s="61"/>
      <c r="G356" s="61"/>
      <c r="H356" s="55"/>
      <c r="J356" s="2"/>
      <c r="K356" s="2"/>
      <c r="L356" s="2"/>
      <c r="M356" s="2"/>
      <c r="N356" s="2"/>
      <c r="O356" s="2"/>
      <c r="P356" s="2"/>
    </row>
    <row r="357" spans="1:16" s="1" customFormat="1" ht="15.75" customHeight="1" x14ac:dyDescent="0.2">
      <c r="A357" s="59"/>
      <c r="B357" s="62"/>
      <c r="C357" s="62"/>
      <c r="D357" s="62"/>
      <c r="E357" s="62"/>
      <c r="F357" s="62"/>
      <c r="G357" s="62"/>
      <c r="H357" s="56"/>
      <c r="J357" s="2"/>
      <c r="K357" s="2"/>
      <c r="L357" s="2"/>
      <c r="M357" s="2"/>
      <c r="N357" s="2"/>
      <c r="O357" s="2"/>
      <c r="P357" s="2"/>
    </row>
    <row r="358" spans="1:16" s="1" customFormat="1" ht="18.75" customHeight="1" x14ac:dyDescent="0.2">
      <c r="A358" s="59"/>
      <c r="B358" s="54" t="s">
        <v>4</v>
      </c>
      <c r="C358" s="54" t="s">
        <v>5</v>
      </c>
      <c r="D358" s="54"/>
      <c r="E358" s="54"/>
      <c r="F358" s="54"/>
      <c r="G358" s="54"/>
      <c r="H358" s="63"/>
      <c r="J358" s="2"/>
      <c r="K358" s="2"/>
      <c r="L358" s="2"/>
      <c r="M358" s="2"/>
      <c r="N358" s="2"/>
      <c r="O358" s="2"/>
      <c r="P358" s="2"/>
    </row>
    <row r="359" spans="1:16" s="1" customFormat="1" ht="15" customHeight="1" x14ac:dyDescent="0.2">
      <c r="A359" s="59"/>
      <c r="B359" s="54"/>
      <c r="C359" s="54" t="s">
        <v>6</v>
      </c>
      <c r="D359" s="54" t="s">
        <v>7</v>
      </c>
      <c r="E359" s="54" t="s">
        <v>8</v>
      </c>
      <c r="F359" s="54" t="s">
        <v>9</v>
      </c>
      <c r="G359" s="54" t="s">
        <v>10</v>
      </c>
      <c r="H359" s="55" t="s">
        <v>11</v>
      </c>
      <c r="J359" s="2"/>
      <c r="K359" s="2"/>
      <c r="L359" s="2"/>
      <c r="M359" s="2"/>
      <c r="N359" s="2"/>
      <c r="O359" s="2"/>
      <c r="P359" s="2"/>
    </row>
    <row r="360" spans="1:16" ht="15" customHeight="1" x14ac:dyDescent="0.2">
      <c r="A360" s="60"/>
      <c r="B360" s="54"/>
      <c r="C360" s="54"/>
      <c r="D360" s="54"/>
      <c r="E360" s="54"/>
      <c r="F360" s="54"/>
      <c r="G360" s="54"/>
      <c r="H360" s="56"/>
    </row>
    <row r="361" spans="1:16" ht="15" customHeight="1" x14ac:dyDescent="0.2">
      <c r="A361" s="12"/>
      <c r="B361" s="52"/>
      <c r="C361" s="52"/>
      <c r="D361" s="52"/>
      <c r="E361" s="52"/>
      <c r="F361" s="52"/>
      <c r="G361" s="52"/>
      <c r="H361" s="16"/>
    </row>
    <row r="362" spans="1:16" s="17" customFormat="1" ht="15" customHeight="1" x14ac:dyDescent="0.2">
      <c r="A362" s="12" t="s">
        <v>57</v>
      </c>
      <c r="B362" s="7">
        <f t="shared" ref="B362:H362" si="70">SUM(B364:B371,B372:B374)</f>
        <v>10087</v>
      </c>
      <c r="C362" s="7">
        <f t="shared" si="70"/>
        <v>2180</v>
      </c>
      <c r="D362" s="7">
        <f t="shared" si="70"/>
        <v>1891</v>
      </c>
      <c r="E362" s="7">
        <f t="shared" si="70"/>
        <v>1826</v>
      </c>
      <c r="F362" s="7">
        <f t="shared" si="70"/>
        <v>1579</v>
      </c>
      <c r="G362" s="7">
        <f t="shared" si="70"/>
        <v>1283</v>
      </c>
      <c r="H362" s="8">
        <f t="shared" si="70"/>
        <v>1328</v>
      </c>
      <c r="I362" s="9"/>
    </row>
    <row r="363" spans="1:16" ht="15" customHeight="1" x14ac:dyDescent="0.2">
      <c r="A363" s="12"/>
      <c r="B363" s="7"/>
      <c r="C363" s="7"/>
      <c r="D363" s="7"/>
      <c r="E363" s="7"/>
      <c r="F363" s="7"/>
      <c r="G363" s="7"/>
      <c r="H363" s="8"/>
      <c r="I363" s="9"/>
    </row>
    <row r="364" spans="1:16" ht="15.75" customHeight="1" x14ac:dyDescent="0.2">
      <c r="A364" s="12" t="s">
        <v>29</v>
      </c>
      <c r="B364" s="10">
        <f>SUM(C364:H364)</f>
        <v>10</v>
      </c>
      <c r="C364" s="10">
        <f>SUM(C378,C392)</f>
        <v>10</v>
      </c>
      <c r="D364" s="10" t="s">
        <v>14</v>
      </c>
      <c r="E364" s="10" t="s">
        <v>14</v>
      </c>
      <c r="F364" s="10" t="s">
        <v>14</v>
      </c>
      <c r="G364" s="10" t="s">
        <v>14</v>
      </c>
      <c r="H364" s="11" t="s">
        <v>14</v>
      </c>
      <c r="I364" s="9"/>
    </row>
    <row r="365" spans="1:16" ht="15.75" customHeight="1" x14ac:dyDescent="0.2">
      <c r="A365" s="12" t="s">
        <v>30</v>
      </c>
      <c r="B365" s="10">
        <f t="shared" ref="B365:B374" si="71">SUM(C365:H365)</f>
        <v>1273</v>
      </c>
      <c r="C365" s="10">
        <f t="shared" ref="C365:H373" si="72">SUM(C379,C393)</f>
        <v>1264</v>
      </c>
      <c r="D365" s="10">
        <f t="shared" si="72"/>
        <v>9</v>
      </c>
      <c r="E365" s="10" t="s">
        <v>14</v>
      </c>
      <c r="F365" s="10" t="s">
        <v>14</v>
      </c>
      <c r="G365" s="10" t="s">
        <v>14</v>
      </c>
      <c r="H365" s="11" t="s">
        <v>14</v>
      </c>
      <c r="I365" s="9"/>
    </row>
    <row r="366" spans="1:16" ht="15.75" customHeight="1" x14ac:dyDescent="0.2">
      <c r="A366" s="12" t="s">
        <v>17</v>
      </c>
      <c r="B366" s="10">
        <f t="shared" si="71"/>
        <v>1736</v>
      </c>
      <c r="C366" s="10">
        <f t="shared" si="72"/>
        <v>683</v>
      </c>
      <c r="D366" s="10">
        <f t="shared" si="72"/>
        <v>1050</v>
      </c>
      <c r="E366" s="10">
        <f t="shared" si="72"/>
        <v>3</v>
      </c>
      <c r="F366" s="10" t="s">
        <v>14</v>
      </c>
      <c r="G366" s="10" t="s">
        <v>14</v>
      </c>
      <c r="H366" s="11" t="s">
        <v>14</v>
      </c>
      <c r="I366" s="9"/>
    </row>
    <row r="367" spans="1:16" ht="15.75" customHeight="1" x14ac:dyDescent="0.2">
      <c r="A367" s="12" t="s">
        <v>18</v>
      </c>
      <c r="B367" s="10">
        <f t="shared" si="71"/>
        <v>1890</v>
      </c>
      <c r="C367" s="10">
        <f t="shared" si="72"/>
        <v>176</v>
      </c>
      <c r="D367" s="10">
        <f t="shared" si="72"/>
        <v>668</v>
      </c>
      <c r="E367" s="10">
        <f t="shared" si="72"/>
        <v>1039</v>
      </c>
      <c r="F367" s="10">
        <f t="shared" si="72"/>
        <v>7</v>
      </c>
      <c r="G367" s="10" t="s">
        <v>14</v>
      </c>
      <c r="H367" s="11" t="s">
        <v>14</v>
      </c>
      <c r="I367" s="9"/>
    </row>
    <row r="368" spans="1:16" ht="15.75" customHeight="1" x14ac:dyDescent="0.2">
      <c r="A368" s="12" t="s">
        <v>31</v>
      </c>
      <c r="B368" s="10">
        <f t="shared" si="71"/>
        <v>1749</v>
      </c>
      <c r="C368" s="10">
        <f t="shared" si="72"/>
        <v>43</v>
      </c>
      <c r="D368" s="10">
        <f t="shared" si="72"/>
        <v>135</v>
      </c>
      <c r="E368" s="10">
        <f t="shared" si="72"/>
        <v>610</v>
      </c>
      <c r="F368" s="10">
        <f t="shared" si="72"/>
        <v>945</v>
      </c>
      <c r="G368" s="10">
        <f t="shared" si="72"/>
        <v>16</v>
      </c>
      <c r="H368" s="11" t="s">
        <v>14</v>
      </c>
      <c r="I368" s="9"/>
    </row>
    <row r="369" spans="1:9" ht="15.75" customHeight="1" x14ac:dyDescent="0.2">
      <c r="A369" s="12" t="s">
        <v>20</v>
      </c>
      <c r="B369" s="10">
        <f t="shared" si="71"/>
        <v>1436</v>
      </c>
      <c r="C369" s="10">
        <f t="shared" si="72"/>
        <v>4</v>
      </c>
      <c r="D369" s="10">
        <f t="shared" si="72"/>
        <v>26</v>
      </c>
      <c r="E369" s="10">
        <f t="shared" si="72"/>
        <v>139</v>
      </c>
      <c r="F369" s="10">
        <f t="shared" si="72"/>
        <v>515</v>
      </c>
      <c r="G369" s="10">
        <f t="shared" si="72"/>
        <v>752</v>
      </c>
      <c r="H369" s="11" t="s">
        <v>14</v>
      </c>
      <c r="I369" s="9"/>
    </row>
    <row r="370" spans="1:9" ht="15.75" customHeight="1" x14ac:dyDescent="0.2">
      <c r="A370" s="12" t="s">
        <v>32</v>
      </c>
      <c r="B370" s="10">
        <f t="shared" si="71"/>
        <v>1310</v>
      </c>
      <c r="C370" s="10" t="s">
        <v>14</v>
      </c>
      <c r="D370" s="10">
        <f t="shared" si="72"/>
        <v>3</v>
      </c>
      <c r="E370" s="10">
        <f t="shared" si="72"/>
        <v>32</v>
      </c>
      <c r="F370" s="10">
        <f t="shared" si="72"/>
        <v>87</v>
      </c>
      <c r="G370" s="10">
        <f t="shared" si="72"/>
        <v>402</v>
      </c>
      <c r="H370" s="11">
        <f t="shared" si="72"/>
        <v>786</v>
      </c>
      <c r="I370" s="9"/>
    </row>
    <row r="371" spans="1:9" ht="15.75" customHeight="1" x14ac:dyDescent="0.2">
      <c r="A371" s="12" t="s">
        <v>22</v>
      </c>
      <c r="B371" s="10">
        <f t="shared" si="71"/>
        <v>553</v>
      </c>
      <c r="C371" s="10" t="s">
        <v>14</v>
      </c>
      <c r="D371" s="10" t="s">
        <v>14</v>
      </c>
      <c r="E371" s="10">
        <f t="shared" si="72"/>
        <v>3</v>
      </c>
      <c r="F371" s="10">
        <f t="shared" si="72"/>
        <v>24</v>
      </c>
      <c r="G371" s="10">
        <f t="shared" si="72"/>
        <v>97</v>
      </c>
      <c r="H371" s="11">
        <f t="shared" si="72"/>
        <v>429</v>
      </c>
      <c r="I371" s="9"/>
    </row>
    <row r="372" spans="1:9" ht="15.75" customHeight="1" x14ac:dyDescent="0.2">
      <c r="A372" s="12" t="s">
        <v>33</v>
      </c>
      <c r="B372" s="10">
        <f t="shared" si="71"/>
        <v>108</v>
      </c>
      <c r="C372" s="10" t="s">
        <v>14</v>
      </c>
      <c r="D372" s="10" t="s">
        <v>14</v>
      </c>
      <c r="E372" s="10" t="s">
        <v>14</v>
      </c>
      <c r="F372" s="10">
        <f t="shared" si="72"/>
        <v>1</v>
      </c>
      <c r="G372" s="10">
        <f t="shared" si="72"/>
        <v>16</v>
      </c>
      <c r="H372" s="11">
        <f t="shared" si="72"/>
        <v>91</v>
      </c>
      <c r="I372" s="9"/>
    </row>
    <row r="373" spans="1:9" ht="15.75" customHeight="1" x14ac:dyDescent="0.2">
      <c r="A373" s="12" t="s">
        <v>24</v>
      </c>
      <c r="B373" s="10">
        <f t="shared" si="71"/>
        <v>19</v>
      </c>
      <c r="C373" s="10" t="s">
        <v>14</v>
      </c>
      <c r="D373" s="10" t="s">
        <v>14</v>
      </c>
      <c r="E373" s="10" t="s">
        <v>14</v>
      </c>
      <c r="F373" s="10" t="s">
        <v>14</v>
      </c>
      <c r="G373" s="10" t="s">
        <v>14</v>
      </c>
      <c r="H373" s="11">
        <f t="shared" si="72"/>
        <v>19</v>
      </c>
    </row>
    <row r="374" spans="1:9" ht="15.75" customHeight="1" x14ac:dyDescent="0.2">
      <c r="A374" s="12" t="s">
        <v>25</v>
      </c>
      <c r="B374" s="10">
        <f t="shared" si="71"/>
        <v>3</v>
      </c>
      <c r="C374" s="10" t="s">
        <v>14</v>
      </c>
      <c r="D374" s="10" t="s">
        <v>14</v>
      </c>
      <c r="E374" s="10" t="s">
        <v>14</v>
      </c>
      <c r="F374" s="10" t="s">
        <v>14</v>
      </c>
      <c r="G374" s="10" t="s">
        <v>14</v>
      </c>
      <c r="H374" s="11">
        <f>SUM(H388)</f>
        <v>3</v>
      </c>
    </row>
    <row r="375" spans="1:9" ht="15" customHeight="1" x14ac:dyDescent="0.2">
      <c r="A375" s="12"/>
      <c r="B375" s="10"/>
      <c r="C375" s="10"/>
      <c r="D375" s="10"/>
      <c r="E375" s="10"/>
      <c r="F375" s="11"/>
      <c r="G375" s="10"/>
      <c r="H375" s="16"/>
    </row>
    <row r="376" spans="1:9" ht="15" customHeight="1" x14ac:dyDescent="0.2">
      <c r="A376" s="12" t="s">
        <v>91</v>
      </c>
      <c r="B376" s="7">
        <f t="shared" ref="B376:H376" si="73">SUM(B378:B388)</f>
        <v>4915</v>
      </c>
      <c r="C376" s="7">
        <f t="shared" si="73"/>
        <v>1169</v>
      </c>
      <c r="D376" s="7">
        <f t="shared" si="73"/>
        <v>941</v>
      </c>
      <c r="E376" s="7">
        <f t="shared" si="73"/>
        <v>872</v>
      </c>
      <c r="F376" s="7">
        <f t="shared" si="73"/>
        <v>767</v>
      </c>
      <c r="G376" s="7">
        <f t="shared" si="73"/>
        <v>598</v>
      </c>
      <c r="H376" s="8">
        <f t="shared" si="73"/>
        <v>568</v>
      </c>
    </row>
    <row r="377" spans="1:9" ht="15" customHeight="1" x14ac:dyDescent="0.2">
      <c r="A377" s="12"/>
      <c r="B377" s="7"/>
      <c r="C377" s="7"/>
      <c r="D377" s="7"/>
      <c r="E377" s="7"/>
      <c r="F377" s="8"/>
      <c r="G377" s="7"/>
      <c r="H377" s="22"/>
    </row>
    <row r="378" spans="1:9" ht="15.75" customHeight="1" x14ac:dyDescent="0.2">
      <c r="A378" s="12" t="s">
        <v>29</v>
      </c>
      <c r="B378" s="10">
        <f>SUM(C378:H378)</f>
        <v>7</v>
      </c>
      <c r="C378" s="10">
        <v>7</v>
      </c>
      <c r="D378" s="10" t="s">
        <v>14</v>
      </c>
      <c r="E378" s="10" t="s">
        <v>14</v>
      </c>
      <c r="F378" s="10" t="s">
        <v>14</v>
      </c>
      <c r="G378" s="10" t="s">
        <v>14</v>
      </c>
      <c r="H378" s="11" t="s">
        <v>14</v>
      </c>
    </row>
    <row r="379" spans="1:9" ht="15.75" customHeight="1" x14ac:dyDescent="0.2">
      <c r="A379" s="12" t="s">
        <v>30</v>
      </c>
      <c r="B379" s="10">
        <f t="shared" ref="B379:B388" si="74">SUM(C379:H379)</f>
        <v>641</v>
      </c>
      <c r="C379" s="10">
        <v>637</v>
      </c>
      <c r="D379" s="10">
        <v>4</v>
      </c>
      <c r="E379" s="10" t="s">
        <v>14</v>
      </c>
      <c r="F379" s="10" t="s">
        <v>14</v>
      </c>
      <c r="G379" s="10" t="s">
        <v>14</v>
      </c>
      <c r="H379" s="11" t="s">
        <v>14</v>
      </c>
    </row>
    <row r="380" spans="1:9" ht="15.75" customHeight="1" x14ac:dyDescent="0.2">
      <c r="A380" s="12" t="s">
        <v>17</v>
      </c>
      <c r="B380" s="10">
        <f t="shared" si="74"/>
        <v>864</v>
      </c>
      <c r="C380" s="10">
        <v>374</v>
      </c>
      <c r="D380" s="10">
        <v>490</v>
      </c>
      <c r="E380" s="10" t="s">
        <v>14</v>
      </c>
      <c r="F380" s="10" t="s">
        <v>14</v>
      </c>
      <c r="G380" s="10" t="s">
        <v>14</v>
      </c>
      <c r="H380" s="11" t="s">
        <v>14</v>
      </c>
    </row>
    <row r="381" spans="1:9" ht="15.75" customHeight="1" x14ac:dyDescent="0.2">
      <c r="A381" s="12" t="s">
        <v>18</v>
      </c>
      <c r="B381" s="10">
        <f t="shared" si="74"/>
        <v>947</v>
      </c>
      <c r="C381" s="10">
        <v>113</v>
      </c>
      <c r="D381" s="10">
        <v>352</v>
      </c>
      <c r="E381" s="10">
        <v>478</v>
      </c>
      <c r="F381" s="11">
        <v>4</v>
      </c>
      <c r="G381" s="10" t="s">
        <v>14</v>
      </c>
      <c r="H381" s="11" t="s">
        <v>14</v>
      </c>
    </row>
    <row r="382" spans="1:9" ht="15.75" customHeight="1" x14ac:dyDescent="0.2">
      <c r="A382" s="12" t="s">
        <v>31</v>
      </c>
      <c r="B382" s="10">
        <f t="shared" si="74"/>
        <v>862</v>
      </c>
      <c r="C382" s="10">
        <v>35</v>
      </c>
      <c r="D382" s="10">
        <v>80</v>
      </c>
      <c r="E382" s="10">
        <v>294</v>
      </c>
      <c r="F382" s="11">
        <v>439</v>
      </c>
      <c r="G382" s="10">
        <v>14</v>
      </c>
      <c r="H382" s="11" t="s">
        <v>14</v>
      </c>
    </row>
    <row r="383" spans="1:9" ht="15.75" customHeight="1" x14ac:dyDescent="0.3">
      <c r="A383" s="12" t="s">
        <v>20</v>
      </c>
      <c r="B383" s="10">
        <f t="shared" si="74"/>
        <v>666</v>
      </c>
      <c r="C383" s="10">
        <v>3</v>
      </c>
      <c r="D383" s="10">
        <v>14</v>
      </c>
      <c r="E383" s="10">
        <v>77</v>
      </c>
      <c r="F383" s="11">
        <v>251</v>
      </c>
      <c r="G383" s="10">
        <v>321</v>
      </c>
      <c r="H383" s="11" t="s">
        <v>14</v>
      </c>
      <c r="I383" s="35"/>
    </row>
    <row r="384" spans="1:9" ht="15.75" customHeight="1" x14ac:dyDescent="0.2">
      <c r="A384" s="12" t="s">
        <v>32</v>
      </c>
      <c r="B384" s="10">
        <f t="shared" si="74"/>
        <v>568</v>
      </c>
      <c r="C384" s="10" t="s">
        <v>14</v>
      </c>
      <c r="D384" s="10">
        <v>1</v>
      </c>
      <c r="E384" s="10">
        <v>20</v>
      </c>
      <c r="F384" s="11">
        <v>57</v>
      </c>
      <c r="G384" s="10">
        <v>188</v>
      </c>
      <c r="H384" s="16">
        <v>302</v>
      </c>
    </row>
    <row r="385" spans="1:16" ht="15.75" customHeight="1" x14ac:dyDescent="0.2">
      <c r="A385" s="12" t="s">
        <v>22</v>
      </c>
      <c r="B385" s="10">
        <f t="shared" si="74"/>
        <v>273</v>
      </c>
      <c r="C385" s="10" t="s">
        <v>14</v>
      </c>
      <c r="D385" s="10" t="s">
        <v>14</v>
      </c>
      <c r="E385" s="10">
        <v>3</v>
      </c>
      <c r="F385" s="11">
        <v>15</v>
      </c>
      <c r="G385" s="10">
        <v>63</v>
      </c>
      <c r="H385" s="16">
        <v>192</v>
      </c>
    </row>
    <row r="386" spans="1:16" ht="15.75" customHeight="1" x14ac:dyDescent="0.2">
      <c r="A386" s="12" t="s">
        <v>33</v>
      </c>
      <c r="B386" s="10">
        <f t="shared" si="74"/>
        <v>68</v>
      </c>
      <c r="C386" s="10" t="s">
        <v>14</v>
      </c>
      <c r="D386" s="10" t="s">
        <v>14</v>
      </c>
      <c r="E386" s="10" t="s">
        <v>14</v>
      </c>
      <c r="F386" s="11">
        <v>1</v>
      </c>
      <c r="G386" s="10">
        <v>12</v>
      </c>
      <c r="H386" s="16">
        <v>55</v>
      </c>
    </row>
    <row r="387" spans="1:16" ht="15.75" customHeight="1" x14ac:dyDescent="0.2">
      <c r="A387" s="12" t="s">
        <v>24</v>
      </c>
      <c r="B387" s="10">
        <f t="shared" si="74"/>
        <v>16</v>
      </c>
      <c r="C387" s="10" t="s">
        <v>14</v>
      </c>
      <c r="D387" s="10" t="s">
        <v>14</v>
      </c>
      <c r="E387" s="10" t="s">
        <v>14</v>
      </c>
      <c r="F387" s="11" t="s">
        <v>14</v>
      </c>
      <c r="G387" s="10" t="s">
        <v>14</v>
      </c>
      <c r="H387" s="16">
        <v>16</v>
      </c>
    </row>
    <row r="388" spans="1:16" ht="15.75" customHeight="1" x14ac:dyDescent="0.2">
      <c r="A388" s="12" t="s">
        <v>25</v>
      </c>
      <c r="B388" s="10">
        <f t="shared" si="74"/>
        <v>3</v>
      </c>
      <c r="C388" s="10" t="s">
        <v>14</v>
      </c>
      <c r="D388" s="10" t="s">
        <v>14</v>
      </c>
      <c r="E388" s="10" t="s">
        <v>14</v>
      </c>
      <c r="F388" s="10" t="s">
        <v>14</v>
      </c>
      <c r="G388" s="10" t="s">
        <v>14</v>
      </c>
      <c r="H388" s="16">
        <v>3</v>
      </c>
    </row>
    <row r="389" spans="1:16" ht="15" customHeight="1" x14ac:dyDescent="0.2">
      <c r="A389" s="12"/>
      <c r="B389" s="10"/>
      <c r="C389" s="10"/>
      <c r="D389" s="10"/>
      <c r="E389" s="10"/>
      <c r="F389" s="10"/>
      <c r="G389" s="10"/>
      <c r="H389" s="16"/>
    </row>
    <row r="390" spans="1:16" s="1" customFormat="1" ht="15" customHeight="1" x14ac:dyDescent="0.2">
      <c r="A390" s="12" t="s">
        <v>58</v>
      </c>
      <c r="B390" s="7">
        <f>SUM(B392:B401)</f>
        <v>5172</v>
      </c>
      <c r="C390" s="7">
        <f t="shared" ref="C390:H390" si="75">SUM(C392:C401)</f>
        <v>1011</v>
      </c>
      <c r="D390" s="7">
        <f t="shared" si="75"/>
        <v>950</v>
      </c>
      <c r="E390" s="7">
        <f t="shared" si="75"/>
        <v>954</v>
      </c>
      <c r="F390" s="7">
        <f t="shared" si="75"/>
        <v>812</v>
      </c>
      <c r="G390" s="7">
        <f t="shared" si="75"/>
        <v>685</v>
      </c>
      <c r="H390" s="8">
        <f t="shared" si="75"/>
        <v>760</v>
      </c>
      <c r="J390" s="2"/>
      <c r="K390" s="2"/>
      <c r="L390" s="2"/>
      <c r="M390" s="2"/>
      <c r="N390" s="2"/>
      <c r="O390" s="2"/>
      <c r="P390" s="2"/>
    </row>
    <row r="391" spans="1:16" s="1" customFormat="1" ht="15" customHeight="1" x14ac:dyDescent="0.2">
      <c r="A391" s="12"/>
      <c r="B391" s="7"/>
      <c r="C391" s="7"/>
      <c r="D391" s="7"/>
      <c r="E391" s="7"/>
      <c r="F391" s="7"/>
      <c r="G391" s="7"/>
      <c r="H391" s="22"/>
      <c r="J391" s="2"/>
      <c r="K391" s="2"/>
      <c r="L391" s="2"/>
      <c r="M391" s="2"/>
      <c r="N391" s="2"/>
      <c r="O391" s="2"/>
      <c r="P391" s="2"/>
    </row>
    <row r="392" spans="1:16" s="1" customFormat="1" ht="15.75" customHeight="1" x14ac:dyDescent="0.2">
      <c r="A392" s="12" t="s">
        <v>29</v>
      </c>
      <c r="B392" s="10">
        <f>SUM(C392:H392)</f>
        <v>3</v>
      </c>
      <c r="C392" s="10">
        <v>3</v>
      </c>
      <c r="D392" s="10" t="s">
        <v>14</v>
      </c>
      <c r="E392" s="10" t="s">
        <v>14</v>
      </c>
      <c r="F392" s="10" t="s">
        <v>14</v>
      </c>
      <c r="G392" s="10" t="s">
        <v>14</v>
      </c>
      <c r="H392" s="11" t="s">
        <v>14</v>
      </c>
      <c r="J392" s="2"/>
      <c r="K392" s="2"/>
      <c r="L392" s="2"/>
      <c r="M392" s="2"/>
      <c r="N392" s="2"/>
      <c r="O392" s="2"/>
      <c r="P392" s="2"/>
    </row>
    <row r="393" spans="1:16" s="1" customFormat="1" ht="15.75" customHeight="1" x14ac:dyDescent="0.2">
      <c r="A393" s="12" t="s">
        <v>30</v>
      </c>
      <c r="B393" s="10">
        <f t="shared" ref="B393:B400" si="76">SUM(C393:H393)</f>
        <v>632</v>
      </c>
      <c r="C393" s="10">
        <v>627</v>
      </c>
      <c r="D393" s="10">
        <v>5</v>
      </c>
      <c r="E393" s="10" t="s">
        <v>14</v>
      </c>
      <c r="F393" s="10" t="s">
        <v>14</v>
      </c>
      <c r="G393" s="10" t="s">
        <v>14</v>
      </c>
      <c r="H393" s="11" t="s">
        <v>14</v>
      </c>
      <c r="J393" s="2"/>
      <c r="K393" s="2"/>
      <c r="L393" s="2"/>
      <c r="M393" s="2"/>
      <c r="N393" s="2"/>
      <c r="O393" s="2"/>
      <c r="P393" s="2"/>
    </row>
    <row r="394" spans="1:16" s="1" customFormat="1" ht="15.75" customHeight="1" x14ac:dyDescent="0.2">
      <c r="A394" s="12" t="s">
        <v>17</v>
      </c>
      <c r="B394" s="10">
        <f t="shared" si="76"/>
        <v>872</v>
      </c>
      <c r="C394" s="10">
        <v>309</v>
      </c>
      <c r="D394" s="10">
        <v>560</v>
      </c>
      <c r="E394" s="10">
        <v>3</v>
      </c>
      <c r="F394" s="10" t="s">
        <v>14</v>
      </c>
      <c r="G394" s="10" t="s">
        <v>14</v>
      </c>
      <c r="H394" s="11" t="s">
        <v>14</v>
      </c>
      <c r="J394" s="2"/>
      <c r="K394" s="2"/>
      <c r="L394" s="2"/>
      <c r="M394" s="2"/>
      <c r="N394" s="2"/>
      <c r="O394" s="2"/>
      <c r="P394" s="2"/>
    </row>
    <row r="395" spans="1:16" s="1" customFormat="1" ht="15.75" customHeight="1" x14ac:dyDescent="0.2">
      <c r="A395" s="12" t="s">
        <v>18</v>
      </c>
      <c r="B395" s="10">
        <f t="shared" si="76"/>
        <v>943</v>
      </c>
      <c r="C395" s="10">
        <v>63</v>
      </c>
      <c r="D395" s="10">
        <v>316</v>
      </c>
      <c r="E395" s="10">
        <v>561</v>
      </c>
      <c r="F395" s="10">
        <v>3</v>
      </c>
      <c r="G395" s="10" t="s">
        <v>14</v>
      </c>
      <c r="H395" s="11" t="s">
        <v>14</v>
      </c>
      <c r="J395" s="2"/>
      <c r="K395" s="2"/>
      <c r="L395" s="2"/>
      <c r="M395" s="2"/>
      <c r="N395" s="2"/>
      <c r="O395" s="2"/>
      <c r="P395" s="2"/>
    </row>
    <row r="396" spans="1:16" s="1" customFormat="1" ht="15.75" customHeight="1" x14ac:dyDescent="0.2">
      <c r="A396" s="12" t="s">
        <v>31</v>
      </c>
      <c r="B396" s="10">
        <f t="shared" si="76"/>
        <v>887</v>
      </c>
      <c r="C396" s="10">
        <v>8</v>
      </c>
      <c r="D396" s="10">
        <v>55</v>
      </c>
      <c r="E396" s="10">
        <v>316</v>
      </c>
      <c r="F396" s="10">
        <v>506</v>
      </c>
      <c r="G396" s="10">
        <v>2</v>
      </c>
      <c r="H396" s="11" t="s">
        <v>14</v>
      </c>
      <c r="J396" s="2"/>
      <c r="K396" s="2"/>
      <c r="L396" s="2"/>
      <c r="M396" s="2"/>
      <c r="N396" s="2"/>
      <c r="O396" s="2"/>
      <c r="P396" s="2"/>
    </row>
    <row r="397" spans="1:16" s="1" customFormat="1" ht="15.75" customHeight="1" x14ac:dyDescent="0.2">
      <c r="A397" s="12" t="s">
        <v>20</v>
      </c>
      <c r="B397" s="10">
        <f t="shared" si="76"/>
        <v>770</v>
      </c>
      <c r="C397" s="10">
        <v>1</v>
      </c>
      <c r="D397" s="10">
        <v>12</v>
      </c>
      <c r="E397" s="10">
        <v>62</v>
      </c>
      <c r="F397" s="10">
        <v>264</v>
      </c>
      <c r="G397" s="10">
        <v>431</v>
      </c>
      <c r="H397" s="11" t="s">
        <v>14</v>
      </c>
      <c r="J397" s="2"/>
      <c r="K397" s="2"/>
      <c r="L397" s="2"/>
      <c r="M397" s="2"/>
      <c r="N397" s="2"/>
      <c r="O397" s="2"/>
      <c r="P397" s="2"/>
    </row>
    <row r="398" spans="1:16" s="1" customFormat="1" ht="15.75" customHeight="1" x14ac:dyDescent="0.2">
      <c r="A398" s="12" t="s">
        <v>32</v>
      </c>
      <c r="B398" s="10">
        <f t="shared" si="76"/>
        <v>742</v>
      </c>
      <c r="C398" s="10" t="s">
        <v>14</v>
      </c>
      <c r="D398" s="10">
        <v>2</v>
      </c>
      <c r="E398" s="10">
        <v>12</v>
      </c>
      <c r="F398" s="10">
        <v>30</v>
      </c>
      <c r="G398" s="10">
        <v>214</v>
      </c>
      <c r="H398" s="16">
        <v>484</v>
      </c>
      <c r="J398" s="2"/>
      <c r="K398" s="2"/>
      <c r="L398" s="2"/>
      <c r="M398" s="2"/>
      <c r="N398" s="2"/>
      <c r="O398" s="2"/>
      <c r="P398" s="2"/>
    </row>
    <row r="399" spans="1:16" s="1" customFormat="1" ht="15.75" customHeight="1" x14ac:dyDescent="0.2">
      <c r="A399" s="12" t="s">
        <v>22</v>
      </c>
      <c r="B399" s="10">
        <f t="shared" si="76"/>
        <v>280</v>
      </c>
      <c r="C399" s="10" t="s">
        <v>14</v>
      </c>
      <c r="D399" s="10" t="s">
        <v>14</v>
      </c>
      <c r="E399" s="10" t="s">
        <v>14</v>
      </c>
      <c r="F399" s="10">
        <v>9</v>
      </c>
      <c r="G399" s="10">
        <v>34</v>
      </c>
      <c r="H399" s="16">
        <v>237</v>
      </c>
      <c r="J399" s="2"/>
      <c r="K399" s="2"/>
      <c r="L399" s="2"/>
      <c r="M399" s="2"/>
      <c r="N399" s="2"/>
      <c r="O399" s="2"/>
      <c r="P399" s="2"/>
    </row>
    <row r="400" spans="1:16" s="1" customFormat="1" ht="15.75" customHeight="1" x14ac:dyDescent="0.2">
      <c r="A400" s="12" t="s">
        <v>33</v>
      </c>
      <c r="B400" s="10">
        <f t="shared" si="76"/>
        <v>40</v>
      </c>
      <c r="C400" s="10" t="s">
        <v>14</v>
      </c>
      <c r="D400" s="10" t="s">
        <v>14</v>
      </c>
      <c r="E400" s="10" t="s">
        <v>14</v>
      </c>
      <c r="F400" s="10" t="s">
        <v>14</v>
      </c>
      <c r="G400" s="10">
        <v>4</v>
      </c>
      <c r="H400" s="16">
        <v>36</v>
      </c>
      <c r="J400" s="2"/>
      <c r="K400" s="2"/>
      <c r="L400" s="2"/>
      <c r="M400" s="2"/>
      <c r="N400" s="2"/>
      <c r="O400" s="2"/>
      <c r="P400" s="2"/>
    </row>
    <row r="401" spans="1:16" s="1" customFormat="1" ht="15.75" customHeight="1" x14ac:dyDescent="0.2">
      <c r="A401" s="12" t="s">
        <v>24</v>
      </c>
      <c r="B401" s="10">
        <f>SUM(C401:H401)</f>
        <v>3</v>
      </c>
      <c r="C401" s="10" t="s">
        <v>14</v>
      </c>
      <c r="D401" s="10" t="s">
        <v>14</v>
      </c>
      <c r="E401" s="10" t="s">
        <v>14</v>
      </c>
      <c r="F401" s="10" t="s">
        <v>14</v>
      </c>
      <c r="G401" s="10" t="s">
        <v>14</v>
      </c>
      <c r="H401" s="16">
        <v>3</v>
      </c>
      <c r="J401" s="2"/>
      <c r="K401" s="2"/>
      <c r="L401" s="2"/>
      <c r="M401" s="2"/>
      <c r="N401" s="2"/>
      <c r="O401" s="2"/>
      <c r="P401" s="2"/>
    </row>
    <row r="402" spans="1:16" s="1" customFormat="1" ht="15" customHeight="1" x14ac:dyDescent="0.2">
      <c r="A402" s="57" t="s">
        <v>0</v>
      </c>
      <c r="B402" s="57"/>
      <c r="C402" s="57"/>
      <c r="D402" s="57"/>
      <c r="E402" s="57"/>
      <c r="F402" s="57"/>
      <c r="G402" s="57"/>
      <c r="H402" s="57"/>
      <c r="J402" s="2"/>
      <c r="K402" s="2"/>
      <c r="L402" s="2"/>
      <c r="M402" s="2"/>
      <c r="N402" s="2"/>
      <c r="O402" s="2"/>
      <c r="P402" s="2"/>
    </row>
    <row r="403" spans="1:16" s="1" customFormat="1" ht="15" customHeight="1" x14ac:dyDescent="0.2">
      <c r="A403" s="57" t="s">
        <v>1</v>
      </c>
      <c r="B403" s="57"/>
      <c r="C403" s="57"/>
      <c r="D403" s="57"/>
      <c r="E403" s="57"/>
      <c r="F403" s="57"/>
      <c r="G403" s="57"/>
      <c r="H403" s="57"/>
      <c r="J403" s="2"/>
      <c r="K403" s="2"/>
      <c r="L403" s="2"/>
      <c r="M403" s="2"/>
      <c r="N403" s="2"/>
      <c r="O403" s="2"/>
      <c r="P403" s="2"/>
    </row>
    <row r="404" spans="1:16" s="1" customFormat="1" ht="12.75" customHeight="1" x14ac:dyDescent="0.2">
      <c r="J404" s="2"/>
      <c r="K404" s="2"/>
      <c r="L404" s="2"/>
      <c r="M404" s="2"/>
      <c r="N404" s="2"/>
      <c r="O404" s="2"/>
      <c r="P404" s="2"/>
    </row>
    <row r="405" spans="1:16" ht="15.75" customHeight="1" x14ac:dyDescent="0.2">
      <c r="A405" s="58" t="s">
        <v>2</v>
      </c>
      <c r="B405" s="61" t="s">
        <v>3</v>
      </c>
      <c r="C405" s="61"/>
      <c r="D405" s="61"/>
      <c r="E405" s="61"/>
      <c r="F405" s="61"/>
      <c r="G405" s="61"/>
      <c r="H405" s="55"/>
    </row>
    <row r="406" spans="1:16" ht="15.75" customHeight="1" x14ac:dyDescent="0.2">
      <c r="A406" s="59"/>
      <c r="B406" s="62"/>
      <c r="C406" s="62"/>
      <c r="D406" s="62"/>
      <c r="E406" s="62"/>
      <c r="F406" s="62"/>
      <c r="G406" s="62"/>
      <c r="H406" s="56"/>
    </row>
    <row r="407" spans="1:16" ht="18.75" customHeight="1" x14ac:dyDescent="0.2">
      <c r="A407" s="59"/>
      <c r="B407" s="54" t="s">
        <v>4</v>
      </c>
      <c r="C407" s="54" t="s">
        <v>5</v>
      </c>
      <c r="D407" s="54"/>
      <c r="E407" s="54"/>
      <c r="F407" s="54"/>
      <c r="G407" s="54"/>
      <c r="H407" s="63"/>
    </row>
    <row r="408" spans="1:16" ht="15.75" customHeight="1" x14ac:dyDescent="0.2">
      <c r="A408" s="59"/>
      <c r="B408" s="54"/>
      <c r="C408" s="54" t="s">
        <v>6</v>
      </c>
      <c r="D408" s="54" t="s">
        <v>7</v>
      </c>
      <c r="E408" s="54" t="s">
        <v>8</v>
      </c>
      <c r="F408" s="54" t="s">
        <v>9</v>
      </c>
      <c r="G408" s="54" t="s">
        <v>10</v>
      </c>
      <c r="H408" s="55" t="s">
        <v>11</v>
      </c>
    </row>
    <row r="409" spans="1:16" ht="15.75" customHeight="1" x14ac:dyDescent="0.2">
      <c r="A409" s="60"/>
      <c r="B409" s="54"/>
      <c r="C409" s="54"/>
      <c r="D409" s="54"/>
      <c r="E409" s="54"/>
      <c r="F409" s="54"/>
      <c r="G409" s="54"/>
      <c r="H409" s="56"/>
    </row>
    <row r="410" spans="1:16" ht="15" customHeight="1" x14ac:dyDescent="0.2">
      <c r="A410" s="39"/>
      <c r="B410" s="40"/>
      <c r="C410" s="40"/>
      <c r="D410" s="40"/>
      <c r="E410" s="40"/>
      <c r="F410" s="40"/>
      <c r="G410" s="40"/>
      <c r="H410" s="47"/>
    </row>
    <row r="411" spans="1:16" ht="14.25" customHeight="1" x14ac:dyDescent="0.2">
      <c r="A411" s="12" t="s">
        <v>59</v>
      </c>
      <c r="B411" s="7">
        <f t="shared" ref="B411:H411" si="77">SUM(B413:B424)</f>
        <v>6913</v>
      </c>
      <c r="C411" s="7">
        <f t="shared" si="77"/>
        <v>1495</v>
      </c>
      <c r="D411" s="7">
        <f t="shared" si="77"/>
        <v>1281</v>
      </c>
      <c r="E411" s="7">
        <f t="shared" si="77"/>
        <v>1137</v>
      </c>
      <c r="F411" s="7">
        <f t="shared" si="77"/>
        <v>1175</v>
      </c>
      <c r="G411" s="7">
        <f t="shared" si="77"/>
        <v>963</v>
      </c>
      <c r="H411" s="8">
        <f t="shared" si="77"/>
        <v>862</v>
      </c>
    </row>
    <row r="412" spans="1:16" ht="14.25" customHeight="1" x14ac:dyDescent="0.2">
      <c r="A412" s="12"/>
      <c r="B412" s="7"/>
      <c r="C412" s="7"/>
      <c r="D412" s="7"/>
      <c r="E412" s="7"/>
      <c r="F412" s="7"/>
      <c r="G412" s="7"/>
      <c r="H412" s="8"/>
    </row>
    <row r="413" spans="1:16" ht="14.25" customHeight="1" x14ac:dyDescent="0.2">
      <c r="A413" s="12" t="s">
        <v>29</v>
      </c>
      <c r="B413" s="10">
        <f>SUM(C413:H413)</f>
        <v>8</v>
      </c>
      <c r="C413" s="10">
        <f>SUM(C428,C443)</f>
        <v>7</v>
      </c>
      <c r="D413" s="10">
        <f>SUM(D428,D443)</f>
        <v>1</v>
      </c>
      <c r="E413" s="10" t="s">
        <v>14</v>
      </c>
      <c r="F413" s="10" t="s">
        <v>14</v>
      </c>
      <c r="G413" s="10" t="s">
        <v>14</v>
      </c>
      <c r="H413" s="11" t="s">
        <v>14</v>
      </c>
    </row>
    <row r="414" spans="1:16" ht="14.25" customHeight="1" x14ac:dyDescent="0.2">
      <c r="A414" s="12" t="s">
        <v>30</v>
      </c>
      <c r="B414" s="10">
        <f>SUM(C414:H414)</f>
        <v>887</v>
      </c>
      <c r="C414" s="10">
        <f t="shared" ref="C414:H424" si="78">SUM(C429,C444)</f>
        <v>819</v>
      </c>
      <c r="D414" s="10">
        <f t="shared" si="78"/>
        <v>68</v>
      </c>
      <c r="E414" s="10" t="s">
        <v>14</v>
      </c>
      <c r="F414" s="10" t="s">
        <v>14</v>
      </c>
      <c r="G414" s="10" t="s">
        <v>14</v>
      </c>
      <c r="H414" s="11" t="s">
        <v>14</v>
      </c>
    </row>
    <row r="415" spans="1:16" ht="14.25" customHeight="1" x14ac:dyDescent="0.2">
      <c r="A415" s="12" t="s">
        <v>17</v>
      </c>
      <c r="B415" s="10">
        <f t="shared" ref="B415:B424" si="79">SUM(C415:H415)</f>
        <v>1321</v>
      </c>
      <c r="C415" s="10">
        <f t="shared" si="78"/>
        <v>470</v>
      </c>
      <c r="D415" s="10">
        <f t="shared" si="78"/>
        <v>797</v>
      </c>
      <c r="E415" s="10">
        <f t="shared" si="78"/>
        <v>54</v>
      </c>
      <c r="F415" s="10" t="s">
        <v>14</v>
      </c>
      <c r="G415" s="10" t="s">
        <v>14</v>
      </c>
      <c r="H415" s="11" t="s">
        <v>14</v>
      </c>
    </row>
    <row r="416" spans="1:16" ht="14.25" customHeight="1" x14ac:dyDescent="0.2">
      <c r="A416" s="12" t="s">
        <v>18</v>
      </c>
      <c r="B416" s="10">
        <f t="shared" si="79"/>
        <v>1092</v>
      </c>
      <c r="C416" s="10">
        <f t="shared" si="78"/>
        <v>142</v>
      </c>
      <c r="D416" s="10">
        <f t="shared" si="78"/>
        <v>306</v>
      </c>
      <c r="E416" s="10">
        <f t="shared" si="78"/>
        <v>643</v>
      </c>
      <c r="F416" s="10">
        <f t="shared" si="78"/>
        <v>1</v>
      </c>
      <c r="G416" s="10" t="s">
        <v>14</v>
      </c>
      <c r="H416" s="11" t="s">
        <v>14</v>
      </c>
    </row>
    <row r="417" spans="1:9" ht="14.25" customHeight="1" x14ac:dyDescent="0.2">
      <c r="A417" s="12" t="s">
        <v>31</v>
      </c>
      <c r="B417" s="10">
        <f t="shared" si="79"/>
        <v>1076</v>
      </c>
      <c r="C417" s="10">
        <f t="shared" si="78"/>
        <v>43</v>
      </c>
      <c r="D417" s="10">
        <f t="shared" si="78"/>
        <v>87</v>
      </c>
      <c r="E417" s="10">
        <f t="shared" si="78"/>
        <v>323</v>
      </c>
      <c r="F417" s="10">
        <f t="shared" si="78"/>
        <v>623</v>
      </c>
      <c r="G417" s="10" t="s">
        <v>14</v>
      </c>
      <c r="H417" s="11" t="s">
        <v>14</v>
      </c>
    </row>
    <row r="418" spans="1:9" ht="14.25" customHeight="1" x14ac:dyDescent="0.2">
      <c r="A418" s="12" t="s">
        <v>20</v>
      </c>
      <c r="B418" s="10">
        <f t="shared" si="79"/>
        <v>1042</v>
      </c>
      <c r="C418" s="10">
        <f t="shared" si="78"/>
        <v>8</v>
      </c>
      <c r="D418" s="10">
        <f t="shared" si="78"/>
        <v>13</v>
      </c>
      <c r="E418" s="10">
        <f t="shared" si="78"/>
        <v>88</v>
      </c>
      <c r="F418" s="10">
        <f t="shared" si="78"/>
        <v>428</v>
      </c>
      <c r="G418" s="10">
        <f t="shared" si="78"/>
        <v>502</v>
      </c>
      <c r="H418" s="11">
        <f t="shared" si="78"/>
        <v>3</v>
      </c>
    </row>
    <row r="419" spans="1:9" ht="14.25" customHeight="1" x14ac:dyDescent="0.2">
      <c r="A419" s="12" t="s">
        <v>32</v>
      </c>
      <c r="B419" s="10">
        <f t="shared" si="79"/>
        <v>895</v>
      </c>
      <c r="C419" s="10" t="s">
        <v>14</v>
      </c>
      <c r="D419" s="10">
        <f t="shared" si="78"/>
        <v>2</v>
      </c>
      <c r="E419" s="10">
        <f t="shared" si="78"/>
        <v>20</v>
      </c>
      <c r="F419" s="10">
        <f t="shared" si="78"/>
        <v>92</v>
      </c>
      <c r="G419" s="10">
        <f t="shared" si="78"/>
        <v>339</v>
      </c>
      <c r="H419" s="11">
        <f t="shared" si="78"/>
        <v>442</v>
      </c>
    </row>
    <row r="420" spans="1:9" ht="14.25" customHeight="1" x14ac:dyDescent="0.2">
      <c r="A420" s="12" t="s">
        <v>22</v>
      </c>
      <c r="B420" s="10">
        <f t="shared" si="79"/>
        <v>459</v>
      </c>
      <c r="C420" s="10">
        <f t="shared" si="78"/>
        <v>1</v>
      </c>
      <c r="D420" s="10">
        <f t="shared" si="78"/>
        <v>1</v>
      </c>
      <c r="E420" s="10">
        <f t="shared" si="78"/>
        <v>2</v>
      </c>
      <c r="F420" s="10">
        <f t="shared" si="78"/>
        <v>12</v>
      </c>
      <c r="G420" s="10">
        <f t="shared" si="78"/>
        <v>97</v>
      </c>
      <c r="H420" s="11">
        <f t="shared" si="78"/>
        <v>346</v>
      </c>
      <c r="I420" s="9"/>
    </row>
    <row r="421" spans="1:9" ht="14.25" customHeight="1" x14ac:dyDescent="0.2">
      <c r="A421" s="12" t="s">
        <v>33</v>
      </c>
      <c r="B421" s="10">
        <f t="shared" si="79"/>
        <v>83</v>
      </c>
      <c r="C421" s="10" t="s">
        <v>14</v>
      </c>
      <c r="D421" s="10" t="s">
        <v>14</v>
      </c>
      <c r="E421" s="10">
        <f t="shared" si="78"/>
        <v>4</v>
      </c>
      <c r="F421" s="10">
        <f t="shared" si="78"/>
        <v>4</v>
      </c>
      <c r="G421" s="10">
        <f t="shared" si="78"/>
        <v>15</v>
      </c>
      <c r="H421" s="11">
        <f t="shared" si="78"/>
        <v>60</v>
      </c>
      <c r="I421" s="9"/>
    </row>
    <row r="422" spans="1:9" ht="14.25" customHeight="1" x14ac:dyDescent="0.2">
      <c r="A422" s="12" t="s">
        <v>24</v>
      </c>
      <c r="B422" s="10">
        <f t="shared" si="79"/>
        <v>13</v>
      </c>
      <c r="C422" s="10" t="s">
        <v>14</v>
      </c>
      <c r="D422" s="10">
        <f t="shared" si="78"/>
        <v>2</v>
      </c>
      <c r="E422" s="10" t="s">
        <v>14</v>
      </c>
      <c r="F422" s="10">
        <f t="shared" si="78"/>
        <v>2</v>
      </c>
      <c r="G422" s="10" t="s">
        <v>14</v>
      </c>
      <c r="H422" s="11">
        <f t="shared" si="78"/>
        <v>9</v>
      </c>
      <c r="I422" s="9"/>
    </row>
    <row r="423" spans="1:9" ht="14.25" customHeight="1" x14ac:dyDescent="0.2">
      <c r="A423" s="12" t="s">
        <v>25</v>
      </c>
      <c r="B423" s="10">
        <f t="shared" si="79"/>
        <v>3</v>
      </c>
      <c r="C423" s="10" t="s">
        <v>14</v>
      </c>
      <c r="D423" s="10">
        <f t="shared" si="78"/>
        <v>1</v>
      </c>
      <c r="E423" s="10" t="s">
        <v>14</v>
      </c>
      <c r="F423" s="10" t="s">
        <v>14</v>
      </c>
      <c r="G423" s="10" t="s">
        <v>14</v>
      </c>
      <c r="H423" s="11">
        <f t="shared" si="78"/>
        <v>2</v>
      </c>
      <c r="I423" s="9"/>
    </row>
    <row r="424" spans="1:9" ht="14.25" customHeight="1" x14ac:dyDescent="0.2">
      <c r="A424" s="12" t="s">
        <v>27</v>
      </c>
      <c r="B424" s="10">
        <f t="shared" si="79"/>
        <v>34</v>
      </c>
      <c r="C424" s="10">
        <f t="shared" si="78"/>
        <v>5</v>
      </c>
      <c r="D424" s="10">
        <f t="shared" si="78"/>
        <v>3</v>
      </c>
      <c r="E424" s="10">
        <f t="shared" si="78"/>
        <v>3</v>
      </c>
      <c r="F424" s="10">
        <f t="shared" si="78"/>
        <v>13</v>
      </c>
      <c r="G424" s="10">
        <f t="shared" si="78"/>
        <v>10</v>
      </c>
      <c r="H424" s="11" t="s">
        <v>14</v>
      </c>
      <c r="I424" s="9"/>
    </row>
    <row r="425" spans="1:9" ht="14.25" customHeight="1" x14ac:dyDescent="0.2">
      <c r="A425" s="12"/>
      <c r="B425" s="10"/>
      <c r="C425" s="10"/>
      <c r="D425" s="10"/>
      <c r="E425" s="10"/>
      <c r="F425" s="10"/>
      <c r="G425" s="10"/>
      <c r="H425" s="11"/>
      <c r="I425" s="9"/>
    </row>
    <row r="426" spans="1:9" ht="14.25" customHeight="1" x14ac:dyDescent="0.2">
      <c r="A426" s="12" t="s">
        <v>60</v>
      </c>
      <c r="B426" s="7">
        <f t="shared" ref="B426:H426" si="80">SUM(B428:B439)</f>
        <v>3514</v>
      </c>
      <c r="C426" s="7">
        <f t="shared" si="80"/>
        <v>814</v>
      </c>
      <c r="D426" s="7">
        <f t="shared" si="80"/>
        <v>646</v>
      </c>
      <c r="E426" s="7">
        <f t="shared" si="80"/>
        <v>556</v>
      </c>
      <c r="F426" s="7">
        <f t="shared" si="80"/>
        <v>584</v>
      </c>
      <c r="G426" s="7">
        <f t="shared" si="80"/>
        <v>491</v>
      </c>
      <c r="H426" s="8">
        <f t="shared" si="80"/>
        <v>423</v>
      </c>
      <c r="I426" s="9"/>
    </row>
    <row r="427" spans="1:9" ht="14.25" customHeight="1" x14ac:dyDescent="0.2">
      <c r="A427" s="12"/>
      <c r="B427" s="7"/>
      <c r="C427" s="7"/>
      <c r="D427" s="7"/>
      <c r="E427" s="7"/>
      <c r="F427" s="7"/>
      <c r="G427" s="7"/>
      <c r="H427" s="22"/>
      <c r="I427" s="9"/>
    </row>
    <row r="428" spans="1:9" ht="14.25" customHeight="1" x14ac:dyDescent="0.2">
      <c r="A428" s="12" t="s">
        <v>29</v>
      </c>
      <c r="B428" s="10">
        <f>SUM(C428:H428)</f>
        <v>3</v>
      </c>
      <c r="C428" s="10">
        <v>2</v>
      </c>
      <c r="D428" s="10">
        <v>1</v>
      </c>
      <c r="E428" s="10" t="s">
        <v>14</v>
      </c>
      <c r="F428" s="10" t="s">
        <v>14</v>
      </c>
      <c r="G428" s="10" t="s">
        <v>14</v>
      </c>
      <c r="H428" s="11" t="s">
        <v>14</v>
      </c>
      <c r="I428" s="9"/>
    </row>
    <row r="429" spans="1:9" ht="14.25" customHeight="1" x14ac:dyDescent="0.2">
      <c r="A429" s="12" t="s">
        <v>30</v>
      </c>
      <c r="B429" s="10">
        <f t="shared" ref="B429:B439" si="81">SUM(C429:H429)</f>
        <v>447</v>
      </c>
      <c r="C429" s="10">
        <v>420</v>
      </c>
      <c r="D429" s="10">
        <v>27</v>
      </c>
      <c r="E429" s="10" t="s">
        <v>14</v>
      </c>
      <c r="F429" s="10" t="s">
        <v>14</v>
      </c>
      <c r="G429" s="10" t="s">
        <v>14</v>
      </c>
      <c r="H429" s="11" t="s">
        <v>14</v>
      </c>
      <c r="I429" s="9"/>
    </row>
    <row r="430" spans="1:9" ht="14.25" customHeight="1" x14ac:dyDescent="0.2">
      <c r="A430" s="12" t="s">
        <v>17</v>
      </c>
      <c r="B430" s="10">
        <f t="shared" si="81"/>
        <v>659</v>
      </c>
      <c r="C430" s="10">
        <v>255</v>
      </c>
      <c r="D430" s="10">
        <v>378</v>
      </c>
      <c r="E430" s="10">
        <v>26</v>
      </c>
      <c r="F430" s="10" t="s">
        <v>14</v>
      </c>
      <c r="G430" s="10" t="s">
        <v>14</v>
      </c>
      <c r="H430" s="11" t="s">
        <v>14</v>
      </c>
      <c r="I430" s="9"/>
    </row>
    <row r="431" spans="1:9" s="37" customFormat="1" ht="14.25" customHeight="1" x14ac:dyDescent="0.3">
      <c r="A431" s="12" t="s">
        <v>61</v>
      </c>
      <c r="B431" s="10">
        <f t="shared" si="81"/>
        <v>556</v>
      </c>
      <c r="C431" s="10">
        <v>93</v>
      </c>
      <c r="D431" s="10">
        <v>171</v>
      </c>
      <c r="E431" s="10">
        <v>291</v>
      </c>
      <c r="F431" s="10">
        <v>1</v>
      </c>
      <c r="G431" s="10" t="s">
        <v>14</v>
      </c>
      <c r="H431" s="11" t="s">
        <v>14</v>
      </c>
      <c r="I431" s="36"/>
    </row>
    <row r="432" spans="1:9" ht="14.25" customHeight="1" x14ac:dyDescent="0.2">
      <c r="A432" s="12" t="s">
        <v>31</v>
      </c>
      <c r="B432" s="10">
        <f t="shared" si="81"/>
        <v>545</v>
      </c>
      <c r="C432" s="10">
        <v>35</v>
      </c>
      <c r="D432" s="10">
        <v>55</v>
      </c>
      <c r="E432" s="10">
        <v>170</v>
      </c>
      <c r="F432" s="10">
        <v>285</v>
      </c>
      <c r="G432" s="10" t="s">
        <v>14</v>
      </c>
      <c r="H432" s="11" t="s">
        <v>14</v>
      </c>
      <c r="I432" s="9"/>
    </row>
    <row r="433" spans="1:9" ht="14.25" customHeight="1" x14ac:dyDescent="0.2">
      <c r="A433" s="12" t="s">
        <v>20</v>
      </c>
      <c r="B433" s="10">
        <f t="shared" si="81"/>
        <v>504</v>
      </c>
      <c r="C433" s="10">
        <v>8</v>
      </c>
      <c r="D433" s="10">
        <v>11</v>
      </c>
      <c r="E433" s="10">
        <v>53</v>
      </c>
      <c r="F433" s="10">
        <v>224</v>
      </c>
      <c r="G433" s="10">
        <v>207</v>
      </c>
      <c r="H433" s="16">
        <v>1</v>
      </c>
      <c r="I433" s="9"/>
    </row>
    <row r="434" spans="1:9" ht="14.25" customHeight="1" x14ac:dyDescent="0.2">
      <c r="A434" s="12" t="s">
        <v>32</v>
      </c>
      <c r="B434" s="10">
        <f t="shared" si="81"/>
        <v>453</v>
      </c>
      <c r="C434" s="10" t="s">
        <v>14</v>
      </c>
      <c r="D434" s="10">
        <v>2</v>
      </c>
      <c r="E434" s="10">
        <v>12</v>
      </c>
      <c r="F434" s="10">
        <v>58</v>
      </c>
      <c r="G434" s="10">
        <v>193</v>
      </c>
      <c r="H434" s="16">
        <v>188</v>
      </c>
      <c r="I434" s="9"/>
    </row>
    <row r="435" spans="1:9" ht="14.25" customHeight="1" x14ac:dyDescent="0.2">
      <c r="A435" s="12" t="s">
        <v>22</v>
      </c>
      <c r="B435" s="10">
        <f t="shared" si="81"/>
        <v>262</v>
      </c>
      <c r="C435" s="10">
        <v>1</v>
      </c>
      <c r="D435" s="10" t="s">
        <v>14</v>
      </c>
      <c r="E435" s="10">
        <v>1</v>
      </c>
      <c r="F435" s="10">
        <v>8</v>
      </c>
      <c r="G435" s="10">
        <v>70</v>
      </c>
      <c r="H435" s="16">
        <v>182</v>
      </c>
      <c r="I435" s="9"/>
    </row>
    <row r="436" spans="1:9" ht="14.25" customHeight="1" x14ac:dyDescent="0.2">
      <c r="A436" s="12" t="s">
        <v>33</v>
      </c>
      <c r="B436" s="10">
        <f t="shared" si="81"/>
        <v>60</v>
      </c>
      <c r="C436" s="10" t="s">
        <v>14</v>
      </c>
      <c r="D436" s="10" t="s">
        <v>14</v>
      </c>
      <c r="E436" s="10">
        <v>2</v>
      </c>
      <c r="F436" s="10">
        <v>2</v>
      </c>
      <c r="G436" s="10">
        <v>11</v>
      </c>
      <c r="H436" s="16">
        <v>45</v>
      </c>
      <c r="I436" s="9"/>
    </row>
    <row r="437" spans="1:9" ht="14.25" customHeight="1" x14ac:dyDescent="0.2">
      <c r="A437" s="12" t="s">
        <v>24</v>
      </c>
      <c r="B437" s="10">
        <f t="shared" si="81"/>
        <v>9</v>
      </c>
      <c r="C437" s="10" t="s">
        <v>14</v>
      </c>
      <c r="D437" s="10">
        <v>1</v>
      </c>
      <c r="E437" s="10" t="s">
        <v>14</v>
      </c>
      <c r="F437" s="10">
        <v>2</v>
      </c>
      <c r="G437" s="10" t="s">
        <v>14</v>
      </c>
      <c r="H437" s="16">
        <v>6</v>
      </c>
      <c r="I437" s="9"/>
    </row>
    <row r="438" spans="1:9" ht="14.25" customHeight="1" x14ac:dyDescent="0.2">
      <c r="A438" s="12" t="s">
        <v>25</v>
      </c>
      <c r="B438" s="10">
        <f t="shared" si="81"/>
        <v>1</v>
      </c>
      <c r="C438" s="10" t="s">
        <v>14</v>
      </c>
      <c r="D438" s="10" t="s">
        <v>14</v>
      </c>
      <c r="E438" s="10" t="s">
        <v>14</v>
      </c>
      <c r="F438" s="10" t="s">
        <v>14</v>
      </c>
      <c r="G438" s="10" t="s">
        <v>14</v>
      </c>
      <c r="H438" s="16">
        <v>1</v>
      </c>
      <c r="I438" s="9"/>
    </row>
    <row r="439" spans="1:9" ht="14.25" customHeight="1" x14ac:dyDescent="0.2">
      <c r="A439" s="12" t="s">
        <v>27</v>
      </c>
      <c r="B439" s="10">
        <f t="shared" si="81"/>
        <v>15</v>
      </c>
      <c r="C439" s="10" t="s">
        <v>14</v>
      </c>
      <c r="D439" s="10" t="s">
        <v>14</v>
      </c>
      <c r="E439" s="10">
        <v>1</v>
      </c>
      <c r="F439" s="10">
        <v>4</v>
      </c>
      <c r="G439" s="10">
        <v>10</v>
      </c>
      <c r="H439" s="11" t="s">
        <v>14</v>
      </c>
      <c r="I439" s="9"/>
    </row>
    <row r="440" spans="1:9" ht="14.25" customHeight="1" x14ac:dyDescent="0.2">
      <c r="A440" s="34"/>
      <c r="B440" s="10"/>
      <c r="C440" s="10"/>
      <c r="D440" s="10"/>
      <c r="E440" s="10"/>
      <c r="F440" s="10"/>
      <c r="G440" s="10"/>
      <c r="H440" s="11"/>
      <c r="I440" s="9"/>
    </row>
    <row r="441" spans="1:9" ht="14.25" customHeight="1" x14ac:dyDescent="0.2">
      <c r="A441" s="12" t="s">
        <v>58</v>
      </c>
      <c r="B441" s="7">
        <f t="shared" ref="B441:H441" si="82">SUM(B443:B454)</f>
        <v>3399</v>
      </c>
      <c r="C441" s="7">
        <f t="shared" si="82"/>
        <v>681</v>
      </c>
      <c r="D441" s="7">
        <f t="shared" si="82"/>
        <v>635</v>
      </c>
      <c r="E441" s="7">
        <f t="shared" si="82"/>
        <v>581</v>
      </c>
      <c r="F441" s="7">
        <f t="shared" si="82"/>
        <v>591</v>
      </c>
      <c r="G441" s="7">
        <f t="shared" si="82"/>
        <v>472</v>
      </c>
      <c r="H441" s="8">
        <f t="shared" si="82"/>
        <v>439</v>
      </c>
      <c r="I441" s="9"/>
    </row>
    <row r="442" spans="1:9" ht="14.25" customHeight="1" x14ac:dyDescent="0.2">
      <c r="A442" s="12"/>
      <c r="B442" s="7"/>
      <c r="C442" s="7"/>
      <c r="D442" s="7"/>
      <c r="E442" s="7"/>
      <c r="F442" s="7"/>
      <c r="G442" s="7"/>
      <c r="H442" s="22"/>
      <c r="I442" s="9"/>
    </row>
    <row r="443" spans="1:9" ht="14.25" customHeight="1" x14ac:dyDescent="0.2">
      <c r="A443" s="12" t="s">
        <v>29</v>
      </c>
      <c r="B443" s="10">
        <f>SUM(C443:H443)</f>
        <v>5</v>
      </c>
      <c r="C443" s="10">
        <v>5</v>
      </c>
      <c r="D443" s="10" t="s">
        <v>14</v>
      </c>
      <c r="E443" s="10" t="s">
        <v>14</v>
      </c>
      <c r="F443" s="10" t="s">
        <v>14</v>
      </c>
      <c r="G443" s="10" t="s">
        <v>14</v>
      </c>
      <c r="H443" s="11" t="s">
        <v>14</v>
      </c>
      <c r="I443" s="9"/>
    </row>
    <row r="444" spans="1:9" ht="14.25" customHeight="1" x14ac:dyDescent="0.2">
      <c r="A444" s="12" t="s">
        <v>30</v>
      </c>
      <c r="B444" s="10">
        <f t="shared" ref="B444:B454" si="83">SUM(C444:H444)</f>
        <v>440</v>
      </c>
      <c r="C444" s="10">
        <v>399</v>
      </c>
      <c r="D444" s="10">
        <v>41</v>
      </c>
      <c r="E444" s="10" t="s">
        <v>14</v>
      </c>
      <c r="F444" s="10" t="s">
        <v>14</v>
      </c>
      <c r="G444" s="10" t="s">
        <v>14</v>
      </c>
      <c r="H444" s="11" t="s">
        <v>14</v>
      </c>
      <c r="I444" s="9"/>
    </row>
    <row r="445" spans="1:9" ht="14.25" customHeight="1" x14ac:dyDescent="0.2">
      <c r="A445" s="9" t="s">
        <v>17</v>
      </c>
      <c r="B445" s="10">
        <f t="shared" si="83"/>
        <v>662</v>
      </c>
      <c r="C445" s="10">
        <v>215</v>
      </c>
      <c r="D445" s="10">
        <v>419</v>
      </c>
      <c r="E445" s="10">
        <v>28</v>
      </c>
      <c r="F445" s="10" t="s">
        <v>14</v>
      </c>
      <c r="G445" s="10" t="s">
        <v>14</v>
      </c>
      <c r="H445" s="11" t="s">
        <v>14</v>
      </c>
      <c r="I445" s="9"/>
    </row>
    <row r="446" spans="1:9" ht="14.25" customHeight="1" x14ac:dyDescent="0.2">
      <c r="A446" s="12" t="s">
        <v>61</v>
      </c>
      <c r="B446" s="10">
        <f t="shared" si="83"/>
        <v>536</v>
      </c>
      <c r="C446" s="10">
        <v>49</v>
      </c>
      <c r="D446" s="10">
        <v>135</v>
      </c>
      <c r="E446" s="10">
        <v>352</v>
      </c>
      <c r="F446" s="10" t="s">
        <v>14</v>
      </c>
      <c r="G446" s="10" t="s">
        <v>14</v>
      </c>
      <c r="H446" s="11" t="s">
        <v>14</v>
      </c>
      <c r="I446" s="9"/>
    </row>
    <row r="447" spans="1:9" ht="14.25" customHeight="1" x14ac:dyDescent="0.2">
      <c r="A447" s="9" t="s">
        <v>31</v>
      </c>
      <c r="B447" s="10">
        <f t="shared" si="83"/>
        <v>531</v>
      </c>
      <c r="C447" s="10">
        <v>8</v>
      </c>
      <c r="D447" s="10">
        <v>32</v>
      </c>
      <c r="E447" s="10">
        <v>153</v>
      </c>
      <c r="F447" s="10">
        <v>338</v>
      </c>
      <c r="G447" s="10" t="s">
        <v>14</v>
      </c>
      <c r="H447" s="11" t="s">
        <v>14</v>
      </c>
      <c r="I447" s="9"/>
    </row>
    <row r="448" spans="1:9" ht="14.25" customHeight="1" x14ac:dyDescent="0.2">
      <c r="A448" s="12" t="s">
        <v>20</v>
      </c>
      <c r="B448" s="10">
        <f t="shared" si="83"/>
        <v>538</v>
      </c>
      <c r="C448" s="10" t="s">
        <v>14</v>
      </c>
      <c r="D448" s="10">
        <v>2</v>
      </c>
      <c r="E448" s="10">
        <v>35</v>
      </c>
      <c r="F448" s="10">
        <v>204</v>
      </c>
      <c r="G448" s="10">
        <v>295</v>
      </c>
      <c r="H448" s="16">
        <v>2</v>
      </c>
      <c r="I448" s="9"/>
    </row>
    <row r="449" spans="1:9" ht="14.25" customHeight="1" x14ac:dyDescent="0.2">
      <c r="A449" s="12" t="s">
        <v>32</v>
      </c>
      <c r="B449" s="10">
        <f t="shared" si="83"/>
        <v>442</v>
      </c>
      <c r="C449" s="10" t="s">
        <v>14</v>
      </c>
      <c r="D449" s="10" t="s">
        <v>14</v>
      </c>
      <c r="E449" s="10">
        <v>8</v>
      </c>
      <c r="F449" s="10">
        <v>34</v>
      </c>
      <c r="G449" s="10">
        <v>146</v>
      </c>
      <c r="H449" s="16">
        <v>254</v>
      </c>
      <c r="I449" s="9"/>
    </row>
    <row r="450" spans="1:9" ht="14.25" customHeight="1" x14ac:dyDescent="0.2">
      <c r="A450" s="12" t="s">
        <v>22</v>
      </c>
      <c r="B450" s="10">
        <f t="shared" si="83"/>
        <v>197</v>
      </c>
      <c r="C450" s="10" t="s">
        <v>14</v>
      </c>
      <c r="D450" s="10">
        <v>1</v>
      </c>
      <c r="E450" s="10">
        <v>1</v>
      </c>
      <c r="F450" s="10">
        <v>4</v>
      </c>
      <c r="G450" s="10">
        <v>27</v>
      </c>
      <c r="H450" s="16">
        <v>164</v>
      </c>
      <c r="I450" s="9"/>
    </row>
    <row r="451" spans="1:9" ht="14.25" customHeight="1" x14ac:dyDescent="0.2">
      <c r="A451" s="12" t="s">
        <v>33</v>
      </c>
      <c r="B451" s="10">
        <f t="shared" si="83"/>
        <v>23</v>
      </c>
      <c r="C451" s="10" t="s">
        <v>14</v>
      </c>
      <c r="D451" s="10" t="s">
        <v>14</v>
      </c>
      <c r="E451" s="10">
        <v>2</v>
      </c>
      <c r="F451" s="10">
        <v>2</v>
      </c>
      <c r="G451" s="10">
        <v>4</v>
      </c>
      <c r="H451" s="16">
        <v>15</v>
      </c>
      <c r="I451" s="9"/>
    </row>
    <row r="452" spans="1:9" ht="14.25" customHeight="1" x14ac:dyDescent="0.2">
      <c r="A452" s="12" t="s">
        <v>24</v>
      </c>
      <c r="B452" s="10">
        <f t="shared" si="83"/>
        <v>4</v>
      </c>
      <c r="C452" s="10" t="s">
        <v>14</v>
      </c>
      <c r="D452" s="10">
        <v>1</v>
      </c>
      <c r="E452" s="10" t="s">
        <v>14</v>
      </c>
      <c r="F452" s="10" t="s">
        <v>14</v>
      </c>
      <c r="G452" s="10" t="s">
        <v>14</v>
      </c>
      <c r="H452" s="16">
        <v>3</v>
      </c>
      <c r="I452" s="9"/>
    </row>
    <row r="453" spans="1:9" ht="15" customHeight="1" x14ac:dyDescent="0.2">
      <c r="A453" s="12" t="s">
        <v>25</v>
      </c>
      <c r="B453" s="10">
        <f t="shared" si="83"/>
        <v>2</v>
      </c>
      <c r="C453" s="10" t="s">
        <v>14</v>
      </c>
      <c r="D453" s="10">
        <v>1</v>
      </c>
      <c r="E453" s="10" t="s">
        <v>14</v>
      </c>
      <c r="F453" s="10" t="s">
        <v>14</v>
      </c>
      <c r="G453" s="10" t="s">
        <v>14</v>
      </c>
      <c r="H453" s="11">
        <v>1</v>
      </c>
      <c r="I453" s="9"/>
    </row>
    <row r="454" spans="1:9" ht="15" customHeight="1" x14ac:dyDescent="0.2">
      <c r="A454" s="12" t="s">
        <v>62</v>
      </c>
      <c r="B454" s="10">
        <f t="shared" si="83"/>
        <v>19</v>
      </c>
      <c r="C454" s="10">
        <v>5</v>
      </c>
      <c r="D454" s="10">
        <v>3</v>
      </c>
      <c r="E454" s="10">
        <v>2</v>
      </c>
      <c r="F454" s="10">
        <v>9</v>
      </c>
      <c r="G454" s="10" t="s">
        <v>14</v>
      </c>
      <c r="H454" s="11" t="s">
        <v>14</v>
      </c>
      <c r="I454" s="9"/>
    </row>
    <row r="455" spans="1:9" ht="15" customHeight="1" x14ac:dyDescent="0.2">
      <c r="A455" s="57" t="s">
        <v>0</v>
      </c>
      <c r="B455" s="57"/>
      <c r="C455" s="57"/>
      <c r="D455" s="57"/>
      <c r="E455" s="57"/>
      <c r="F455" s="57"/>
      <c r="G455" s="57"/>
      <c r="H455" s="57"/>
      <c r="I455" s="9"/>
    </row>
    <row r="456" spans="1:9" ht="15" customHeight="1" x14ac:dyDescent="0.2">
      <c r="A456" s="57" t="s">
        <v>1</v>
      </c>
      <c r="B456" s="57"/>
      <c r="C456" s="57"/>
      <c r="D456" s="57"/>
      <c r="E456" s="57"/>
      <c r="F456" s="57"/>
      <c r="G456" s="57"/>
      <c r="H456" s="57"/>
      <c r="I456" s="9"/>
    </row>
    <row r="457" spans="1:9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9"/>
    </row>
    <row r="458" spans="1:9" ht="15.75" customHeight="1" x14ac:dyDescent="0.2">
      <c r="A458" s="58" t="s">
        <v>2</v>
      </c>
      <c r="B458" s="61" t="s">
        <v>3</v>
      </c>
      <c r="C458" s="61"/>
      <c r="D458" s="61"/>
      <c r="E458" s="61"/>
      <c r="F458" s="61"/>
      <c r="G458" s="61"/>
      <c r="H458" s="55"/>
      <c r="I458" s="9"/>
    </row>
    <row r="459" spans="1:9" ht="15.75" customHeight="1" x14ac:dyDescent="0.2">
      <c r="A459" s="59"/>
      <c r="B459" s="62"/>
      <c r="C459" s="62"/>
      <c r="D459" s="62"/>
      <c r="E459" s="62"/>
      <c r="F459" s="62"/>
      <c r="G459" s="62"/>
      <c r="H459" s="56"/>
      <c r="I459" s="9"/>
    </row>
    <row r="460" spans="1:9" ht="18.75" customHeight="1" x14ac:dyDescent="0.2">
      <c r="A460" s="59"/>
      <c r="B460" s="54" t="s">
        <v>4</v>
      </c>
      <c r="C460" s="54" t="s">
        <v>5</v>
      </c>
      <c r="D460" s="54"/>
      <c r="E460" s="54"/>
      <c r="F460" s="54"/>
      <c r="G460" s="54"/>
      <c r="H460" s="63"/>
      <c r="I460" s="9"/>
    </row>
    <row r="461" spans="1:9" ht="15.75" customHeight="1" x14ac:dyDescent="0.2">
      <c r="A461" s="59"/>
      <c r="B461" s="54"/>
      <c r="C461" s="54" t="s">
        <v>6</v>
      </c>
      <c r="D461" s="54" t="s">
        <v>7</v>
      </c>
      <c r="E461" s="54" t="s">
        <v>8</v>
      </c>
      <c r="F461" s="54" t="s">
        <v>9</v>
      </c>
      <c r="G461" s="54" t="s">
        <v>10</v>
      </c>
      <c r="H461" s="55" t="s">
        <v>11</v>
      </c>
      <c r="I461" s="9"/>
    </row>
    <row r="462" spans="1:9" ht="15.75" customHeight="1" x14ac:dyDescent="0.2">
      <c r="A462" s="60"/>
      <c r="B462" s="54"/>
      <c r="C462" s="54"/>
      <c r="D462" s="54"/>
      <c r="E462" s="54"/>
      <c r="F462" s="54"/>
      <c r="G462" s="54"/>
      <c r="H462" s="56"/>
      <c r="I462" s="9"/>
    </row>
    <row r="463" spans="1:9" ht="15" customHeight="1" x14ac:dyDescent="0.2">
      <c r="A463" s="12"/>
      <c r="B463" s="10"/>
      <c r="C463" s="10"/>
      <c r="D463" s="10"/>
      <c r="E463" s="10"/>
      <c r="F463" s="10"/>
      <c r="G463" s="10"/>
      <c r="H463" s="16"/>
      <c r="I463" s="9"/>
    </row>
    <row r="464" spans="1:9" ht="15" customHeight="1" x14ac:dyDescent="0.2">
      <c r="A464" s="12" t="s">
        <v>63</v>
      </c>
      <c r="B464" s="7">
        <f t="shared" ref="B464:H464" si="84">SUM(B466:B479)</f>
        <v>100598</v>
      </c>
      <c r="C464" s="7">
        <f t="shared" si="84"/>
        <v>22877</v>
      </c>
      <c r="D464" s="7">
        <f t="shared" si="84"/>
        <v>20040</v>
      </c>
      <c r="E464" s="7">
        <f t="shared" si="84"/>
        <v>17493</v>
      </c>
      <c r="F464" s="7">
        <f t="shared" si="84"/>
        <v>15988</v>
      </c>
      <c r="G464" s="7">
        <f t="shared" si="84"/>
        <v>12625</v>
      </c>
      <c r="H464" s="8">
        <f t="shared" si="84"/>
        <v>11575</v>
      </c>
      <c r="I464" s="9"/>
    </row>
    <row r="465" spans="1:16" ht="15" customHeight="1" x14ac:dyDescent="0.2">
      <c r="A465" s="12"/>
      <c r="B465" s="10"/>
      <c r="C465" s="10"/>
      <c r="D465" s="10"/>
      <c r="E465" s="10"/>
      <c r="F465" s="10"/>
      <c r="G465" s="10"/>
      <c r="H465" s="11"/>
      <c r="I465" s="9"/>
    </row>
    <row r="466" spans="1:16" ht="15" customHeight="1" x14ac:dyDescent="0.2">
      <c r="A466" s="12" t="s">
        <v>28</v>
      </c>
      <c r="B466" s="10">
        <f>SUM(C466:H466)</f>
        <v>3</v>
      </c>
      <c r="C466" s="10">
        <f>SUM(C483,C500)</f>
        <v>3</v>
      </c>
      <c r="D466" s="10" t="s">
        <v>14</v>
      </c>
      <c r="E466" s="10" t="s">
        <v>14</v>
      </c>
      <c r="F466" s="10" t="s">
        <v>14</v>
      </c>
      <c r="G466" s="10" t="s">
        <v>14</v>
      </c>
      <c r="H466" s="11" t="s">
        <v>14</v>
      </c>
      <c r="I466" s="9"/>
      <c r="L466" s="17"/>
      <c r="P466" s="17"/>
    </row>
    <row r="467" spans="1:16" ht="15" customHeight="1" x14ac:dyDescent="0.2">
      <c r="A467" s="12" t="s">
        <v>29</v>
      </c>
      <c r="B467" s="10">
        <f t="shared" ref="B467:B477" si="85">SUM(C467:H467)</f>
        <v>662</v>
      </c>
      <c r="C467" s="10">
        <f t="shared" ref="C467:H471" si="86">SUM(C484,C501)</f>
        <v>662</v>
      </c>
      <c r="D467" s="10" t="s">
        <v>14</v>
      </c>
      <c r="E467" s="10" t="s">
        <v>14</v>
      </c>
      <c r="F467" s="10" t="s">
        <v>14</v>
      </c>
      <c r="G467" s="10" t="s">
        <v>14</v>
      </c>
      <c r="H467" s="11" t="s">
        <v>14</v>
      </c>
      <c r="I467" s="9"/>
    </row>
    <row r="468" spans="1:16" ht="15" customHeight="1" x14ac:dyDescent="0.2">
      <c r="A468" s="12" t="s">
        <v>30</v>
      </c>
      <c r="B468" s="10">
        <f t="shared" si="85"/>
        <v>13196</v>
      </c>
      <c r="C468" s="10">
        <f t="shared" si="86"/>
        <v>12178</v>
      </c>
      <c r="D468" s="10">
        <f t="shared" si="86"/>
        <v>955</v>
      </c>
      <c r="E468" s="10">
        <f t="shared" si="86"/>
        <v>63</v>
      </c>
      <c r="F468" s="10" t="s">
        <v>14</v>
      </c>
      <c r="G468" s="10" t="s">
        <v>14</v>
      </c>
      <c r="H468" s="11" t="s">
        <v>14</v>
      </c>
      <c r="I468" s="9"/>
    </row>
    <row r="469" spans="1:16" ht="15" customHeight="1" x14ac:dyDescent="0.2">
      <c r="A469" s="12" t="s">
        <v>17</v>
      </c>
      <c r="B469" s="10">
        <f t="shared" si="85"/>
        <v>18741</v>
      </c>
      <c r="C469" s="10">
        <f t="shared" si="86"/>
        <v>7273</v>
      </c>
      <c r="D469" s="10">
        <f t="shared" si="86"/>
        <v>10451</v>
      </c>
      <c r="E469" s="10">
        <f t="shared" si="86"/>
        <v>916</v>
      </c>
      <c r="F469" s="10">
        <f t="shared" si="86"/>
        <v>101</v>
      </c>
      <c r="G469" s="10" t="s">
        <v>14</v>
      </c>
      <c r="H469" s="11" t="s">
        <v>14</v>
      </c>
      <c r="I469" s="9"/>
    </row>
    <row r="470" spans="1:16" ht="15" customHeight="1" x14ac:dyDescent="0.2">
      <c r="A470" s="12" t="s">
        <v>18</v>
      </c>
      <c r="B470" s="10">
        <f t="shared" si="85"/>
        <v>19754</v>
      </c>
      <c r="C470" s="10">
        <f t="shared" si="86"/>
        <v>2123</v>
      </c>
      <c r="D470" s="10">
        <f t="shared" si="86"/>
        <v>6518</v>
      </c>
      <c r="E470" s="10">
        <f t="shared" si="86"/>
        <v>10467</v>
      </c>
      <c r="F470" s="10">
        <f t="shared" si="86"/>
        <v>631</v>
      </c>
      <c r="G470" s="10">
        <f t="shared" si="86"/>
        <v>15</v>
      </c>
      <c r="H470" s="11" t="s">
        <v>14</v>
      </c>
      <c r="I470" s="9"/>
    </row>
    <row r="471" spans="1:16" ht="15" customHeight="1" x14ac:dyDescent="0.2">
      <c r="A471" s="12" t="s">
        <v>31</v>
      </c>
      <c r="B471" s="10">
        <f t="shared" si="85"/>
        <v>15785</v>
      </c>
      <c r="C471" s="10">
        <f t="shared" si="86"/>
        <v>515</v>
      </c>
      <c r="D471" s="10">
        <f t="shared" si="86"/>
        <v>1696</v>
      </c>
      <c r="E471" s="10">
        <f t="shared" si="86"/>
        <v>4796</v>
      </c>
      <c r="F471" s="10">
        <f t="shared" si="86"/>
        <v>7952</v>
      </c>
      <c r="G471" s="10">
        <f t="shared" si="86"/>
        <v>757</v>
      </c>
      <c r="H471" s="11">
        <f t="shared" si="86"/>
        <v>69</v>
      </c>
      <c r="I471" s="9"/>
    </row>
    <row r="472" spans="1:16" ht="15" customHeight="1" x14ac:dyDescent="0.2">
      <c r="A472" s="12" t="s">
        <v>20</v>
      </c>
      <c r="B472" s="10">
        <f t="shared" si="85"/>
        <v>13773</v>
      </c>
      <c r="C472" s="10">
        <f t="shared" ref="C472:H477" si="87">SUM(C489,C517)</f>
        <v>75</v>
      </c>
      <c r="D472" s="10">
        <f t="shared" si="87"/>
        <v>312</v>
      </c>
      <c r="E472" s="10">
        <f t="shared" si="87"/>
        <v>973</v>
      </c>
      <c r="F472" s="10">
        <f t="shared" si="87"/>
        <v>5701</v>
      </c>
      <c r="G472" s="10">
        <f t="shared" si="87"/>
        <v>6238</v>
      </c>
      <c r="H472" s="11">
        <f t="shared" si="87"/>
        <v>474</v>
      </c>
      <c r="I472" s="9"/>
    </row>
    <row r="473" spans="1:16" ht="15" customHeight="1" x14ac:dyDescent="0.2">
      <c r="A473" s="12" t="s">
        <v>32</v>
      </c>
      <c r="B473" s="10">
        <f t="shared" si="85"/>
        <v>12329</v>
      </c>
      <c r="C473" s="10">
        <f t="shared" si="87"/>
        <v>26</v>
      </c>
      <c r="D473" s="10">
        <f t="shared" si="87"/>
        <v>66</v>
      </c>
      <c r="E473" s="10">
        <f t="shared" si="87"/>
        <v>207</v>
      </c>
      <c r="F473" s="10">
        <f t="shared" si="87"/>
        <v>1293</v>
      </c>
      <c r="G473" s="10">
        <f t="shared" si="87"/>
        <v>4447</v>
      </c>
      <c r="H473" s="11">
        <f t="shared" si="87"/>
        <v>6290</v>
      </c>
      <c r="I473" s="9"/>
    </row>
    <row r="474" spans="1:16" ht="15" customHeight="1" x14ac:dyDescent="0.2">
      <c r="A474" s="12" t="s">
        <v>22</v>
      </c>
      <c r="B474" s="10">
        <f t="shared" si="85"/>
        <v>5176</v>
      </c>
      <c r="C474" s="10">
        <f t="shared" si="87"/>
        <v>6</v>
      </c>
      <c r="D474" s="10">
        <f t="shared" si="87"/>
        <v>14</v>
      </c>
      <c r="E474" s="10">
        <f t="shared" si="87"/>
        <v>43</v>
      </c>
      <c r="F474" s="10">
        <f t="shared" si="87"/>
        <v>185</v>
      </c>
      <c r="G474" s="10">
        <f t="shared" si="87"/>
        <v>978</v>
      </c>
      <c r="H474" s="11">
        <f t="shared" si="87"/>
        <v>3950</v>
      </c>
      <c r="I474" s="9"/>
    </row>
    <row r="475" spans="1:16" ht="15" customHeight="1" x14ac:dyDescent="0.2">
      <c r="A475" s="12" t="s">
        <v>33</v>
      </c>
      <c r="B475" s="10">
        <f t="shared" si="85"/>
        <v>866</v>
      </c>
      <c r="C475" s="10">
        <f t="shared" si="87"/>
        <v>8</v>
      </c>
      <c r="D475" s="10">
        <f t="shared" si="87"/>
        <v>11</v>
      </c>
      <c r="E475" s="10">
        <f t="shared" si="87"/>
        <v>13</v>
      </c>
      <c r="F475" s="10">
        <f t="shared" si="87"/>
        <v>73</v>
      </c>
      <c r="G475" s="10">
        <f t="shared" si="87"/>
        <v>118</v>
      </c>
      <c r="H475" s="11">
        <f t="shared" si="87"/>
        <v>643</v>
      </c>
      <c r="I475" s="9"/>
    </row>
    <row r="476" spans="1:16" ht="15" customHeight="1" x14ac:dyDescent="0.2">
      <c r="A476" s="12" t="s">
        <v>24</v>
      </c>
      <c r="B476" s="10">
        <f t="shared" si="85"/>
        <v>191</v>
      </c>
      <c r="C476" s="10">
        <f t="shared" si="87"/>
        <v>2</v>
      </c>
      <c r="D476" s="10">
        <f t="shared" si="87"/>
        <v>6</v>
      </c>
      <c r="E476" s="10">
        <f t="shared" si="87"/>
        <v>9</v>
      </c>
      <c r="F476" s="10">
        <f t="shared" si="87"/>
        <v>27</v>
      </c>
      <c r="G476" s="10">
        <f t="shared" si="87"/>
        <v>32</v>
      </c>
      <c r="H476" s="11">
        <f t="shared" si="87"/>
        <v>115</v>
      </c>
      <c r="I476" s="9"/>
    </row>
    <row r="477" spans="1:16" ht="15" customHeight="1" x14ac:dyDescent="0.2">
      <c r="A477" s="12" t="s">
        <v>25</v>
      </c>
      <c r="B477" s="10">
        <f t="shared" si="85"/>
        <v>63</v>
      </c>
      <c r="C477" s="10">
        <f t="shared" si="87"/>
        <v>3</v>
      </c>
      <c r="D477" s="10">
        <f t="shared" si="87"/>
        <v>6</v>
      </c>
      <c r="E477" s="10">
        <f t="shared" si="87"/>
        <v>5</v>
      </c>
      <c r="F477" s="10">
        <f t="shared" si="87"/>
        <v>11</v>
      </c>
      <c r="G477" s="10">
        <f t="shared" si="87"/>
        <v>19</v>
      </c>
      <c r="H477" s="11">
        <f t="shared" si="87"/>
        <v>19</v>
      </c>
      <c r="I477" s="9"/>
    </row>
    <row r="478" spans="1:16" ht="15" customHeight="1" x14ac:dyDescent="0.3">
      <c r="A478" s="12" t="s">
        <v>26</v>
      </c>
      <c r="B478" s="10">
        <f>SUM(C478:H478)</f>
        <v>32</v>
      </c>
      <c r="C478" s="10">
        <f>SUM(C495,C523)</f>
        <v>1</v>
      </c>
      <c r="D478" s="10">
        <f>SUM(D495,D523)</f>
        <v>1</v>
      </c>
      <c r="E478" s="10" t="s">
        <v>14</v>
      </c>
      <c r="F478" s="10">
        <f t="shared" ref="F478:H479" si="88">SUM(F495,F523)</f>
        <v>6</v>
      </c>
      <c r="G478" s="10">
        <f t="shared" si="88"/>
        <v>13</v>
      </c>
      <c r="H478" s="11">
        <f t="shared" si="88"/>
        <v>11</v>
      </c>
      <c r="I478" s="13"/>
    </row>
    <row r="479" spans="1:16" ht="15" customHeight="1" x14ac:dyDescent="0.2">
      <c r="A479" s="12" t="s">
        <v>27</v>
      </c>
      <c r="B479" s="10">
        <f>SUM(C479:H479)</f>
        <v>27</v>
      </c>
      <c r="C479" s="10">
        <f>SUM(C496,C524)</f>
        <v>2</v>
      </c>
      <c r="D479" s="10">
        <f>SUM(D496,D524)</f>
        <v>4</v>
      </c>
      <c r="E479" s="10">
        <f>SUM(E496,E524)</f>
        <v>1</v>
      </c>
      <c r="F479" s="10">
        <f t="shared" si="88"/>
        <v>8</v>
      </c>
      <c r="G479" s="10">
        <f t="shared" si="88"/>
        <v>8</v>
      </c>
      <c r="H479" s="11">
        <f t="shared" si="88"/>
        <v>4</v>
      </c>
    </row>
    <row r="480" spans="1:16" ht="15" customHeight="1" x14ac:dyDescent="0.2">
      <c r="A480" s="12"/>
      <c r="B480" s="10"/>
      <c r="C480" s="10"/>
      <c r="D480" s="10"/>
      <c r="E480" s="10"/>
      <c r="F480" s="10"/>
      <c r="G480" s="10"/>
      <c r="H480" s="11"/>
      <c r="I480" s="9"/>
    </row>
    <row r="481" spans="1:9" ht="15" customHeight="1" x14ac:dyDescent="0.2">
      <c r="A481" s="12" t="s">
        <v>92</v>
      </c>
      <c r="B481" s="7">
        <f>SUM(B483:B496)</f>
        <v>48489</v>
      </c>
      <c r="C481" s="7">
        <f t="shared" ref="C481:H481" si="89">SUM(C483:C496)</f>
        <v>11777</v>
      </c>
      <c r="D481" s="7">
        <f t="shared" si="89"/>
        <v>9691</v>
      </c>
      <c r="E481" s="7">
        <f t="shared" si="89"/>
        <v>8358</v>
      </c>
      <c r="F481" s="7">
        <f t="shared" si="89"/>
        <v>7600</v>
      </c>
      <c r="G481" s="7">
        <f t="shared" si="89"/>
        <v>5764</v>
      </c>
      <c r="H481" s="8">
        <f t="shared" si="89"/>
        <v>5299</v>
      </c>
      <c r="I481" s="9"/>
    </row>
    <row r="482" spans="1:9" ht="15" customHeight="1" x14ac:dyDescent="0.2">
      <c r="A482" s="12"/>
      <c r="B482" s="10"/>
      <c r="C482" s="10"/>
      <c r="D482" s="10"/>
      <c r="E482" s="10"/>
      <c r="F482" s="10"/>
      <c r="G482" s="10"/>
      <c r="H482" s="16"/>
      <c r="I482" s="9"/>
    </row>
    <row r="483" spans="1:9" ht="15" customHeight="1" x14ac:dyDescent="0.2">
      <c r="A483" s="12" t="s">
        <v>28</v>
      </c>
      <c r="B483" s="10">
        <f>SUM(C483:H483)</f>
        <v>1</v>
      </c>
      <c r="C483" s="10">
        <v>1</v>
      </c>
      <c r="D483" s="10" t="s">
        <v>14</v>
      </c>
      <c r="E483" s="10" t="s">
        <v>14</v>
      </c>
      <c r="F483" s="10" t="s">
        <v>14</v>
      </c>
      <c r="G483" s="10" t="s">
        <v>14</v>
      </c>
      <c r="H483" s="11" t="s">
        <v>14</v>
      </c>
      <c r="I483" s="9"/>
    </row>
    <row r="484" spans="1:9" ht="15" customHeight="1" x14ac:dyDescent="0.2">
      <c r="A484" s="12" t="s">
        <v>29</v>
      </c>
      <c r="B484" s="10">
        <f t="shared" ref="B484:B496" si="90">SUM(C484:H484)</f>
        <v>332</v>
      </c>
      <c r="C484" s="10">
        <v>332</v>
      </c>
      <c r="D484" s="10" t="s">
        <v>14</v>
      </c>
      <c r="E484" s="10" t="s">
        <v>14</v>
      </c>
      <c r="F484" s="10" t="s">
        <v>14</v>
      </c>
      <c r="G484" s="10" t="s">
        <v>14</v>
      </c>
      <c r="H484" s="11" t="s">
        <v>14</v>
      </c>
      <c r="I484" s="9"/>
    </row>
    <row r="485" spans="1:9" ht="15" customHeight="1" x14ac:dyDescent="0.2">
      <c r="A485" s="12" t="s">
        <v>30</v>
      </c>
      <c r="B485" s="10">
        <f t="shared" si="90"/>
        <v>6561</v>
      </c>
      <c r="C485" s="10">
        <v>6080</v>
      </c>
      <c r="D485" s="10">
        <v>448</v>
      </c>
      <c r="E485" s="10">
        <v>33</v>
      </c>
      <c r="F485" s="10" t="s">
        <v>14</v>
      </c>
      <c r="G485" s="10" t="s">
        <v>14</v>
      </c>
      <c r="H485" s="11" t="s">
        <v>14</v>
      </c>
      <c r="I485" s="9"/>
    </row>
    <row r="486" spans="1:9" ht="15" customHeight="1" x14ac:dyDescent="0.2">
      <c r="A486" s="12" t="s">
        <v>17</v>
      </c>
      <c r="B486" s="10">
        <f t="shared" si="90"/>
        <v>9041</v>
      </c>
      <c r="C486" s="10">
        <v>3757</v>
      </c>
      <c r="D486" s="10">
        <v>4819</v>
      </c>
      <c r="E486" s="10">
        <v>434</v>
      </c>
      <c r="F486" s="10">
        <v>31</v>
      </c>
      <c r="G486" s="10" t="s">
        <v>14</v>
      </c>
      <c r="H486" s="11" t="s">
        <v>14</v>
      </c>
      <c r="I486" s="9"/>
    </row>
    <row r="487" spans="1:9" ht="15" customHeight="1" x14ac:dyDescent="0.2">
      <c r="A487" s="12" t="s">
        <v>18</v>
      </c>
      <c r="B487" s="10">
        <f t="shared" si="90"/>
        <v>9569</v>
      </c>
      <c r="C487" s="10">
        <v>1227</v>
      </c>
      <c r="D487" s="10">
        <v>3251</v>
      </c>
      <c r="E487" s="10">
        <v>4798</v>
      </c>
      <c r="F487" s="10">
        <v>288</v>
      </c>
      <c r="G487" s="10">
        <v>5</v>
      </c>
      <c r="H487" s="11" t="s">
        <v>14</v>
      </c>
      <c r="I487" s="9"/>
    </row>
    <row r="488" spans="1:9" ht="15" customHeight="1" x14ac:dyDescent="0.2">
      <c r="A488" s="12" t="s">
        <v>31</v>
      </c>
      <c r="B488" s="10">
        <f t="shared" si="90"/>
        <v>7623</v>
      </c>
      <c r="C488" s="10">
        <v>302</v>
      </c>
      <c r="D488" s="10">
        <v>924</v>
      </c>
      <c r="E488" s="10">
        <v>2408</v>
      </c>
      <c r="F488" s="10">
        <v>3599</v>
      </c>
      <c r="G488" s="10">
        <v>366</v>
      </c>
      <c r="H488" s="16">
        <v>24</v>
      </c>
      <c r="I488" s="9"/>
    </row>
    <row r="489" spans="1:9" ht="15" customHeight="1" x14ac:dyDescent="0.2">
      <c r="A489" s="12" t="s">
        <v>20</v>
      </c>
      <c r="B489" s="10">
        <f t="shared" si="90"/>
        <v>6492</v>
      </c>
      <c r="C489" s="10">
        <v>48</v>
      </c>
      <c r="D489" s="10">
        <v>189</v>
      </c>
      <c r="E489" s="10">
        <v>532</v>
      </c>
      <c r="F489" s="10">
        <v>2781</v>
      </c>
      <c r="G489" s="10">
        <v>2740</v>
      </c>
      <c r="H489" s="16">
        <v>202</v>
      </c>
      <c r="I489" s="9"/>
    </row>
    <row r="490" spans="1:9" ht="15" customHeight="1" x14ac:dyDescent="0.2">
      <c r="A490" s="12" t="s">
        <v>32</v>
      </c>
      <c r="B490" s="10">
        <f t="shared" si="90"/>
        <v>5747</v>
      </c>
      <c r="C490" s="10">
        <v>17</v>
      </c>
      <c r="D490" s="10">
        <v>39</v>
      </c>
      <c r="E490" s="10">
        <v>123</v>
      </c>
      <c r="F490" s="10">
        <v>724</v>
      </c>
      <c r="G490" s="10">
        <v>2019</v>
      </c>
      <c r="H490" s="16">
        <v>2825</v>
      </c>
      <c r="I490" s="9"/>
    </row>
    <row r="491" spans="1:9" ht="15" customHeight="1" x14ac:dyDescent="0.2">
      <c r="A491" s="12" t="s">
        <v>22</v>
      </c>
      <c r="B491" s="10">
        <f t="shared" si="90"/>
        <v>2506</v>
      </c>
      <c r="C491" s="10">
        <v>3</v>
      </c>
      <c r="D491" s="10">
        <v>10</v>
      </c>
      <c r="E491" s="10">
        <v>18</v>
      </c>
      <c r="F491" s="10">
        <v>111</v>
      </c>
      <c r="G491" s="10">
        <v>532</v>
      </c>
      <c r="H491" s="16">
        <v>1832</v>
      </c>
      <c r="I491" s="9"/>
    </row>
    <row r="492" spans="1:9" ht="15" customHeight="1" x14ac:dyDescent="0.2">
      <c r="A492" s="12" t="s">
        <v>33</v>
      </c>
      <c r="B492" s="10">
        <f t="shared" si="90"/>
        <v>452</v>
      </c>
      <c r="C492" s="10">
        <v>6</v>
      </c>
      <c r="D492" s="10">
        <v>6</v>
      </c>
      <c r="E492" s="10">
        <v>5</v>
      </c>
      <c r="F492" s="10">
        <v>36</v>
      </c>
      <c r="G492" s="10">
        <v>62</v>
      </c>
      <c r="H492" s="16">
        <v>337</v>
      </c>
      <c r="I492" s="9"/>
    </row>
    <row r="493" spans="1:9" ht="15" customHeight="1" x14ac:dyDescent="0.2">
      <c r="A493" s="12" t="s">
        <v>24</v>
      </c>
      <c r="B493" s="10">
        <f t="shared" si="90"/>
        <v>100</v>
      </c>
      <c r="C493" s="10">
        <v>1</v>
      </c>
      <c r="D493" s="10">
        <v>3</v>
      </c>
      <c r="E493" s="10">
        <v>4</v>
      </c>
      <c r="F493" s="10">
        <v>14</v>
      </c>
      <c r="G493" s="10">
        <v>18</v>
      </c>
      <c r="H493" s="16">
        <v>60</v>
      </c>
      <c r="I493" s="9"/>
    </row>
    <row r="494" spans="1:9" ht="15" customHeight="1" x14ac:dyDescent="0.2">
      <c r="A494" s="12" t="s">
        <v>25</v>
      </c>
      <c r="B494" s="10">
        <f t="shared" si="90"/>
        <v>35</v>
      </c>
      <c r="C494" s="10">
        <v>2</v>
      </c>
      <c r="D494" s="10">
        <v>2</v>
      </c>
      <c r="E494" s="10">
        <v>2</v>
      </c>
      <c r="F494" s="10">
        <v>6</v>
      </c>
      <c r="G494" s="10">
        <v>12</v>
      </c>
      <c r="H494" s="16">
        <v>11</v>
      </c>
      <c r="I494" s="9"/>
    </row>
    <row r="495" spans="1:9" ht="15" customHeight="1" x14ac:dyDescent="0.2">
      <c r="A495" s="12" t="s">
        <v>26</v>
      </c>
      <c r="B495" s="10">
        <f t="shared" si="90"/>
        <v>16</v>
      </c>
      <c r="C495" s="10">
        <v>1</v>
      </c>
      <c r="D495" s="10" t="s">
        <v>14</v>
      </c>
      <c r="E495" s="10" t="s">
        <v>14</v>
      </c>
      <c r="F495" s="10">
        <v>4</v>
      </c>
      <c r="G495" s="10">
        <v>6</v>
      </c>
      <c r="H495" s="16">
        <v>5</v>
      </c>
      <c r="I495" s="9"/>
    </row>
    <row r="496" spans="1:9" ht="15" customHeight="1" x14ac:dyDescent="0.2">
      <c r="A496" s="12" t="s">
        <v>27</v>
      </c>
      <c r="B496" s="10">
        <f t="shared" si="90"/>
        <v>14</v>
      </c>
      <c r="C496" s="10" t="s">
        <v>14</v>
      </c>
      <c r="D496" s="10" t="s">
        <v>14</v>
      </c>
      <c r="E496" s="10">
        <v>1</v>
      </c>
      <c r="F496" s="10">
        <v>6</v>
      </c>
      <c r="G496" s="10">
        <v>4</v>
      </c>
      <c r="H496" s="11">
        <v>3</v>
      </c>
      <c r="I496" s="9"/>
    </row>
    <row r="497" spans="1:9" ht="15" customHeight="1" x14ac:dyDescent="0.2">
      <c r="A497" s="12"/>
      <c r="B497" s="10"/>
      <c r="C497" s="10"/>
      <c r="D497" s="10"/>
      <c r="E497" s="10"/>
      <c r="F497" s="10"/>
      <c r="G497" s="10"/>
      <c r="H497" s="16"/>
      <c r="I497" s="9"/>
    </row>
    <row r="498" spans="1:9" ht="15" customHeight="1" x14ac:dyDescent="0.2">
      <c r="A498" s="12" t="s">
        <v>93</v>
      </c>
      <c r="B498" s="7">
        <f>SUM(B500:B505,B517:B524)</f>
        <v>52109</v>
      </c>
      <c r="C498" s="7">
        <f>SUM(C500:C505,C517:C524)</f>
        <v>11100</v>
      </c>
      <c r="D498" s="7">
        <f t="shared" ref="D498:H498" si="91">SUM(D500:D505,D517:D524)</f>
        <v>10349</v>
      </c>
      <c r="E498" s="7">
        <f t="shared" si="91"/>
        <v>9135</v>
      </c>
      <c r="F498" s="7">
        <f t="shared" si="91"/>
        <v>8388</v>
      </c>
      <c r="G498" s="7">
        <f t="shared" si="91"/>
        <v>6861</v>
      </c>
      <c r="H498" s="8">
        <f t="shared" si="91"/>
        <v>6276</v>
      </c>
      <c r="I498" s="9"/>
    </row>
    <row r="499" spans="1:9" ht="15" customHeight="1" x14ac:dyDescent="0.2">
      <c r="A499" s="12"/>
      <c r="B499" s="10"/>
      <c r="C499" s="10"/>
      <c r="D499" s="10"/>
      <c r="E499" s="10"/>
      <c r="F499" s="10"/>
      <c r="G499" s="10"/>
      <c r="H499" s="16"/>
      <c r="I499" s="9"/>
    </row>
    <row r="500" spans="1:9" ht="15" customHeight="1" x14ac:dyDescent="0.2">
      <c r="A500" s="12" t="s">
        <v>28</v>
      </c>
      <c r="B500" s="10">
        <f t="shared" ref="B500:B524" si="92">SUM(C500:H500)</f>
        <v>2</v>
      </c>
      <c r="C500" s="10">
        <v>2</v>
      </c>
      <c r="D500" s="10" t="s">
        <v>14</v>
      </c>
      <c r="E500" s="10" t="s">
        <v>14</v>
      </c>
      <c r="F500" s="10" t="s">
        <v>14</v>
      </c>
      <c r="G500" s="10" t="s">
        <v>14</v>
      </c>
      <c r="H500" s="11" t="s">
        <v>14</v>
      </c>
      <c r="I500" s="9"/>
    </row>
    <row r="501" spans="1:9" ht="15" customHeight="1" x14ac:dyDescent="0.2">
      <c r="A501" s="12" t="s">
        <v>29</v>
      </c>
      <c r="B501" s="10">
        <f t="shared" si="92"/>
        <v>330</v>
      </c>
      <c r="C501" s="10">
        <v>330</v>
      </c>
      <c r="D501" s="10" t="s">
        <v>14</v>
      </c>
      <c r="E501" s="10" t="s">
        <v>14</v>
      </c>
      <c r="F501" s="10" t="s">
        <v>14</v>
      </c>
      <c r="G501" s="10" t="s">
        <v>14</v>
      </c>
      <c r="H501" s="11" t="s">
        <v>14</v>
      </c>
      <c r="I501" s="9"/>
    </row>
    <row r="502" spans="1:9" ht="15" customHeight="1" x14ac:dyDescent="0.2">
      <c r="A502" s="12" t="s">
        <v>30</v>
      </c>
      <c r="B502" s="10">
        <f t="shared" si="92"/>
        <v>6635</v>
      </c>
      <c r="C502" s="10">
        <v>6098</v>
      </c>
      <c r="D502" s="10">
        <v>507</v>
      </c>
      <c r="E502" s="10">
        <v>30</v>
      </c>
      <c r="F502" s="10" t="s">
        <v>14</v>
      </c>
      <c r="G502" s="10" t="s">
        <v>14</v>
      </c>
      <c r="H502" s="11" t="s">
        <v>14</v>
      </c>
      <c r="I502" s="9"/>
    </row>
    <row r="503" spans="1:9" ht="15" customHeight="1" x14ac:dyDescent="0.2">
      <c r="A503" s="33" t="s">
        <v>17</v>
      </c>
      <c r="B503" s="10">
        <f t="shared" si="92"/>
        <v>9700</v>
      </c>
      <c r="C503" s="10">
        <v>3516</v>
      </c>
      <c r="D503" s="10">
        <v>5632</v>
      </c>
      <c r="E503" s="10">
        <v>482</v>
      </c>
      <c r="F503" s="10">
        <v>70</v>
      </c>
      <c r="G503" s="10" t="s">
        <v>14</v>
      </c>
      <c r="H503" s="11" t="s">
        <v>14</v>
      </c>
      <c r="I503" s="9"/>
    </row>
    <row r="504" spans="1:9" ht="15" customHeight="1" x14ac:dyDescent="0.2">
      <c r="A504" s="12" t="s">
        <v>18</v>
      </c>
      <c r="B504" s="10">
        <f t="shared" si="92"/>
        <v>10185</v>
      </c>
      <c r="C504" s="10">
        <v>896</v>
      </c>
      <c r="D504" s="10">
        <v>3267</v>
      </c>
      <c r="E504" s="10">
        <v>5669</v>
      </c>
      <c r="F504" s="10">
        <v>343</v>
      </c>
      <c r="G504" s="10">
        <v>10</v>
      </c>
      <c r="H504" s="11" t="s">
        <v>14</v>
      </c>
      <c r="I504" s="9"/>
    </row>
    <row r="505" spans="1:9" ht="15" customHeight="1" x14ac:dyDescent="0.2">
      <c r="A505" s="9" t="s">
        <v>31</v>
      </c>
      <c r="B505" s="10">
        <f t="shared" si="92"/>
        <v>8162</v>
      </c>
      <c r="C505" s="10">
        <v>213</v>
      </c>
      <c r="D505" s="10">
        <v>772</v>
      </c>
      <c r="E505" s="10">
        <v>2388</v>
      </c>
      <c r="F505" s="10">
        <v>4353</v>
      </c>
      <c r="G505" s="10">
        <v>391</v>
      </c>
      <c r="H505" s="16">
        <v>45</v>
      </c>
    </row>
    <row r="506" spans="1:9" ht="15" customHeight="1" x14ac:dyDescent="0.2">
      <c r="A506" s="57" t="s">
        <v>0</v>
      </c>
      <c r="B506" s="57"/>
      <c r="C506" s="57"/>
      <c r="D506" s="57"/>
      <c r="E506" s="57"/>
      <c r="F506" s="57"/>
      <c r="G506" s="57"/>
      <c r="H506" s="57"/>
    </row>
    <row r="507" spans="1:9" ht="15" customHeight="1" x14ac:dyDescent="0.2">
      <c r="A507" s="57" t="s">
        <v>1</v>
      </c>
      <c r="B507" s="57"/>
      <c r="C507" s="57"/>
      <c r="D507" s="57"/>
      <c r="E507" s="57"/>
      <c r="F507" s="57"/>
      <c r="G507" s="57"/>
      <c r="H507" s="57"/>
    </row>
    <row r="508" spans="1:9" ht="12.75" customHeight="1" x14ac:dyDescent="0.2">
      <c r="A508" s="1"/>
      <c r="B508" s="1"/>
      <c r="C508" s="1"/>
      <c r="D508" s="1"/>
      <c r="E508" s="1"/>
      <c r="F508" s="1"/>
      <c r="G508" s="1"/>
      <c r="H508" s="1"/>
    </row>
    <row r="509" spans="1:9" ht="15" customHeight="1" x14ac:dyDescent="0.2">
      <c r="A509" s="58" t="s">
        <v>2</v>
      </c>
      <c r="B509" s="61" t="s">
        <v>3</v>
      </c>
      <c r="C509" s="61"/>
      <c r="D509" s="61"/>
      <c r="E509" s="61"/>
      <c r="F509" s="61"/>
      <c r="G509" s="61"/>
      <c r="H509" s="55"/>
    </row>
    <row r="510" spans="1:9" ht="15" customHeight="1" x14ac:dyDescent="0.2">
      <c r="A510" s="59"/>
      <c r="B510" s="62"/>
      <c r="C510" s="62"/>
      <c r="D510" s="62"/>
      <c r="E510" s="62"/>
      <c r="F510" s="62"/>
      <c r="G510" s="62"/>
      <c r="H510" s="56"/>
    </row>
    <row r="511" spans="1:9" ht="18.75" customHeight="1" x14ac:dyDescent="0.2">
      <c r="A511" s="59"/>
      <c r="B511" s="54" t="s">
        <v>4</v>
      </c>
      <c r="C511" s="54" t="s">
        <v>5</v>
      </c>
      <c r="D511" s="54"/>
      <c r="E511" s="54"/>
      <c r="F511" s="54"/>
      <c r="G511" s="54"/>
      <c r="H511" s="63"/>
    </row>
    <row r="512" spans="1:9" ht="15" customHeight="1" x14ac:dyDescent="0.2">
      <c r="A512" s="59"/>
      <c r="B512" s="54"/>
      <c r="C512" s="54" t="s">
        <v>6</v>
      </c>
      <c r="D512" s="54" t="s">
        <v>7</v>
      </c>
      <c r="E512" s="54" t="s">
        <v>8</v>
      </c>
      <c r="F512" s="54" t="s">
        <v>9</v>
      </c>
      <c r="G512" s="54" t="s">
        <v>10</v>
      </c>
      <c r="H512" s="55" t="s">
        <v>11</v>
      </c>
    </row>
    <row r="513" spans="1:9" ht="15" customHeight="1" x14ac:dyDescent="0.2">
      <c r="A513" s="60"/>
      <c r="B513" s="54"/>
      <c r="C513" s="54"/>
      <c r="D513" s="54"/>
      <c r="E513" s="54"/>
      <c r="F513" s="54"/>
      <c r="G513" s="54"/>
      <c r="H513" s="56"/>
    </row>
    <row r="514" spans="1:9" ht="15" customHeight="1" x14ac:dyDescent="0.2">
      <c r="A514" s="39"/>
      <c r="B514" s="40"/>
      <c r="C514" s="40"/>
      <c r="D514" s="40"/>
      <c r="E514" s="40"/>
      <c r="F514" s="40"/>
      <c r="G514" s="40"/>
      <c r="H514" s="39"/>
    </row>
    <row r="515" spans="1:9" ht="15" customHeight="1" x14ac:dyDescent="0.2">
      <c r="A515" s="12" t="s">
        <v>81</v>
      </c>
      <c r="B515" s="40"/>
      <c r="C515" s="40"/>
      <c r="D515" s="40"/>
      <c r="E515" s="40"/>
      <c r="F515" s="40"/>
      <c r="G515" s="40"/>
      <c r="H515" s="39"/>
    </row>
    <row r="516" spans="1:9" ht="15" customHeight="1" x14ac:dyDescent="0.2">
      <c r="A516" s="12"/>
      <c r="B516" s="40"/>
      <c r="C516" s="40"/>
      <c r="D516" s="40"/>
      <c r="E516" s="40"/>
      <c r="F516" s="40"/>
      <c r="G516" s="40"/>
      <c r="H516" s="39"/>
    </row>
    <row r="517" spans="1:9" ht="15" customHeight="1" x14ac:dyDescent="0.2">
      <c r="A517" s="12" t="s">
        <v>20</v>
      </c>
      <c r="B517" s="10">
        <f t="shared" si="92"/>
        <v>7281</v>
      </c>
      <c r="C517" s="10">
        <v>27</v>
      </c>
      <c r="D517" s="10">
        <v>123</v>
      </c>
      <c r="E517" s="10">
        <v>441</v>
      </c>
      <c r="F517" s="10">
        <v>2920</v>
      </c>
      <c r="G517" s="10">
        <v>3498</v>
      </c>
      <c r="H517" s="16">
        <v>272</v>
      </c>
    </row>
    <row r="518" spans="1:9" ht="15" customHeight="1" x14ac:dyDescent="0.2">
      <c r="A518" s="12" t="s">
        <v>32</v>
      </c>
      <c r="B518" s="10">
        <f t="shared" si="92"/>
        <v>6582</v>
      </c>
      <c r="C518" s="10">
        <v>9</v>
      </c>
      <c r="D518" s="10">
        <v>27</v>
      </c>
      <c r="E518" s="10">
        <v>84</v>
      </c>
      <c r="F518" s="10">
        <v>569</v>
      </c>
      <c r="G518" s="10">
        <v>2428</v>
      </c>
      <c r="H518" s="16">
        <v>3465</v>
      </c>
    </row>
    <row r="519" spans="1:9" ht="15" customHeight="1" x14ac:dyDescent="0.2">
      <c r="A519" s="12" t="s">
        <v>22</v>
      </c>
      <c r="B519" s="10">
        <f t="shared" si="92"/>
        <v>2670</v>
      </c>
      <c r="C519" s="10">
        <v>3</v>
      </c>
      <c r="D519" s="10">
        <v>4</v>
      </c>
      <c r="E519" s="10">
        <v>25</v>
      </c>
      <c r="F519" s="10">
        <v>74</v>
      </c>
      <c r="G519" s="10">
        <v>446</v>
      </c>
      <c r="H519" s="16">
        <v>2118</v>
      </c>
    </row>
    <row r="520" spans="1:9" ht="15" customHeight="1" x14ac:dyDescent="0.3">
      <c r="A520" s="12" t="s">
        <v>33</v>
      </c>
      <c r="B520" s="10">
        <f t="shared" si="92"/>
        <v>414</v>
      </c>
      <c r="C520" s="10">
        <v>2</v>
      </c>
      <c r="D520" s="10">
        <v>5</v>
      </c>
      <c r="E520" s="10">
        <v>8</v>
      </c>
      <c r="F520" s="10">
        <v>37</v>
      </c>
      <c r="G520" s="10">
        <v>56</v>
      </c>
      <c r="H520" s="16">
        <v>306</v>
      </c>
      <c r="I520" s="13"/>
    </row>
    <row r="521" spans="1:9" ht="15" customHeight="1" x14ac:dyDescent="0.2">
      <c r="A521" s="12" t="s">
        <v>24</v>
      </c>
      <c r="B521" s="10">
        <f t="shared" si="92"/>
        <v>91</v>
      </c>
      <c r="C521" s="10">
        <v>1</v>
      </c>
      <c r="D521" s="10">
        <v>3</v>
      </c>
      <c r="E521" s="10">
        <v>5</v>
      </c>
      <c r="F521" s="10">
        <v>13</v>
      </c>
      <c r="G521" s="10">
        <v>14</v>
      </c>
      <c r="H521" s="16">
        <v>55</v>
      </c>
    </row>
    <row r="522" spans="1:9" ht="15" customHeight="1" x14ac:dyDescent="0.2">
      <c r="A522" s="12" t="s">
        <v>25</v>
      </c>
      <c r="B522" s="10">
        <f t="shared" si="92"/>
        <v>28</v>
      </c>
      <c r="C522" s="10">
        <v>1</v>
      </c>
      <c r="D522" s="10">
        <v>4</v>
      </c>
      <c r="E522" s="10">
        <v>3</v>
      </c>
      <c r="F522" s="10">
        <v>5</v>
      </c>
      <c r="G522" s="10">
        <v>7</v>
      </c>
      <c r="H522" s="16">
        <v>8</v>
      </c>
    </row>
    <row r="523" spans="1:9" ht="15" customHeight="1" x14ac:dyDescent="0.2">
      <c r="A523" s="38" t="s">
        <v>26</v>
      </c>
      <c r="B523" s="10">
        <f t="shared" si="92"/>
        <v>16</v>
      </c>
      <c r="C523" s="10" t="s">
        <v>14</v>
      </c>
      <c r="D523" s="10">
        <v>1</v>
      </c>
      <c r="E523" s="10" t="s">
        <v>14</v>
      </c>
      <c r="F523" s="10">
        <v>2</v>
      </c>
      <c r="G523" s="10">
        <v>7</v>
      </c>
      <c r="H523" s="11">
        <v>6</v>
      </c>
    </row>
    <row r="524" spans="1:9" ht="15" customHeight="1" x14ac:dyDescent="0.2">
      <c r="A524" s="38" t="s">
        <v>27</v>
      </c>
      <c r="B524" s="10">
        <f t="shared" si="92"/>
        <v>13</v>
      </c>
      <c r="C524" s="10">
        <v>2</v>
      </c>
      <c r="D524" s="10">
        <v>4</v>
      </c>
      <c r="E524" s="10" t="s">
        <v>14</v>
      </c>
      <c r="F524" s="10">
        <v>2</v>
      </c>
      <c r="G524" s="10">
        <v>4</v>
      </c>
      <c r="H524" s="16">
        <v>1</v>
      </c>
    </row>
    <row r="525" spans="1:9" ht="15" customHeight="1" x14ac:dyDescent="0.2">
      <c r="A525" s="12"/>
      <c r="B525" s="10"/>
      <c r="C525" s="10"/>
      <c r="D525" s="10"/>
      <c r="E525" s="10"/>
      <c r="F525" s="10"/>
      <c r="G525" s="10"/>
      <c r="H525" s="16"/>
    </row>
    <row r="526" spans="1:9" ht="15" customHeight="1" x14ac:dyDescent="0.2">
      <c r="A526" s="12" t="s">
        <v>64</v>
      </c>
      <c r="B526" s="7">
        <f t="shared" ref="B526:H526" si="93">SUM(B528:B540)</f>
        <v>41515</v>
      </c>
      <c r="C526" s="7">
        <f t="shared" si="93"/>
        <v>10315</v>
      </c>
      <c r="D526" s="7">
        <f t="shared" si="93"/>
        <v>8670</v>
      </c>
      <c r="E526" s="7">
        <f t="shared" si="93"/>
        <v>7675</v>
      </c>
      <c r="F526" s="7">
        <f t="shared" si="93"/>
        <v>5679</v>
      </c>
      <c r="G526" s="7">
        <f t="shared" si="93"/>
        <v>4889</v>
      </c>
      <c r="H526" s="8">
        <f t="shared" si="93"/>
        <v>4287</v>
      </c>
    </row>
    <row r="527" spans="1:9" ht="15" customHeight="1" x14ac:dyDescent="0.2">
      <c r="A527" s="12"/>
      <c r="B527" s="10"/>
      <c r="C527" s="10"/>
      <c r="D527" s="10"/>
      <c r="E527" s="10"/>
      <c r="F527" s="10"/>
      <c r="G527" s="10"/>
      <c r="H527" s="11"/>
    </row>
    <row r="528" spans="1:9" ht="15" customHeight="1" x14ac:dyDescent="0.2">
      <c r="A528" s="12" t="s">
        <v>28</v>
      </c>
      <c r="B528" s="10">
        <f>SUM(C528:H528)</f>
        <v>7</v>
      </c>
      <c r="C528" s="10">
        <f t="shared" ref="C528:C536" si="94">SUM(C544,C568)</f>
        <v>7</v>
      </c>
      <c r="D528" s="10" t="s">
        <v>14</v>
      </c>
      <c r="E528" s="10" t="s">
        <v>14</v>
      </c>
      <c r="F528" s="10" t="s">
        <v>14</v>
      </c>
      <c r="G528" s="10" t="s">
        <v>14</v>
      </c>
      <c r="H528" s="11" t="s">
        <v>14</v>
      </c>
    </row>
    <row r="529" spans="1:16" ht="15" customHeight="1" x14ac:dyDescent="0.2">
      <c r="A529" s="12" t="s">
        <v>29</v>
      </c>
      <c r="B529" s="10">
        <f t="shared" ref="B529:B539" si="95">SUM(C529:H529)</f>
        <v>228</v>
      </c>
      <c r="C529" s="10">
        <f t="shared" si="94"/>
        <v>227</v>
      </c>
      <c r="D529" s="10">
        <f t="shared" ref="D529:D536" si="96">SUM(D545,D569)</f>
        <v>1</v>
      </c>
      <c r="E529" s="10" t="s">
        <v>14</v>
      </c>
      <c r="F529" s="10" t="s">
        <v>14</v>
      </c>
      <c r="G529" s="10" t="s">
        <v>14</v>
      </c>
      <c r="H529" s="11" t="s">
        <v>14</v>
      </c>
    </row>
    <row r="530" spans="1:16" ht="15" customHeight="1" x14ac:dyDescent="0.2">
      <c r="A530" s="12" t="s">
        <v>30</v>
      </c>
      <c r="B530" s="10">
        <f t="shared" si="95"/>
        <v>5230</v>
      </c>
      <c r="C530" s="10">
        <f t="shared" si="94"/>
        <v>4931</v>
      </c>
      <c r="D530" s="10">
        <f t="shared" si="96"/>
        <v>293</v>
      </c>
      <c r="E530" s="10">
        <f t="shared" ref="E530:E537" si="97">SUM(E546,E570)</f>
        <v>6</v>
      </c>
      <c r="F530" s="10" t="s">
        <v>14</v>
      </c>
      <c r="G530" s="10" t="s">
        <v>14</v>
      </c>
      <c r="H530" s="11" t="s">
        <v>14</v>
      </c>
    </row>
    <row r="531" spans="1:16" ht="15" customHeight="1" x14ac:dyDescent="0.2">
      <c r="A531" s="12" t="s">
        <v>17</v>
      </c>
      <c r="B531" s="10">
        <f t="shared" si="95"/>
        <v>8424</v>
      </c>
      <c r="C531" s="10">
        <f t="shared" si="94"/>
        <v>3904</v>
      </c>
      <c r="D531" s="10">
        <f t="shared" si="96"/>
        <v>4228</v>
      </c>
      <c r="E531" s="10">
        <f t="shared" si="97"/>
        <v>291</v>
      </c>
      <c r="F531" s="10">
        <f t="shared" ref="F531:F537" si="98">SUM(F547,F571)</f>
        <v>1</v>
      </c>
      <c r="G531" s="10" t="s">
        <v>14</v>
      </c>
      <c r="H531" s="11" t="s">
        <v>14</v>
      </c>
    </row>
    <row r="532" spans="1:16" ht="15" customHeight="1" x14ac:dyDescent="0.2">
      <c r="A532" s="12" t="s">
        <v>18</v>
      </c>
      <c r="B532" s="10">
        <f t="shared" si="95"/>
        <v>8035</v>
      </c>
      <c r="C532" s="10">
        <f t="shared" si="94"/>
        <v>967</v>
      </c>
      <c r="D532" s="10">
        <f t="shared" si="96"/>
        <v>3004</v>
      </c>
      <c r="E532" s="10">
        <f t="shared" si="97"/>
        <v>3921</v>
      </c>
      <c r="F532" s="10">
        <f t="shared" si="98"/>
        <v>98</v>
      </c>
      <c r="G532" s="10">
        <f t="shared" ref="G532:G538" si="99">SUM(G548,G572)</f>
        <v>45</v>
      </c>
      <c r="H532" s="11" t="s">
        <v>14</v>
      </c>
    </row>
    <row r="533" spans="1:16" s="1" customFormat="1" ht="15" customHeight="1" x14ac:dyDescent="0.2">
      <c r="A533" s="12" t="s">
        <v>31</v>
      </c>
      <c r="B533" s="10">
        <f t="shared" si="95"/>
        <v>7961</v>
      </c>
      <c r="C533" s="10">
        <f t="shared" si="94"/>
        <v>230</v>
      </c>
      <c r="D533" s="10">
        <f t="shared" si="96"/>
        <v>922</v>
      </c>
      <c r="E533" s="10">
        <f t="shared" si="97"/>
        <v>2821</v>
      </c>
      <c r="F533" s="10">
        <f t="shared" si="98"/>
        <v>3135</v>
      </c>
      <c r="G533" s="10">
        <f t="shared" si="99"/>
        <v>845</v>
      </c>
      <c r="H533" s="11">
        <f t="shared" ref="H533:H538" si="100">SUM(H549,H573)</f>
        <v>8</v>
      </c>
      <c r="J533" s="2"/>
      <c r="K533" s="2"/>
      <c r="L533" s="2"/>
      <c r="M533" s="2"/>
      <c r="N533" s="2"/>
      <c r="O533" s="2"/>
      <c r="P533" s="2"/>
    </row>
    <row r="534" spans="1:16" s="1" customFormat="1" ht="15" customHeight="1" x14ac:dyDescent="0.2">
      <c r="A534" s="12" t="s">
        <v>20</v>
      </c>
      <c r="B534" s="10">
        <f t="shared" si="95"/>
        <v>5257</v>
      </c>
      <c r="C534" s="10">
        <f t="shared" si="94"/>
        <v>38</v>
      </c>
      <c r="D534" s="10">
        <f t="shared" si="96"/>
        <v>177</v>
      </c>
      <c r="E534" s="10">
        <f t="shared" si="97"/>
        <v>534</v>
      </c>
      <c r="F534" s="10">
        <f t="shared" si="98"/>
        <v>2045</v>
      </c>
      <c r="G534" s="10">
        <f t="shared" si="99"/>
        <v>1950</v>
      </c>
      <c r="H534" s="11">
        <f t="shared" si="100"/>
        <v>513</v>
      </c>
    </row>
    <row r="535" spans="1:16" s="1" customFormat="1" ht="15" customHeight="1" x14ac:dyDescent="0.2">
      <c r="A535" s="12" t="s">
        <v>32</v>
      </c>
      <c r="B535" s="10">
        <f t="shared" si="95"/>
        <v>4233</v>
      </c>
      <c r="C535" s="10">
        <f t="shared" si="94"/>
        <v>10</v>
      </c>
      <c r="D535" s="10">
        <f t="shared" si="96"/>
        <v>39</v>
      </c>
      <c r="E535" s="10">
        <f t="shared" si="97"/>
        <v>88</v>
      </c>
      <c r="F535" s="10">
        <f t="shared" si="98"/>
        <v>368</v>
      </c>
      <c r="G535" s="10">
        <f t="shared" si="99"/>
        <v>1760</v>
      </c>
      <c r="H535" s="11">
        <f t="shared" si="100"/>
        <v>1968</v>
      </c>
    </row>
    <row r="536" spans="1:16" s="1" customFormat="1" ht="15" customHeight="1" x14ac:dyDescent="0.2">
      <c r="A536" s="12" t="s">
        <v>22</v>
      </c>
      <c r="B536" s="10">
        <f t="shared" si="95"/>
        <v>1827</v>
      </c>
      <c r="C536" s="10">
        <f t="shared" si="94"/>
        <v>1</v>
      </c>
      <c r="D536" s="10">
        <f t="shared" si="96"/>
        <v>6</v>
      </c>
      <c r="E536" s="10">
        <f t="shared" si="97"/>
        <v>11</v>
      </c>
      <c r="F536" s="10">
        <f t="shared" si="98"/>
        <v>30</v>
      </c>
      <c r="G536" s="10">
        <f t="shared" si="99"/>
        <v>259</v>
      </c>
      <c r="H536" s="11">
        <f t="shared" si="100"/>
        <v>1520</v>
      </c>
      <c r="J536" s="2"/>
      <c r="K536" s="2"/>
      <c r="L536" s="2"/>
      <c r="M536" s="2"/>
      <c r="N536" s="2"/>
      <c r="O536" s="2"/>
      <c r="P536" s="2"/>
    </row>
    <row r="537" spans="1:16" s="1" customFormat="1" ht="15" customHeight="1" x14ac:dyDescent="0.2">
      <c r="A537" s="12" t="s">
        <v>33</v>
      </c>
      <c r="B537" s="10">
        <f t="shared" si="95"/>
        <v>280</v>
      </c>
      <c r="C537" s="10" t="s">
        <v>14</v>
      </c>
      <c r="D537" s="10" t="s">
        <v>14</v>
      </c>
      <c r="E537" s="10">
        <f t="shared" si="97"/>
        <v>1</v>
      </c>
      <c r="F537" s="10">
        <f t="shared" si="98"/>
        <v>2</v>
      </c>
      <c r="G537" s="10">
        <f t="shared" si="99"/>
        <v>22</v>
      </c>
      <c r="H537" s="11">
        <f t="shared" si="100"/>
        <v>255</v>
      </c>
      <c r="J537" s="2"/>
      <c r="K537" s="2"/>
      <c r="L537" s="2"/>
      <c r="M537" s="2"/>
      <c r="N537" s="2"/>
      <c r="O537" s="2"/>
      <c r="P537" s="2"/>
    </row>
    <row r="538" spans="1:16" s="1" customFormat="1" ht="15" customHeight="1" x14ac:dyDescent="0.2">
      <c r="A538" s="12" t="s">
        <v>24</v>
      </c>
      <c r="B538" s="10">
        <f t="shared" si="95"/>
        <v>25</v>
      </c>
      <c r="C538" s="10" t="s">
        <v>14</v>
      </c>
      <c r="D538" s="10" t="s">
        <v>14</v>
      </c>
      <c r="E538" s="10" t="s">
        <v>14</v>
      </c>
      <c r="F538" s="10" t="s">
        <v>14</v>
      </c>
      <c r="G538" s="10">
        <f t="shared" si="99"/>
        <v>4</v>
      </c>
      <c r="H538" s="11">
        <f t="shared" si="100"/>
        <v>21</v>
      </c>
      <c r="J538" s="2"/>
      <c r="K538" s="2"/>
      <c r="L538" s="2"/>
      <c r="M538" s="2"/>
      <c r="N538" s="2"/>
      <c r="O538" s="2"/>
      <c r="P538" s="2"/>
    </row>
    <row r="539" spans="1:16" s="1" customFormat="1" ht="15" customHeight="1" x14ac:dyDescent="0.2">
      <c r="A539" s="12" t="s">
        <v>25</v>
      </c>
      <c r="B539" s="10">
        <f t="shared" si="95"/>
        <v>2</v>
      </c>
      <c r="C539" s="10" t="s">
        <v>14</v>
      </c>
      <c r="D539" s="10" t="s">
        <v>14</v>
      </c>
      <c r="E539" s="10">
        <f>SUM(E555)</f>
        <v>1</v>
      </c>
      <c r="F539" s="10" t="s">
        <v>14</v>
      </c>
      <c r="G539" s="10">
        <f>SUM(G555)</f>
        <v>1</v>
      </c>
      <c r="H539" s="11" t="s">
        <v>14</v>
      </c>
      <c r="J539" s="2"/>
      <c r="K539" s="2"/>
      <c r="L539" s="2"/>
      <c r="M539" s="2"/>
      <c r="N539" s="2"/>
      <c r="O539" s="2"/>
      <c r="P539" s="2"/>
    </row>
    <row r="540" spans="1:16" s="1" customFormat="1" ht="15" customHeight="1" x14ac:dyDescent="0.2">
      <c r="A540" s="38" t="s">
        <v>27</v>
      </c>
      <c r="B540" s="10">
        <f>SUM(C540:H540)</f>
        <v>6</v>
      </c>
      <c r="C540" s="10" t="s">
        <v>14</v>
      </c>
      <c r="D540" s="10" t="s">
        <v>14</v>
      </c>
      <c r="E540" s="10">
        <f>SUM(E556,E580)</f>
        <v>1</v>
      </c>
      <c r="F540" s="10" t="s">
        <v>14</v>
      </c>
      <c r="G540" s="10">
        <f>SUM(G556,G595)</f>
        <v>3</v>
      </c>
      <c r="H540" s="11">
        <f>SUM(H556,H595)</f>
        <v>2</v>
      </c>
      <c r="J540" s="2"/>
      <c r="K540" s="2"/>
      <c r="L540" s="2"/>
      <c r="M540" s="2"/>
      <c r="N540" s="2"/>
      <c r="O540" s="2"/>
      <c r="P540" s="2"/>
    </row>
    <row r="541" spans="1:16" s="1" customFormat="1" ht="15" customHeight="1" x14ac:dyDescent="0.2">
      <c r="A541" s="39"/>
      <c r="B541" s="40"/>
      <c r="C541" s="40"/>
      <c r="D541" s="40"/>
      <c r="E541" s="40"/>
      <c r="F541" s="40"/>
      <c r="G541" s="40"/>
      <c r="H541" s="39"/>
      <c r="J541" s="2"/>
      <c r="K541" s="2"/>
      <c r="L541" s="2"/>
      <c r="M541" s="2"/>
      <c r="N541" s="2"/>
      <c r="O541" s="2"/>
      <c r="P541" s="2"/>
    </row>
    <row r="542" spans="1:16" s="1" customFormat="1" ht="15" customHeight="1" x14ac:dyDescent="0.2">
      <c r="A542" s="12" t="s">
        <v>94</v>
      </c>
      <c r="B542" s="7">
        <f t="shared" ref="B542:H542" si="101">SUM(B544:B556)</f>
        <v>20186</v>
      </c>
      <c r="C542" s="7">
        <f t="shared" si="101"/>
        <v>5327</v>
      </c>
      <c r="D542" s="7">
        <f t="shared" si="101"/>
        <v>4340</v>
      </c>
      <c r="E542" s="7">
        <f t="shared" si="101"/>
        <v>3707</v>
      </c>
      <c r="F542" s="7">
        <f t="shared" si="101"/>
        <v>2652</v>
      </c>
      <c r="G542" s="7">
        <f t="shared" si="101"/>
        <v>2236</v>
      </c>
      <c r="H542" s="8">
        <f t="shared" si="101"/>
        <v>1924</v>
      </c>
      <c r="J542" s="2"/>
      <c r="K542" s="2"/>
      <c r="L542" s="2"/>
      <c r="M542" s="2"/>
      <c r="N542" s="2"/>
      <c r="O542" s="2"/>
      <c r="P542" s="2"/>
    </row>
    <row r="543" spans="1:16" s="1" customFormat="1" ht="15" customHeight="1" x14ac:dyDescent="0.2">
      <c r="A543" s="39"/>
      <c r="B543" s="40"/>
      <c r="C543" s="40"/>
      <c r="D543" s="40"/>
      <c r="E543" s="40"/>
      <c r="F543" s="40"/>
      <c r="G543" s="40"/>
      <c r="H543" s="39"/>
      <c r="J543" s="2"/>
      <c r="K543" s="2"/>
      <c r="L543" s="2"/>
      <c r="M543" s="2"/>
      <c r="N543" s="2"/>
      <c r="O543" s="2"/>
      <c r="P543" s="2"/>
    </row>
    <row r="544" spans="1:16" s="1" customFormat="1" ht="15" customHeight="1" x14ac:dyDescent="0.2">
      <c r="A544" s="12" t="s">
        <v>49</v>
      </c>
      <c r="B544" s="10">
        <f>SUM(C544:H544)</f>
        <v>6</v>
      </c>
      <c r="C544" s="41">
        <v>6</v>
      </c>
      <c r="D544" s="41" t="s">
        <v>14</v>
      </c>
      <c r="E544" s="41" t="s">
        <v>14</v>
      </c>
      <c r="F544" s="41" t="s">
        <v>14</v>
      </c>
      <c r="G544" s="41" t="s">
        <v>14</v>
      </c>
      <c r="H544" s="42" t="s">
        <v>14</v>
      </c>
      <c r="J544" s="2"/>
      <c r="K544" s="2"/>
      <c r="L544" s="2"/>
      <c r="M544" s="2"/>
      <c r="N544" s="2"/>
      <c r="O544" s="2"/>
      <c r="P544" s="2"/>
    </row>
    <row r="545" spans="1:16" s="1" customFormat="1" ht="15" customHeight="1" x14ac:dyDescent="0.2">
      <c r="A545" s="12" t="s">
        <v>29</v>
      </c>
      <c r="B545" s="10">
        <f>SUM(C545:H545)</f>
        <v>109</v>
      </c>
      <c r="C545" s="10">
        <v>108</v>
      </c>
      <c r="D545" s="10">
        <v>1</v>
      </c>
      <c r="E545" s="10" t="s">
        <v>14</v>
      </c>
      <c r="F545" s="10" t="s">
        <v>14</v>
      </c>
      <c r="G545" s="10" t="s">
        <v>14</v>
      </c>
      <c r="H545" s="11" t="s">
        <v>14</v>
      </c>
      <c r="J545" s="2"/>
      <c r="K545" s="2"/>
      <c r="L545" s="2"/>
      <c r="M545" s="2"/>
      <c r="N545" s="2"/>
      <c r="O545" s="2"/>
      <c r="P545" s="2"/>
    </row>
    <row r="546" spans="1:16" s="1" customFormat="1" ht="15" customHeight="1" x14ac:dyDescent="0.2">
      <c r="A546" s="12" t="s">
        <v>30</v>
      </c>
      <c r="B546" s="10">
        <f t="shared" ref="B546:B556" si="102">SUM(C546:H546)</f>
        <v>2457</v>
      </c>
      <c r="C546" s="10">
        <v>2321</v>
      </c>
      <c r="D546" s="10">
        <v>133</v>
      </c>
      <c r="E546" s="10">
        <v>3</v>
      </c>
      <c r="F546" s="10" t="s">
        <v>14</v>
      </c>
      <c r="G546" s="10" t="s">
        <v>14</v>
      </c>
      <c r="H546" s="11" t="s">
        <v>14</v>
      </c>
      <c r="J546" s="2"/>
      <c r="K546" s="2"/>
      <c r="L546" s="2"/>
      <c r="M546" s="2"/>
      <c r="N546" s="2"/>
      <c r="O546" s="2"/>
      <c r="P546" s="2"/>
    </row>
    <row r="547" spans="1:16" s="1" customFormat="1" ht="15" customHeight="1" x14ac:dyDescent="0.2">
      <c r="A547" s="12" t="s">
        <v>17</v>
      </c>
      <c r="B547" s="10">
        <f t="shared" si="102"/>
        <v>4229</v>
      </c>
      <c r="C547" s="10">
        <v>2080</v>
      </c>
      <c r="D547" s="10">
        <v>2035</v>
      </c>
      <c r="E547" s="10">
        <v>113</v>
      </c>
      <c r="F547" s="10">
        <v>1</v>
      </c>
      <c r="G547" s="10" t="s">
        <v>14</v>
      </c>
      <c r="H547" s="11" t="s">
        <v>14</v>
      </c>
      <c r="J547" s="2"/>
      <c r="K547" s="2"/>
      <c r="L547" s="2"/>
      <c r="M547" s="2"/>
      <c r="N547" s="2"/>
      <c r="O547" s="2"/>
      <c r="P547" s="2"/>
    </row>
    <row r="548" spans="1:16" ht="15" customHeight="1" x14ac:dyDescent="0.2">
      <c r="A548" s="12" t="s">
        <v>18</v>
      </c>
      <c r="B548" s="10">
        <f t="shared" si="102"/>
        <v>3997</v>
      </c>
      <c r="C548" s="10">
        <v>629</v>
      </c>
      <c r="D548" s="10">
        <v>1507</v>
      </c>
      <c r="E548" s="10">
        <v>1826</v>
      </c>
      <c r="F548" s="10">
        <v>31</v>
      </c>
      <c r="G548" s="10">
        <v>4</v>
      </c>
      <c r="H548" s="11" t="s">
        <v>14</v>
      </c>
    </row>
    <row r="549" spans="1:16" ht="15" customHeight="1" x14ac:dyDescent="0.2">
      <c r="A549" s="12" t="s">
        <v>31</v>
      </c>
      <c r="B549" s="10">
        <f t="shared" si="102"/>
        <v>3469</v>
      </c>
      <c r="C549" s="10">
        <v>153</v>
      </c>
      <c r="D549" s="10">
        <v>531</v>
      </c>
      <c r="E549" s="10">
        <v>1394</v>
      </c>
      <c r="F549" s="10">
        <v>1292</v>
      </c>
      <c r="G549" s="10">
        <v>98</v>
      </c>
      <c r="H549" s="16">
        <v>1</v>
      </c>
    </row>
    <row r="550" spans="1:16" ht="15" customHeight="1" x14ac:dyDescent="0.2">
      <c r="A550" s="12" t="s">
        <v>20</v>
      </c>
      <c r="B550" s="10">
        <f t="shared" si="102"/>
        <v>2705</v>
      </c>
      <c r="C550" s="10">
        <v>22</v>
      </c>
      <c r="D550" s="10">
        <v>105</v>
      </c>
      <c r="E550" s="10">
        <v>310</v>
      </c>
      <c r="F550" s="10">
        <v>1088</v>
      </c>
      <c r="G550" s="10">
        <v>960</v>
      </c>
      <c r="H550" s="16">
        <v>220</v>
      </c>
    </row>
    <row r="551" spans="1:16" ht="15" customHeight="1" x14ac:dyDescent="0.2">
      <c r="A551" s="12" t="s">
        <v>32</v>
      </c>
      <c r="B551" s="10">
        <f t="shared" si="102"/>
        <v>2090</v>
      </c>
      <c r="C551" s="10">
        <v>8</v>
      </c>
      <c r="D551" s="10">
        <v>27</v>
      </c>
      <c r="E551" s="10">
        <v>52</v>
      </c>
      <c r="F551" s="10">
        <v>218</v>
      </c>
      <c r="G551" s="10">
        <v>975</v>
      </c>
      <c r="H551" s="16">
        <v>810</v>
      </c>
    </row>
    <row r="552" spans="1:16" ht="15" customHeight="1" x14ac:dyDescent="0.2">
      <c r="A552" s="12" t="s">
        <v>22</v>
      </c>
      <c r="B552" s="10">
        <f t="shared" si="102"/>
        <v>957</v>
      </c>
      <c r="C552" s="10" t="s">
        <v>14</v>
      </c>
      <c r="D552" s="10">
        <v>1</v>
      </c>
      <c r="E552" s="10">
        <v>6</v>
      </c>
      <c r="F552" s="10">
        <v>20</v>
      </c>
      <c r="G552" s="10">
        <v>174</v>
      </c>
      <c r="H552" s="16">
        <v>756</v>
      </c>
    </row>
    <row r="553" spans="1:16" s="1" customFormat="1" ht="15" customHeight="1" x14ac:dyDescent="0.2">
      <c r="A553" s="12" t="s">
        <v>33</v>
      </c>
      <c r="B553" s="10">
        <f t="shared" si="102"/>
        <v>146</v>
      </c>
      <c r="C553" s="10" t="s">
        <v>14</v>
      </c>
      <c r="D553" s="10" t="s">
        <v>14</v>
      </c>
      <c r="E553" s="10">
        <v>1</v>
      </c>
      <c r="F553" s="10">
        <v>2</v>
      </c>
      <c r="G553" s="10">
        <v>20</v>
      </c>
      <c r="H553" s="16">
        <v>123</v>
      </c>
    </row>
    <row r="554" spans="1:16" ht="15" customHeight="1" x14ac:dyDescent="0.2">
      <c r="A554" s="12" t="s">
        <v>24</v>
      </c>
      <c r="B554" s="10">
        <f t="shared" si="102"/>
        <v>16</v>
      </c>
      <c r="C554" s="10" t="s">
        <v>14</v>
      </c>
      <c r="D554" s="10" t="s">
        <v>14</v>
      </c>
      <c r="E554" s="10" t="s">
        <v>14</v>
      </c>
      <c r="F554" s="10" t="s">
        <v>14</v>
      </c>
      <c r="G554" s="10">
        <v>2</v>
      </c>
      <c r="H554" s="16">
        <v>14</v>
      </c>
    </row>
    <row r="555" spans="1:16" ht="15" customHeight="1" x14ac:dyDescent="0.2">
      <c r="A555" s="12" t="s">
        <v>25</v>
      </c>
      <c r="B555" s="10">
        <f t="shared" si="102"/>
        <v>2</v>
      </c>
      <c r="C555" s="10" t="s">
        <v>14</v>
      </c>
      <c r="D555" s="10" t="s">
        <v>14</v>
      </c>
      <c r="E555" s="10">
        <v>1</v>
      </c>
      <c r="F555" s="10" t="s">
        <v>14</v>
      </c>
      <c r="G555" s="10">
        <v>1</v>
      </c>
      <c r="H555" s="16" t="s">
        <v>14</v>
      </c>
      <c r="I555" s="9"/>
    </row>
    <row r="556" spans="1:16" ht="15" customHeight="1" x14ac:dyDescent="0.2">
      <c r="A556" s="12" t="s">
        <v>27</v>
      </c>
      <c r="B556" s="10">
        <f t="shared" si="102"/>
        <v>3</v>
      </c>
      <c r="C556" s="10" t="s">
        <v>14</v>
      </c>
      <c r="D556" s="10" t="s">
        <v>14</v>
      </c>
      <c r="E556" s="10">
        <v>1</v>
      </c>
      <c r="F556" s="10" t="s">
        <v>14</v>
      </c>
      <c r="G556" s="10">
        <v>2</v>
      </c>
      <c r="H556" s="16" t="s">
        <v>14</v>
      </c>
      <c r="I556" s="9"/>
    </row>
    <row r="557" spans="1:16" ht="15" customHeight="1" x14ac:dyDescent="0.2">
      <c r="A557" s="57" t="s">
        <v>0</v>
      </c>
      <c r="B557" s="57"/>
      <c r="C557" s="57"/>
      <c r="D557" s="57"/>
      <c r="E557" s="57"/>
      <c r="F557" s="57"/>
      <c r="G557" s="57"/>
      <c r="H557" s="57"/>
      <c r="I557" s="9"/>
    </row>
    <row r="558" spans="1:16" ht="15" customHeight="1" x14ac:dyDescent="0.2">
      <c r="A558" s="57" t="s">
        <v>1</v>
      </c>
      <c r="B558" s="57"/>
      <c r="C558" s="57"/>
      <c r="D558" s="57"/>
      <c r="E558" s="57"/>
      <c r="F558" s="57"/>
      <c r="G558" s="57"/>
      <c r="H558" s="57"/>
      <c r="I558" s="9"/>
    </row>
    <row r="559" spans="1:1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9"/>
    </row>
    <row r="560" spans="1:16" ht="15.75" customHeight="1" x14ac:dyDescent="0.2">
      <c r="A560" s="58" t="s">
        <v>2</v>
      </c>
      <c r="B560" s="61" t="s">
        <v>3</v>
      </c>
      <c r="C560" s="61"/>
      <c r="D560" s="61"/>
      <c r="E560" s="61"/>
      <c r="F560" s="61"/>
      <c r="G560" s="61"/>
      <c r="H560" s="55"/>
      <c r="I560" s="9"/>
    </row>
    <row r="561" spans="1:9" ht="15.75" customHeight="1" x14ac:dyDescent="0.2">
      <c r="A561" s="59"/>
      <c r="B561" s="62"/>
      <c r="C561" s="62"/>
      <c r="D561" s="62"/>
      <c r="E561" s="62"/>
      <c r="F561" s="62"/>
      <c r="G561" s="62"/>
      <c r="H561" s="56"/>
      <c r="I561" s="9"/>
    </row>
    <row r="562" spans="1:9" ht="18.75" customHeight="1" x14ac:dyDescent="0.2">
      <c r="A562" s="59"/>
      <c r="B562" s="54" t="s">
        <v>4</v>
      </c>
      <c r="C562" s="54" t="s">
        <v>5</v>
      </c>
      <c r="D562" s="54"/>
      <c r="E562" s="54"/>
      <c r="F562" s="54"/>
      <c r="G562" s="54"/>
      <c r="H562" s="63"/>
      <c r="I562" s="9"/>
    </row>
    <row r="563" spans="1:9" ht="15.75" customHeight="1" x14ac:dyDescent="0.2">
      <c r="A563" s="59"/>
      <c r="B563" s="54"/>
      <c r="C563" s="54" t="s">
        <v>6</v>
      </c>
      <c r="D563" s="54" t="s">
        <v>7</v>
      </c>
      <c r="E563" s="54" t="s">
        <v>8</v>
      </c>
      <c r="F563" s="54" t="s">
        <v>9</v>
      </c>
      <c r="G563" s="54" t="s">
        <v>10</v>
      </c>
      <c r="H563" s="55" t="s">
        <v>11</v>
      </c>
      <c r="I563" s="9"/>
    </row>
    <row r="564" spans="1:9" ht="15.75" customHeight="1" x14ac:dyDescent="0.2">
      <c r="A564" s="60"/>
      <c r="B564" s="54"/>
      <c r="C564" s="54"/>
      <c r="D564" s="54"/>
      <c r="E564" s="54"/>
      <c r="F564" s="54"/>
      <c r="G564" s="54"/>
      <c r="H564" s="56"/>
      <c r="I564" s="9"/>
    </row>
    <row r="565" spans="1:9" ht="15" customHeight="1" x14ac:dyDescent="0.2">
      <c r="A565" s="39"/>
      <c r="B565" s="40"/>
      <c r="C565" s="40"/>
      <c r="D565" s="40"/>
      <c r="E565" s="40"/>
      <c r="F565" s="40"/>
      <c r="G565" s="40"/>
      <c r="H565" s="47"/>
      <c r="I565" s="9"/>
    </row>
    <row r="566" spans="1:9" ht="15.75" customHeight="1" x14ac:dyDescent="0.3">
      <c r="A566" s="12" t="s">
        <v>95</v>
      </c>
      <c r="B566" s="7">
        <f t="shared" ref="B566:H566" si="103">SUM(B568:B579)</f>
        <v>21329</v>
      </c>
      <c r="C566" s="7">
        <f t="shared" si="103"/>
        <v>4989</v>
      </c>
      <c r="D566" s="7">
        <f t="shared" si="103"/>
        <v>4332</v>
      </c>
      <c r="E566" s="7">
        <f t="shared" si="103"/>
        <v>3968</v>
      </c>
      <c r="F566" s="7">
        <f t="shared" si="103"/>
        <v>3027</v>
      </c>
      <c r="G566" s="7">
        <f t="shared" si="103"/>
        <v>2652</v>
      </c>
      <c r="H566" s="8">
        <f t="shared" si="103"/>
        <v>2361</v>
      </c>
      <c r="I566" s="13"/>
    </row>
    <row r="567" spans="1:9" ht="14.25" customHeight="1" x14ac:dyDescent="0.2">
      <c r="A567" s="12"/>
      <c r="B567" s="10"/>
      <c r="C567" s="10"/>
      <c r="D567" s="10"/>
      <c r="E567" s="10"/>
      <c r="F567" s="10"/>
      <c r="G567" s="10"/>
      <c r="H567" s="16"/>
      <c r="I567" s="9"/>
    </row>
    <row r="568" spans="1:9" ht="15.75" customHeight="1" x14ac:dyDescent="0.2">
      <c r="A568" s="12" t="s">
        <v>28</v>
      </c>
      <c r="B568" s="10">
        <f>SUM(C568:H568)</f>
        <v>1</v>
      </c>
      <c r="C568" s="10">
        <v>1</v>
      </c>
      <c r="D568" s="10" t="s">
        <v>14</v>
      </c>
      <c r="E568" s="10" t="s">
        <v>14</v>
      </c>
      <c r="F568" s="10" t="s">
        <v>14</v>
      </c>
      <c r="G568" s="10" t="s">
        <v>14</v>
      </c>
      <c r="H568" s="11" t="s">
        <v>14</v>
      </c>
    </row>
    <row r="569" spans="1:9" ht="15.75" customHeight="1" x14ac:dyDescent="0.2">
      <c r="A569" s="12" t="s">
        <v>29</v>
      </c>
      <c r="B569" s="10">
        <f t="shared" ref="B569:B579" si="104">SUM(C569:H569)</f>
        <v>119</v>
      </c>
      <c r="C569" s="10">
        <v>119</v>
      </c>
      <c r="D569" s="10" t="s">
        <v>14</v>
      </c>
      <c r="E569" s="10" t="s">
        <v>14</v>
      </c>
      <c r="F569" s="10" t="s">
        <v>14</v>
      </c>
      <c r="G569" s="10" t="s">
        <v>14</v>
      </c>
      <c r="H569" s="11" t="s">
        <v>14</v>
      </c>
    </row>
    <row r="570" spans="1:9" ht="15.75" customHeight="1" x14ac:dyDescent="0.2">
      <c r="A570" s="12" t="s">
        <v>30</v>
      </c>
      <c r="B570" s="10">
        <f t="shared" si="104"/>
        <v>2773</v>
      </c>
      <c r="C570" s="10">
        <v>2610</v>
      </c>
      <c r="D570" s="10">
        <v>160</v>
      </c>
      <c r="E570" s="10">
        <v>3</v>
      </c>
      <c r="F570" s="10" t="s">
        <v>14</v>
      </c>
      <c r="G570" s="10" t="s">
        <v>14</v>
      </c>
      <c r="H570" s="11" t="s">
        <v>14</v>
      </c>
    </row>
    <row r="571" spans="1:9" ht="15.75" customHeight="1" x14ac:dyDescent="0.2">
      <c r="A571" s="9" t="s">
        <v>17</v>
      </c>
      <c r="B571" s="10">
        <f t="shared" si="104"/>
        <v>4195</v>
      </c>
      <c r="C571" s="10">
        <v>1824</v>
      </c>
      <c r="D571" s="10">
        <v>2193</v>
      </c>
      <c r="E571" s="10">
        <v>178</v>
      </c>
      <c r="F571" s="10" t="s">
        <v>14</v>
      </c>
      <c r="G571" s="10" t="s">
        <v>14</v>
      </c>
      <c r="H571" s="11" t="s">
        <v>14</v>
      </c>
    </row>
    <row r="572" spans="1:9" ht="15.75" customHeight="1" x14ac:dyDescent="0.2">
      <c r="A572" s="12" t="s">
        <v>18</v>
      </c>
      <c r="B572" s="10">
        <f t="shared" si="104"/>
        <v>4038</v>
      </c>
      <c r="C572" s="10">
        <v>338</v>
      </c>
      <c r="D572" s="10">
        <v>1497</v>
      </c>
      <c r="E572" s="10">
        <v>2095</v>
      </c>
      <c r="F572" s="10">
        <v>67</v>
      </c>
      <c r="G572" s="10">
        <v>41</v>
      </c>
      <c r="H572" s="16" t="s">
        <v>14</v>
      </c>
    </row>
    <row r="573" spans="1:9" ht="15.75" customHeight="1" x14ac:dyDescent="0.2">
      <c r="A573" s="9" t="s">
        <v>31</v>
      </c>
      <c r="B573" s="10">
        <f t="shared" si="104"/>
        <v>4492</v>
      </c>
      <c r="C573" s="10">
        <v>77</v>
      </c>
      <c r="D573" s="10">
        <v>391</v>
      </c>
      <c r="E573" s="10">
        <v>1427</v>
      </c>
      <c r="F573" s="10">
        <v>1843</v>
      </c>
      <c r="G573" s="10">
        <v>747</v>
      </c>
      <c r="H573" s="16">
        <v>7</v>
      </c>
    </row>
    <row r="574" spans="1:9" ht="15.75" customHeight="1" x14ac:dyDescent="0.2">
      <c r="A574" s="12" t="s">
        <v>20</v>
      </c>
      <c r="B574" s="10">
        <f t="shared" si="104"/>
        <v>2552</v>
      </c>
      <c r="C574" s="10">
        <v>16</v>
      </c>
      <c r="D574" s="10">
        <v>72</v>
      </c>
      <c r="E574" s="10">
        <v>224</v>
      </c>
      <c r="F574" s="10">
        <v>957</v>
      </c>
      <c r="G574" s="10">
        <v>990</v>
      </c>
      <c r="H574" s="16">
        <v>293</v>
      </c>
    </row>
    <row r="575" spans="1:9" ht="15.75" customHeight="1" x14ac:dyDescent="0.2">
      <c r="A575" s="12" t="s">
        <v>32</v>
      </c>
      <c r="B575" s="10">
        <f t="shared" si="104"/>
        <v>2143</v>
      </c>
      <c r="C575" s="10">
        <v>2</v>
      </c>
      <c r="D575" s="10">
        <v>12</v>
      </c>
      <c r="E575" s="10">
        <v>36</v>
      </c>
      <c r="F575" s="10">
        <v>150</v>
      </c>
      <c r="G575" s="10">
        <v>785</v>
      </c>
      <c r="H575" s="16">
        <v>1158</v>
      </c>
    </row>
    <row r="576" spans="1:9" ht="15.75" customHeight="1" x14ac:dyDescent="0.2">
      <c r="A576" s="12" t="s">
        <v>22</v>
      </c>
      <c r="B576" s="10">
        <f t="shared" si="104"/>
        <v>870</v>
      </c>
      <c r="C576" s="10">
        <v>1</v>
      </c>
      <c r="D576" s="10">
        <v>5</v>
      </c>
      <c r="E576" s="10">
        <v>5</v>
      </c>
      <c r="F576" s="10">
        <v>10</v>
      </c>
      <c r="G576" s="10">
        <v>85</v>
      </c>
      <c r="H576" s="16">
        <v>764</v>
      </c>
    </row>
    <row r="577" spans="1:16" ht="15.75" customHeight="1" x14ac:dyDescent="0.2">
      <c r="A577" s="12" t="s">
        <v>33</v>
      </c>
      <c r="B577" s="10">
        <f t="shared" si="104"/>
        <v>134</v>
      </c>
      <c r="C577" s="10" t="s">
        <v>14</v>
      </c>
      <c r="D577" s="10" t="s">
        <v>14</v>
      </c>
      <c r="E577" s="10" t="s">
        <v>14</v>
      </c>
      <c r="F577" s="10" t="s">
        <v>14</v>
      </c>
      <c r="G577" s="10">
        <v>2</v>
      </c>
      <c r="H577" s="16">
        <v>132</v>
      </c>
    </row>
    <row r="578" spans="1:16" ht="15.75" customHeight="1" x14ac:dyDescent="0.2">
      <c r="A578" s="12" t="s">
        <v>24</v>
      </c>
      <c r="B578" s="10">
        <f t="shared" si="104"/>
        <v>9</v>
      </c>
      <c r="C578" s="10" t="s">
        <v>14</v>
      </c>
      <c r="D578" s="10" t="s">
        <v>14</v>
      </c>
      <c r="E578" s="10" t="s">
        <v>14</v>
      </c>
      <c r="F578" s="10" t="s">
        <v>14</v>
      </c>
      <c r="G578" s="10">
        <v>2</v>
      </c>
      <c r="H578" s="16">
        <v>7</v>
      </c>
    </row>
    <row r="579" spans="1:16" s="1" customFormat="1" ht="15.75" customHeight="1" x14ac:dyDescent="0.2">
      <c r="A579" s="38" t="s">
        <v>27</v>
      </c>
      <c r="B579" s="10">
        <f t="shared" si="104"/>
        <v>3</v>
      </c>
      <c r="C579" s="10">
        <v>1</v>
      </c>
      <c r="D579" s="10">
        <v>2</v>
      </c>
      <c r="E579" s="10" t="s">
        <v>14</v>
      </c>
      <c r="F579" s="10" t="s">
        <v>14</v>
      </c>
      <c r="G579" s="10" t="s">
        <v>14</v>
      </c>
      <c r="H579" s="11" t="s">
        <v>14</v>
      </c>
      <c r="J579" s="2"/>
      <c r="K579" s="2"/>
      <c r="L579" s="2"/>
      <c r="M579" s="2"/>
      <c r="N579" s="2"/>
      <c r="O579" s="2"/>
      <c r="P579" s="2"/>
    </row>
    <row r="580" spans="1:16" s="1" customFormat="1" ht="15" customHeight="1" x14ac:dyDescent="0.2">
      <c r="A580" s="12"/>
      <c r="B580" s="10"/>
      <c r="C580" s="10"/>
      <c r="D580" s="10"/>
      <c r="E580" s="10"/>
      <c r="F580" s="10"/>
      <c r="G580" s="10"/>
      <c r="H580" s="16"/>
      <c r="J580" s="2"/>
      <c r="K580" s="2"/>
      <c r="L580" s="2"/>
      <c r="M580" s="2"/>
      <c r="N580" s="2"/>
      <c r="O580" s="2"/>
      <c r="P580" s="2"/>
    </row>
    <row r="581" spans="1:16" s="1" customFormat="1" ht="15" customHeight="1" x14ac:dyDescent="0.2">
      <c r="A581" s="12" t="s">
        <v>65</v>
      </c>
      <c r="B581" s="7">
        <f t="shared" ref="B581:H581" si="105">SUM(B583:B595)</f>
        <v>23542</v>
      </c>
      <c r="C581" s="7">
        <f t="shared" si="105"/>
        <v>4701</v>
      </c>
      <c r="D581" s="7">
        <f t="shared" si="105"/>
        <v>4551</v>
      </c>
      <c r="E581" s="7">
        <f t="shared" si="105"/>
        <v>4196</v>
      </c>
      <c r="F581" s="7">
        <f t="shared" si="105"/>
        <v>3848</v>
      </c>
      <c r="G581" s="7">
        <f t="shared" si="105"/>
        <v>3275</v>
      </c>
      <c r="H581" s="8">
        <f t="shared" si="105"/>
        <v>2971</v>
      </c>
      <c r="J581" s="2"/>
      <c r="K581" s="2"/>
      <c r="L581" s="2"/>
      <c r="M581" s="2"/>
      <c r="N581" s="2"/>
      <c r="O581" s="2"/>
      <c r="P581" s="2"/>
    </row>
    <row r="582" spans="1:16" s="1" customFormat="1" ht="15" customHeight="1" x14ac:dyDescent="0.2">
      <c r="A582" s="12"/>
      <c r="B582" s="7"/>
      <c r="C582" s="7"/>
      <c r="D582" s="7"/>
      <c r="E582" s="7"/>
      <c r="F582" s="7"/>
      <c r="G582" s="7"/>
      <c r="H582" s="22"/>
      <c r="J582" s="2"/>
      <c r="K582" s="2"/>
      <c r="L582" s="2"/>
      <c r="M582" s="2"/>
      <c r="N582" s="2"/>
      <c r="O582" s="2"/>
      <c r="P582" s="2"/>
    </row>
    <row r="583" spans="1:16" s="1" customFormat="1" ht="15.75" customHeight="1" x14ac:dyDescent="0.2">
      <c r="A583" s="12" t="s">
        <v>29</v>
      </c>
      <c r="B583" s="10">
        <f>SUM(C583:H583)</f>
        <v>112</v>
      </c>
      <c r="C583" s="10">
        <f t="shared" ref="C583:C589" si="106">SUM(C599,C625)</f>
        <v>112</v>
      </c>
      <c r="D583" s="10" t="s">
        <v>14</v>
      </c>
      <c r="E583" s="10" t="s">
        <v>14</v>
      </c>
      <c r="F583" s="10" t="s">
        <v>14</v>
      </c>
      <c r="G583" s="10" t="s">
        <v>14</v>
      </c>
      <c r="H583" s="11" t="s">
        <v>14</v>
      </c>
      <c r="J583" s="2"/>
      <c r="K583" s="2"/>
      <c r="L583" s="2"/>
      <c r="M583" s="2"/>
      <c r="N583" s="2"/>
      <c r="O583" s="2"/>
      <c r="P583" s="2"/>
    </row>
    <row r="584" spans="1:16" s="1" customFormat="1" ht="15.75" customHeight="1" x14ac:dyDescent="0.2">
      <c r="A584" s="12" t="s">
        <v>66</v>
      </c>
      <c r="B584" s="10">
        <f t="shared" ref="B584:B595" si="107">SUM(C584:H584)</f>
        <v>2315</v>
      </c>
      <c r="C584" s="10">
        <f t="shared" si="106"/>
        <v>2205</v>
      </c>
      <c r="D584" s="10">
        <f t="shared" ref="D584:D589" si="108">SUM(D600,D626)</f>
        <v>110</v>
      </c>
      <c r="E584" s="10" t="s">
        <v>14</v>
      </c>
      <c r="F584" s="10" t="s">
        <v>14</v>
      </c>
      <c r="G584" s="10" t="s">
        <v>14</v>
      </c>
      <c r="H584" s="11" t="s">
        <v>14</v>
      </c>
      <c r="J584" s="2"/>
      <c r="K584" s="2"/>
      <c r="L584" s="2"/>
      <c r="M584" s="2"/>
      <c r="N584" s="2"/>
      <c r="O584" s="2"/>
      <c r="P584" s="2"/>
    </row>
    <row r="585" spans="1:16" s="1" customFormat="1" ht="15.75" customHeight="1" x14ac:dyDescent="0.2">
      <c r="A585" s="12" t="s">
        <v>17</v>
      </c>
      <c r="B585" s="10">
        <f t="shared" si="107"/>
        <v>3766</v>
      </c>
      <c r="C585" s="10">
        <f t="shared" si="106"/>
        <v>1713</v>
      </c>
      <c r="D585" s="10">
        <f t="shared" si="108"/>
        <v>2010</v>
      </c>
      <c r="E585" s="10">
        <f>SUM(E601,E627)</f>
        <v>43</v>
      </c>
      <c r="F585" s="10" t="s">
        <v>14</v>
      </c>
      <c r="G585" s="10" t="s">
        <v>14</v>
      </c>
      <c r="H585" s="11" t="s">
        <v>14</v>
      </c>
      <c r="J585" s="2"/>
      <c r="K585" s="2"/>
      <c r="L585" s="2"/>
      <c r="M585" s="2"/>
      <c r="N585" s="2"/>
      <c r="O585" s="2"/>
      <c r="P585" s="2"/>
    </row>
    <row r="586" spans="1:16" s="1" customFormat="1" ht="15.75" customHeight="1" x14ac:dyDescent="0.2">
      <c r="A586" s="12" t="s">
        <v>18</v>
      </c>
      <c r="B586" s="10">
        <f t="shared" si="107"/>
        <v>4164</v>
      </c>
      <c r="C586" s="10">
        <f t="shared" si="106"/>
        <v>433</v>
      </c>
      <c r="D586" s="10">
        <f t="shared" si="108"/>
        <v>1733</v>
      </c>
      <c r="E586" s="10">
        <f>SUM(E602,E628)</f>
        <v>1940</v>
      </c>
      <c r="F586" s="10">
        <f>SUM(F602,F628)</f>
        <v>58</v>
      </c>
      <c r="G586" s="10" t="s">
        <v>14</v>
      </c>
      <c r="H586" s="11" t="s">
        <v>14</v>
      </c>
      <c r="J586" s="2"/>
      <c r="K586" s="2"/>
      <c r="L586" s="2"/>
      <c r="M586" s="2"/>
      <c r="N586" s="2"/>
      <c r="O586" s="2"/>
      <c r="P586" s="2"/>
    </row>
    <row r="587" spans="1:16" s="1" customFormat="1" ht="15.75" customHeight="1" x14ac:dyDescent="0.2">
      <c r="A587" s="12" t="s">
        <v>19</v>
      </c>
      <c r="B587" s="10">
        <f t="shared" si="107"/>
        <v>3990</v>
      </c>
      <c r="C587" s="10">
        <f t="shared" si="106"/>
        <v>171</v>
      </c>
      <c r="D587" s="10">
        <f t="shared" si="108"/>
        <v>465</v>
      </c>
      <c r="E587" s="10">
        <f>SUM(E603,E629)</f>
        <v>1645</v>
      </c>
      <c r="F587" s="10">
        <f>SUM(F603,F629)</f>
        <v>1663</v>
      </c>
      <c r="G587" s="10">
        <f t="shared" ref="G587:H589" si="109">SUM(G603,G629)</f>
        <v>43</v>
      </c>
      <c r="H587" s="11">
        <f t="shared" si="109"/>
        <v>3</v>
      </c>
      <c r="J587" s="2"/>
      <c r="K587" s="2"/>
      <c r="L587" s="2"/>
      <c r="M587" s="2"/>
      <c r="N587" s="2"/>
      <c r="O587" s="2"/>
      <c r="P587" s="2"/>
    </row>
    <row r="588" spans="1:16" s="1" customFormat="1" ht="15.75" customHeight="1" x14ac:dyDescent="0.2">
      <c r="A588" s="12" t="s">
        <v>20</v>
      </c>
      <c r="B588" s="10">
        <f t="shared" si="107"/>
        <v>3122</v>
      </c>
      <c r="C588" s="10">
        <f t="shared" si="106"/>
        <v>53</v>
      </c>
      <c r="D588" s="10">
        <f t="shared" si="108"/>
        <v>147</v>
      </c>
      <c r="E588" s="10">
        <f>SUM(E604,E630)</f>
        <v>371</v>
      </c>
      <c r="F588" s="10">
        <f>SUM(F604,F630)</f>
        <v>1484</v>
      </c>
      <c r="G588" s="10">
        <f t="shared" si="109"/>
        <v>1016</v>
      </c>
      <c r="H588" s="11">
        <f t="shared" si="109"/>
        <v>51</v>
      </c>
      <c r="J588" s="2"/>
      <c r="K588" s="2"/>
      <c r="L588" s="2"/>
      <c r="M588" s="2"/>
      <c r="N588" s="2"/>
      <c r="O588" s="2"/>
      <c r="P588" s="2"/>
    </row>
    <row r="589" spans="1:16" s="1" customFormat="1" ht="15.75" customHeight="1" x14ac:dyDescent="0.2">
      <c r="A589" s="12" t="s">
        <v>67</v>
      </c>
      <c r="B589" s="10">
        <f t="shared" si="107"/>
        <v>3523</v>
      </c>
      <c r="C589" s="10">
        <f t="shared" si="106"/>
        <v>13</v>
      </c>
      <c r="D589" s="10">
        <f t="shared" si="108"/>
        <v>62</v>
      </c>
      <c r="E589" s="10">
        <f>SUM(E605,E631)</f>
        <v>151</v>
      </c>
      <c r="F589" s="10">
        <f>SUM(F605,F631)</f>
        <v>461</v>
      </c>
      <c r="G589" s="10">
        <f t="shared" si="109"/>
        <v>1434</v>
      </c>
      <c r="H589" s="11">
        <f t="shared" si="109"/>
        <v>1402</v>
      </c>
      <c r="J589" s="2"/>
      <c r="K589" s="2"/>
      <c r="L589" s="2"/>
      <c r="M589" s="2"/>
      <c r="N589" s="2"/>
      <c r="O589" s="2"/>
      <c r="P589" s="2"/>
    </row>
    <row r="590" spans="1:16" s="1" customFormat="1" ht="15.75" customHeight="1" x14ac:dyDescent="0.2">
      <c r="A590" s="12" t="s">
        <v>22</v>
      </c>
      <c r="B590" s="10">
        <f t="shared" si="107"/>
        <v>1790</v>
      </c>
      <c r="C590" s="10">
        <f t="shared" ref="C590:H590" si="110">SUM(C617,C632)</f>
        <v>1</v>
      </c>
      <c r="D590" s="10">
        <f t="shared" si="110"/>
        <v>15</v>
      </c>
      <c r="E590" s="10">
        <f t="shared" si="110"/>
        <v>38</v>
      </c>
      <c r="F590" s="10">
        <f t="shared" si="110"/>
        <v>145</v>
      </c>
      <c r="G590" s="10">
        <f t="shared" si="110"/>
        <v>558</v>
      </c>
      <c r="H590" s="11">
        <f t="shared" si="110"/>
        <v>1033</v>
      </c>
      <c r="J590" s="2"/>
      <c r="K590" s="2"/>
      <c r="L590" s="2"/>
      <c r="M590" s="2"/>
      <c r="N590" s="2"/>
      <c r="O590" s="2"/>
      <c r="P590" s="2"/>
    </row>
    <row r="591" spans="1:16" s="1" customFormat="1" ht="15.75" customHeight="1" x14ac:dyDescent="0.2">
      <c r="A591" s="12" t="s">
        <v>68</v>
      </c>
      <c r="B591" s="10">
        <f t="shared" si="107"/>
        <v>565</v>
      </c>
      <c r="C591" s="10" t="s">
        <v>14</v>
      </c>
      <c r="D591" s="10">
        <f t="shared" ref="D591:H592" si="111">SUM(D618,D633)</f>
        <v>8</v>
      </c>
      <c r="E591" s="10">
        <f t="shared" si="111"/>
        <v>5</v>
      </c>
      <c r="F591" s="10">
        <f t="shared" si="111"/>
        <v>31</v>
      </c>
      <c r="G591" s="10">
        <f t="shared" si="111"/>
        <v>167</v>
      </c>
      <c r="H591" s="11">
        <f t="shared" si="111"/>
        <v>354</v>
      </c>
      <c r="J591" s="2"/>
      <c r="K591" s="2"/>
      <c r="L591" s="2"/>
      <c r="M591" s="2"/>
      <c r="N591" s="2"/>
      <c r="O591" s="2"/>
      <c r="P591" s="2"/>
    </row>
    <row r="592" spans="1:16" s="1" customFormat="1" ht="15.75" customHeight="1" x14ac:dyDescent="0.2">
      <c r="A592" s="12" t="s">
        <v>69</v>
      </c>
      <c r="B592" s="10">
        <f t="shared" si="107"/>
        <v>144</v>
      </c>
      <c r="C592" s="10" t="s">
        <v>14</v>
      </c>
      <c r="D592" s="10">
        <f t="shared" si="111"/>
        <v>1</v>
      </c>
      <c r="E592" s="10">
        <f t="shared" si="111"/>
        <v>2</v>
      </c>
      <c r="F592" s="10">
        <f t="shared" si="111"/>
        <v>5</v>
      </c>
      <c r="G592" s="10">
        <f t="shared" si="111"/>
        <v>40</v>
      </c>
      <c r="H592" s="11">
        <f t="shared" si="111"/>
        <v>96</v>
      </c>
      <c r="J592" s="2"/>
      <c r="K592" s="2"/>
      <c r="L592" s="2"/>
      <c r="M592" s="2"/>
      <c r="N592" s="2"/>
      <c r="O592" s="2"/>
      <c r="P592" s="2"/>
    </row>
    <row r="593" spans="1:16" s="1" customFormat="1" ht="15.75" customHeight="1" x14ac:dyDescent="0.2">
      <c r="A593" s="12" t="s">
        <v>25</v>
      </c>
      <c r="B593" s="10">
        <f t="shared" si="107"/>
        <v>38</v>
      </c>
      <c r="C593" s="10" t="s">
        <v>14</v>
      </c>
      <c r="D593" s="10" t="s">
        <v>14</v>
      </c>
      <c r="E593" s="10">
        <f>SUM(E620,E635)</f>
        <v>1</v>
      </c>
      <c r="F593" s="10">
        <f>SUM(F620,F635)</f>
        <v>1</v>
      </c>
      <c r="G593" s="10">
        <f>SUM(G620,G635)</f>
        <v>14</v>
      </c>
      <c r="H593" s="11">
        <f>SUM(H620,H635)</f>
        <v>22</v>
      </c>
      <c r="J593" s="2"/>
      <c r="K593" s="2"/>
      <c r="L593" s="2"/>
      <c r="M593" s="2"/>
      <c r="N593" s="2"/>
      <c r="O593" s="2"/>
      <c r="P593" s="2"/>
    </row>
    <row r="594" spans="1:16" s="1" customFormat="1" ht="15.75" customHeight="1" x14ac:dyDescent="0.2">
      <c r="A594" s="12" t="s">
        <v>70</v>
      </c>
      <c r="B594" s="10">
        <f t="shared" si="107"/>
        <v>10</v>
      </c>
      <c r="C594" s="10" t="s">
        <v>14</v>
      </c>
      <c r="D594" s="10" t="s">
        <v>14</v>
      </c>
      <c r="E594" s="10" t="s">
        <v>14</v>
      </c>
      <c r="F594" s="10" t="s">
        <v>14</v>
      </c>
      <c r="G594" s="10">
        <f>SUM(G621,G636)</f>
        <v>2</v>
      </c>
      <c r="H594" s="11">
        <f>SUM(H621,H636)</f>
        <v>8</v>
      </c>
      <c r="J594" s="2"/>
      <c r="K594" s="2"/>
      <c r="L594" s="2"/>
      <c r="M594" s="2"/>
      <c r="N594" s="2"/>
      <c r="O594" s="2"/>
      <c r="P594" s="2"/>
    </row>
    <row r="595" spans="1:16" ht="15.75" customHeight="1" x14ac:dyDescent="0.2">
      <c r="A595" s="12" t="s">
        <v>27</v>
      </c>
      <c r="B595" s="10">
        <f t="shared" si="107"/>
        <v>3</v>
      </c>
      <c r="C595" s="10" t="s">
        <v>14</v>
      </c>
      <c r="D595" s="10" t="s">
        <v>14</v>
      </c>
      <c r="E595" s="10" t="s">
        <v>14</v>
      </c>
      <c r="F595" s="10" t="s">
        <v>14</v>
      </c>
      <c r="G595" s="10">
        <f>SUM(G637)</f>
        <v>1</v>
      </c>
      <c r="H595" s="11">
        <f>SUM(H637)</f>
        <v>2</v>
      </c>
    </row>
    <row r="596" spans="1:16" ht="15" customHeight="1" x14ac:dyDescent="0.2">
      <c r="A596" s="12"/>
      <c r="B596" s="10"/>
      <c r="C596" s="10"/>
      <c r="D596" s="10"/>
      <c r="E596" s="10"/>
      <c r="F596" s="10"/>
      <c r="G596" s="10"/>
      <c r="H596" s="16"/>
    </row>
    <row r="597" spans="1:16" ht="15" customHeight="1" x14ac:dyDescent="0.2">
      <c r="A597" s="12" t="s">
        <v>96</v>
      </c>
      <c r="B597" s="7">
        <f t="shared" ref="B597:H597" si="112">SUM(B599:B605,B617:B621)</f>
        <v>11830</v>
      </c>
      <c r="C597" s="7">
        <f t="shared" si="112"/>
        <v>2486</v>
      </c>
      <c r="D597" s="7">
        <f t="shared" si="112"/>
        <v>2367</v>
      </c>
      <c r="E597" s="7">
        <f t="shared" si="112"/>
        <v>2083</v>
      </c>
      <c r="F597" s="7">
        <f t="shared" si="112"/>
        <v>1916</v>
      </c>
      <c r="G597" s="7">
        <f t="shared" si="112"/>
        <v>1555</v>
      </c>
      <c r="H597" s="8">
        <f t="shared" si="112"/>
        <v>1423</v>
      </c>
    </row>
    <row r="598" spans="1:16" ht="15" customHeight="1" x14ac:dyDescent="0.2">
      <c r="A598" s="12"/>
      <c r="B598" s="7"/>
      <c r="C598" s="7"/>
      <c r="D598" s="7"/>
      <c r="E598" s="7"/>
      <c r="F598" s="7"/>
      <c r="G598" s="7"/>
      <c r="H598" s="22"/>
    </row>
    <row r="599" spans="1:16" ht="15.75" customHeight="1" x14ac:dyDescent="0.2">
      <c r="A599" s="12" t="s">
        <v>29</v>
      </c>
      <c r="B599" s="10">
        <f>SUM(C599:H599)</f>
        <v>62</v>
      </c>
      <c r="C599" s="10">
        <v>62</v>
      </c>
      <c r="D599" s="10" t="s">
        <v>14</v>
      </c>
      <c r="E599" s="10" t="s">
        <v>14</v>
      </c>
      <c r="F599" s="10" t="s">
        <v>14</v>
      </c>
      <c r="G599" s="10" t="s">
        <v>14</v>
      </c>
      <c r="H599" s="11" t="s">
        <v>14</v>
      </c>
    </row>
    <row r="600" spans="1:16" ht="15.75" customHeight="1" x14ac:dyDescent="0.2">
      <c r="A600" s="12" t="s">
        <v>30</v>
      </c>
      <c r="B600" s="10">
        <f>SUM(C600:H600)</f>
        <v>1159</v>
      </c>
      <c r="C600" s="10">
        <v>1103</v>
      </c>
      <c r="D600" s="10">
        <v>56</v>
      </c>
      <c r="E600" s="10" t="s">
        <v>14</v>
      </c>
      <c r="F600" s="10" t="s">
        <v>14</v>
      </c>
      <c r="G600" s="10" t="s">
        <v>14</v>
      </c>
      <c r="H600" s="11" t="s">
        <v>14</v>
      </c>
      <c r="I600" s="9"/>
    </row>
    <row r="601" spans="1:16" ht="15.75" customHeight="1" x14ac:dyDescent="0.2">
      <c r="A601" s="12" t="s">
        <v>17</v>
      </c>
      <c r="B601" s="10">
        <f t="shared" ref="B601:B621" si="113">SUM(C601:H601)</f>
        <v>1890</v>
      </c>
      <c r="C601" s="10">
        <v>889</v>
      </c>
      <c r="D601" s="10">
        <v>985</v>
      </c>
      <c r="E601" s="10">
        <v>16</v>
      </c>
      <c r="F601" s="10" t="s">
        <v>14</v>
      </c>
      <c r="G601" s="10" t="s">
        <v>14</v>
      </c>
      <c r="H601" s="11" t="s">
        <v>14</v>
      </c>
      <c r="I601" s="9"/>
    </row>
    <row r="602" spans="1:16" ht="15.75" customHeight="1" x14ac:dyDescent="0.2">
      <c r="A602" s="12" t="s">
        <v>18</v>
      </c>
      <c r="B602" s="10">
        <f t="shared" si="113"/>
        <v>2090</v>
      </c>
      <c r="C602" s="10">
        <v>279</v>
      </c>
      <c r="D602" s="10">
        <v>883</v>
      </c>
      <c r="E602" s="10">
        <v>905</v>
      </c>
      <c r="F602" s="10">
        <v>23</v>
      </c>
      <c r="G602" s="10" t="s">
        <v>14</v>
      </c>
      <c r="H602" s="11" t="s">
        <v>14</v>
      </c>
      <c r="I602" s="9"/>
    </row>
    <row r="603" spans="1:16" ht="15.75" customHeight="1" x14ac:dyDescent="0.2">
      <c r="A603" s="12" t="s">
        <v>31</v>
      </c>
      <c r="B603" s="10">
        <f t="shared" si="113"/>
        <v>1901</v>
      </c>
      <c r="C603" s="10">
        <v>108</v>
      </c>
      <c r="D603" s="10">
        <v>285</v>
      </c>
      <c r="E603" s="10">
        <v>809</v>
      </c>
      <c r="F603" s="10">
        <v>679</v>
      </c>
      <c r="G603" s="10">
        <v>17</v>
      </c>
      <c r="H603" s="16">
        <v>3</v>
      </c>
      <c r="I603" s="9"/>
    </row>
    <row r="604" spans="1:16" ht="15.75" customHeight="1" x14ac:dyDescent="0.2">
      <c r="A604" s="12" t="s">
        <v>20</v>
      </c>
      <c r="B604" s="10">
        <f t="shared" si="113"/>
        <v>1742</v>
      </c>
      <c r="C604" s="10">
        <v>35</v>
      </c>
      <c r="D604" s="10">
        <v>103</v>
      </c>
      <c r="E604" s="10">
        <v>230</v>
      </c>
      <c r="F604" s="10">
        <v>736</v>
      </c>
      <c r="G604" s="10">
        <v>613</v>
      </c>
      <c r="H604" s="16">
        <v>25</v>
      </c>
      <c r="I604" s="9"/>
    </row>
    <row r="605" spans="1:16" ht="15.75" customHeight="1" x14ac:dyDescent="0.2">
      <c r="A605" s="12" t="s">
        <v>32</v>
      </c>
      <c r="B605" s="10">
        <f>SUM(C605:H605)</f>
        <v>1823</v>
      </c>
      <c r="C605" s="10">
        <v>9</v>
      </c>
      <c r="D605" s="10">
        <v>43</v>
      </c>
      <c r="E605" s="10">
        <v>94</v>
      </c>
      <c r="F605" s="10">
        <v>326</v>
      </c>
      <c r="G605" s="10">
        <v>604</v>
      </c>
      <c r="H605" s="16">
        <v>747</v>
      </c>
      <c r="I605" s="9"/>
    </row>
    <row r="606" spans="1:16" ht="15.75" customHeight="1" x14ac:dyDescent="0.2">
      <c r="A606" s="57" t="s">
        <v>0</v>
      </c>
      <c r="B606" s="57"/>
      <c r="C606" s="57"/>
      <c r="D606" s="57"/>
      <c r="E606" s="57"/>
      <c r="F606" s="57"/>
      <c r="G606" s="57"/>
      <c r="H606" s="57"/>
      <c r="I606" s="9"/>
    </row>
    <row r="607" spans="1:16" ht="15.75" customHeight="1" x14ac:dyDescent="0.2">
      <c r="A607" s="57" t="s">
        <v>1</v>
      </c>
      <c r="B607" s="57"/>
      <c r="C607" s="57"/>
      <c r="D607" s="57"/>
      <c r="E607" s="57"/>
      <c r="F607" s="57"/>
      <c r="G607" s="57"/>
      <c r="H607" s="57"/>
      <c r="I607" s="9"/>
    </row>
    <row r="608" spans="1:1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9"/>
    </row>
    <row r="609" spans="1:9" ht="15.75" customHeight="1" x14ac:dyDescent="0.2">
      <c r="A609" s="58" t="s">
        <v>2</v>
      </c>
      <c r="B609" s="61" t="s">
        <v>3</v>
      </c>
      <c r="C609" s="61"/>
      <c r="D609" s="61"/>
      <c r="E609" s="61"/>
      <c r="F609" s="61"/>
      <c r="G609" s="61"/>
      <c r="H609" s="55"/>
      <c r="I609" s="9"/>
    </row>
    <row r="610" spans="1:9" ht="15.75" customHeight="1" x14ac:dyDescent="0.2">
      <c r="A610" s="59"/>
      <c r="B610" s="62"/>
      <c r="C610" s="62"/>
      <c r="D610" s="62"/>
      <c r="E610" s="62"/>
      <c r="F610" s="62"/>
      <c r="G610" s="62"/>
      <c r="H610" s="56"/>
    </row>
    <row r="611" spans="1:9" ht="20.25" customHeight="1" x14ac:dyDescent="0.2">
      <c r="A611" s="59"/>
      <c r="B611" s="54" t="s">
        <v>4</v>
      </c>
      <c r="C611" s="54" t="s">
        <v>5</v>
      </c>
      <c r="D611" s="54"/>
      <c r="E611" s="54"/>
      <c r="F611" s="54"/>
      <c r="G611" s="54"/>
      <c r="H611" s="63"/>
    </row>
    <row r="612" spans="1:9" ht="15.75" customHeight="1" x14ac:dyDescent="0.2">
      <c r="A612" s="59"/>
      <c r="B612" s="54"/>
      <c r="C612" s="54" t="s">
        <v>6</v>
      </c>
      <c r="D612" s="54" t="s">
        <v>7</v>
      </c>
      <c r="E612" s="54" t="s">
        <v>8</v>
      </c>
      <c r="F612" s="54" t="s">
        <v>9</v>
      </c>
      <c r="G612" s="54" t="s">
        <v>10</v>
      </c>
      <c r="H612" s="55" t="s">
        <v>11</v>
      </c>
    </row>
    <row r="613" spans="1:9" ht="15.75" customHeight="1" x14ac:dyDescent="0.2">
      <c r="A613" s="60"/>
      <c r="B613" s="54"/>
      <c r="C613" s="54"/>
      <c r="D613" s="54"/>
      <c r="E613" s="54"/>
      <c r="F613" s="54"/>
      <c r="G613" s="54"/>
      <c r="H613" s="56"/>
    </row>
    <row r="614" spans="1:9" ht="15.75" customHeight="1" x14ac:dyDescent="0.2">
      <c r="A614" s="39"/>
      <c r="B614" s="40"/>
      <c r="C614" s="40"/>
      <c r="D614" s="40"/>
      <c r="E614" s="40"/>
      <c r="F614" s="40"/>
      <c r="G614" s="40"/>
      <c r="H614" s="39"/>
    </row>
    <row r="615" spans="1:9" ht="16.5" customHeight="1" x14ac:dyDescent="0.2">
      <c r="A615" s="12" t="s">
        <v>82</v>
      </c>
      <c r="B615" s="40"/>
      <c r="C615" s="40"/>
      <c r="D615" s="40"/>
      <c r="E615" s="40"/>
      <c r="F615" s="40"/>
      <c r="G615" s="40"/>
      <c r="H615" s="39"/>
    </row>
    <row r="616" spans="1:9" ht="15.75" customHeight="1" x14ac:dyDescent="0.2">
      <c r="A616" s="39"/>
      <c r="B616" s="40"/>
      <c r="C616" s="40"/>
      <c r="D616" s="40"/>
      <c r="E616" s="40"/>
      <c r="F616" s="40"/>
      <c r="G616" s="40"/>
      <c r="H616" s="39"/>
    </row>
    <row r="617" spans="1:9" ht="16.5" customHeight="1" x14ac:dyDescent="0.2">
      <c r="A617" s="12" t="s">
        <v>22</v>
      </c>
      <c r="B617" s="10">
        <f>SUM(C617:H617)</f>
        <v>826</v>
      </c>
      <c r="C617" s="10">
        <v>1</v>
      </c>
      <c r="D617" s="10">
        <v>6</v>
      </c>
      <c r="E617" s="10">
        <v>27</v>
      </c>
      <c r="F617" s="10">
        <v>122</v>
      </c>
      <c r="G617" s="10">
        <v>227</v>
      </c>
      <c r="H617" s="16">
        <v>443</v>
      </c>
    </row>
    <row r="618" spans="1:9" ht="15.75" customHeight="1" x14ac:dyDescent="0.2">
      <c r="A618" s="12" t="s">
        <v>33</v>
      </c>
      <c r="B618" s="10">
        <f>SUM(C618:H618)</f>
        <v>257</v>
      </c>
      <c r="C618" s="10" t="s">
        <v>14</v>
      </c>
      <c r="D618" s="10">
        <v>5</v>
      </c>
      <c r="E618" s="10">
        <v>2</v>
      </c>
      <c r="F618" s="10">
        <v>27</v>
      </c>
      <c r="G618" s="10">
        <v>69</v>
      </c>
      <c r="H618" s="16">
        <v>154</v>
      </c>
    </row>
    <row r="619" spans="1:9" ht="16.5" customHeight="1" x14ac:dyDescent="0.2">
      <c r="A619" s="12" t="s">
        <v>24</v>
      </c>
      <c r="B619" s="10">
        <f t="shared" si="113"/>
        <v>59</v>
      </c>
      <c r="C619" s="10" t="s">
        <v>14</v>
      </c>
      <c r="D619" s="10">
        <v>1</v>
      </c>
      <c r="E619" s="10" t="s">
        <v>14</v>
      </c>
      <c r="F619" s="10">
        <v>2</v>
      </c>
      <c r="G619" s="10">
        <v>18</v>
      </c>
      <c r="H619" s="16">
        <v>38</v>
      </c>
    </row>
    <row r="620" spans="1:9" ht="15.75" customHeight="1" x14ac:dyDescent="0.2">
      <c r="A620" s="12" t="s">
        <v>25</v>
      </c>
      <c r="B620" s="10">
        <f t="shared" si="113"/>
        <v>16</v>
      </c>
      <c r="C620" s="10" t="s">
        <v>14</v>
      </c>
      <c r="D620" s="10" t="s">
        <v>14</v>
      </c>
      <c r="E620" s="10" t="s">
        <v>14</v>
      </c>
      <c r="F620" s="10">
        <v>1</v>
      </c>
      <c r="G620" s="10">
        <v>5</v>
      </c>
      <c r="H620" s="16">
        <v>10</v>
      </c>
    </row>
    <row r="621" spans="1:9" ht="16.5" customHeight="1" x14ac:dyDescent="0.2">
      <c r="A621" s="12" t="s">
        <v>34</v>
      </c>
      <c r="B621" s="10">
        <f t="shared" si="113"/>
        <v>5</v>
      </c>
      <c r="C621" s="10" t="s">
        <v>14</v>
      </c>
      <c r="D621" s="10" t="s">
        <v>14</v>
      </c>
      <c r="E621" s="10" t="s">
        <v>14</v>
      </c>
      <c r="F621" s="10" t="s">
        <v>14</v>
      </c>
      <c r="G621" s="10">
        <v>2</v>
      </c>
      <c r="H621" s="16">
        <v>3</v>
      </c>
    </row>
    <row r="622" spans="1:9" ht="15.75" customHeight="1" x14ac:dyDescent="0.2">
      <c r="A622" s="12"/>
      <c r="B622" s="10"/>
      <c r="C622" s="10"/>
      <c r="D622" s="10"/>
      <c r="E622" s="10"/>
      <c r="F622" s="10"/>
      <c r="G622" s="10"/>
      <c r="H622" s="16"/>
    </row>
    <row r="623" spans="1:9" ht="16.5" customHeight="1" x14ac:dyDescent="0.2">
      <c r="A623" s="12" t="s">
        <v>71</v>
      </c>
      <c r="B623" s="7">
        <f t="shared" ref="B623:H623" si="114">SUM(B625:B637)</f>
        <v>11712</v>
      </c>
      <c r="C623" s="7">
        <f t="shared" si="114"/>
        <v>2215</v>
      </c>
      <c r="D623" s="7">
        <f t="shared" si="114"/>
        <v>2184</v>
      </c>
      <c r="E623" s="7">
        <f t="shared" si="114"/>
        <v>2113</v>
      </c>
      <c r="F623" s="7">
        <f t="shared" si="114"/>
        <v>1932</v>
      </c>
      <c r="G623" s="7">
        <f t="shared" si="114"/>
        <v>1720</v>
      </c>
      <c r="H623" s="8">
        <f t="shared" si="114"/>
        <v>1548</v>
      </c>
    </row>
    <row r="624" spans="1:9" ht="15.75" customHeight="1" x14ac:dyDescent="0.2">
      <c r="A624" s="12"/>
      <c r="B624" s="7"/>
      <c r="C624" s="7"/>
      <c r="D624" s="7"/>
      <c r="E624" s="7"/>
      <c r="F624" s="7"/>
      <c r="G624" s="7"/>
      <c r="H624" s="22"/>
    </row>
    <row r="625" spans="1:16" ht="15.75" customHeight="1" x14ac:dyDescent="0.2">
      <c r="A625" s="12" t="s">
        <v>46</v>
      </c>
      <c r="B625" s="10">
        <f>SUM(C625:H625)</f>
        <v>50</v>
      </c>
      <c r="C625" s="10">
        <v>50</v>
      </c>
      <c r="D625" s="10" t="s">
        <v>14</v>
      </c>
      <c r="E625" s="10" t="s">
        <v>14</v>
      </c>
      <c r="F625" s="10" t="s">
        <v>14</v>
      </c>
      <c r="G625" s="10" t="s">
        <v>14</v>
      </c>
      <c r="H625" s="11" t="s">
        <v>14</v>
      </c>
    </row>
    <row r="626" spans="1:16" ht="15.75" customHeight="1" x14ac:dyDescent="0.2">
      <c r="A626" s="12" t="s">
        <v>30</v>
      </c>
      <c r="B626" s="10">
        <f>SUM(C626:H626)</f>
        <v>1156</v>
      </c>
      <c r="C626" s="10">
        <v>1102</v>
      </c>
      <c r="D626" s="10">
        <v>54</v>
      </c>
      <c r="E626" s="10" t="s">
        <v>14</v>
      </c>
      <c r="F626" s="43" t="s">
        <v>14</v>
      </c>
      <c r="G626" s="43" t="s">
        <v>14</v>
      </c>
      <c r="H626" s="44" t="s">
        <v>14</v>
      </c>
    </row>
    <row r="627" spans="1:16" s="1" customFormat="1" ht="15.75" customHeight="1" x14ac:dyDescent="0.2">
      <c r="A627" s="12" t="s">
        <v>17</v>
      </c>
      <c r="B627" s="10">
        <f t="shared" ref="B627:B637" si="115">SUM(C627:H627)</f>
        <v>1876</v>
      </c>
      <c r="C627" s="10">
        <v>824</v>
      </c>
      <c r="D627" s="10">
        <v>1025</v>
      </c>
      <c r="E627" s="10">
        <v>27</v>
      </c>
      <c r="F627" s="10" t="s">
        <v>14</v>
      </c>
      <c r="G627" s="10" t="s">
        <v>14</v>
      </c>
      <c r="H627" s="11" t="s">
        <v>14</v>
      </c>
      <c r="J627" s="2"/>
      <c r="K627" s="2"/>
      <c r="L627" s="2"/>
      <c r="M627" s="2"/>
      <c r="N627" s="2"/>
      <c r="O627" s="2"/>
      <c r="P627" s="2"/>
    </row>
    <row r="628" spans="1:16" s="1" customFormat="1" ht="15.75" customHeight="1" x14ac:dyDescent="0.2">
      <c r="A628" s="12" t="s">
        <v>18</v>
      </c>
      <c r="B628" s="10">
        <f t="shared" si="115"/>
        <v>2074</v>
      </c>
      <c r="C628" s="10">
        <v>154</v>
      </c>
      <c r="D628" s="10">
        <v>850</v>
      </c>
      <c r="E628" s="10">
        <v>1035</v>
      </c>
      <c r="F628" s="10">
        <v>35</v>
      </c>
      <c r="G628" s="10" t="s">
        <v>14</v>
      </c>
      <c r="H628" s="11" t="s">
        <v>14</v>
      </c>
      <c r="J628" s="2"/>
      <c r="K628" s="2"/>
      <c r="L628" s="2"/>
      <c r="M628" s="2"/>
      <c r="N628" s="2"/>
      <c r="O628" s="2"/>
      <c r="P628" s="2"/>
    </row>
    <row r="629" spans="1:16" s="1" customFormat="1" ht="15.75" customHeight="1" x14ac:dyDescent="0.2">
      <c r="A629" s="9" t="s">
        <v>31</v>
      </c>
      <c r="B629" s="10">
        <f t="shared" si="115"/>
        <v>2089</v>
      </c>
      <c r="C629" s="10">
        <v>63</v>
      </c>
      <c r="D629" s="10">
        <v>180</v>
      </c>
      <c r="E629" s="10">
        <v>836</v>
      </c>
      <c r="F629" s="10">
        <v>984</v>
      </c>
      <c r="G629" s="10">
        <v>26</v>
      </c>
      <c r="H629" s="11" t="s">
        <v>14</v>
      </c>
      <c r="J629" s="2"/>
      <c r="K629" s="2"/>
      <c r="L629" s="2"/>
      <c r="M629" s="2"/>
      <c r="N629" s="2"/>
      <c r="O629" s="2"/>
      <c r="P629" s="2"/>
    </row>
    <row r="630" spans="1:16" s="1" customFormat="1" ht="15.75" customHeight="1" x14ac:dyDescent="0.2">
      <c r="A630" s="12" t="s">
        <v>20</v>
      </c>
      <c r="B630" s="10">
        <f t="shared" si="115"/>
        <v>1380</v>
      </c>
      <c r="C630" s="10">
        <v>18</v>
      </c>
      <c r="D630" s="10">
        <v>44</v>
      </c>
      <c r="E630" s="10">
        <v>141</v>
      </c>
      <c r="F630" s="10">
        <v>748</v>
      </c>
      <c r="G630" s="10">
        <v>403</v>
      </c>
      <c r="H630" s="16">
        <v>26</v>
      </c>
      <c r="J630" s="2"/>
      <c r="K630" s="2"/>
      <c r="L630" s="2"/>
      <c r="M630" s="2"/>
      <c r="N630" s="2"/>
      <c r="O630" s="2"/>
      <c r="P630" s="2"/>
    </row>
    <row r="631" spans="1:16" s="1" customFormat="1" ht="15.75" customHeight="1" x14ac:dyDescent="0.2">
      <c r="A631" s="12" t="s">
        <v>32</v>
      </c>
      <c r="B631" s="10">
        <f t="shared" si="115"/>
        <v>1700</v>
      </c>
      <c r="C631" s="10">
        <v>4</v>
      </c>
      <c r="D631" s="10">
        <v>19</v>
      </c>
      <c r="E631" s="10">
        <v>57</v>
      </c>
      <c r="F631" s="10">
        <v>135</v>
      </c>
      <c r="G631" s="10">
        <v>830</v>
      </c>
      <c r="H631" s="16">
        <v>655</v>
      </c>
      <c r="J631" s="2"/>
      <c r="K631" s="2"/>
      <c r="L631" s="2"/>
      <c r="M631" s="2"/>
      <c r="N631" s="2"/>
      <c r="O631" s="2"/>
      <c r="P631" s="2"/>
    </row>
    <row r="632" spans="1:16" s="1" customFormat="1" ht="15.75" customHeight="1" x14ac:dyDescent="0.2">
      <c r="A632" s="12" t="s">
        <v>22</v>
      </c>
      <c r="B632" s="10">
        <f t="shared" si="115"/>
        <v>964</v>
      </c>
      <c r="C632" s="10" t="s">
        <v>14</v>
      </c>
      <c r="D632" s="10">
        <v>9</v>
      </c>
      <c r="E632" s="10">
        <v>11</v>
      </c>
      <c r="F632" s="10">
        <v>23</v>
      </c>
      <c r="G632" s="10">
        <v>331</v>
      </c>
      <c r="H632" s="16">
        <v>590</v>
      </c>
      <c r="J632" s="2"/>
      <c r="K632" s="2"/>
      <c r="L632" s="2"/>
      <c r="M632" s="2"/>
      <c r="N632" s="2"/>
      <c r="O632" s="2"/>
      <c r="P632" s="2"/>
    </row>
    <row r="633" spans="1:16" s="1" customFormat="1" ht="15.75" customHeight="1" x14ac:dyDescent="0.2">
      <c r="A633" s="12" t="s">
        <v>33</v>
      </c>
      <c r="B633" s="10">
        <f t="shared" si="115"/>
        <v>308</v>
      </c>
      <c r="C633" s="10" t="s">
        <v>14</v>
      </c>
      <c r="D633" s="10">
        <v>3</v>
      </c>
      <c r="E633" s="10">
        <v>3</v>
      </c>
      <c r="F633" s="10">
        <v>4</v>
      </c>
      <c r="G633" s="10">
        <v>98</v>
      </c>
      <c r="H633" s="16">
        <v>200</v>
      </c>
      <c r="J633" s="2"/>
      <c r="K633" s="2"/>
      <c r="L633" s="2"/>
      <c r="M633" s="2"/>
      <c r="N633" s="2"/>
      <c r="O633" s="2"/>
      <c r="P633" s="2"/>
    </row>
    <row r="634" spans="1:16" s="1" customFormat="1" ht="15.75" customHeight="1" x14ac:dyDescent="0.2">
      <c r="A634" s="12" t="s">
        <v>24</v>
      </c>
      <c r="B634" s="10">
        <f t="shared" si="115"/>
        <v>85</v>
      </c>
      <c r="C634" s="10" t="s">
        <v>14</v>
      </c>
      <c r="D634" s="10" t="s">
        <v>14</v>
      </c>
      <c r="E634" s="10">
        <v>2</v>
      </c>
      <c r="F634" s="10">
        <v>3</v>
      </c>
      <c r="G634" s="10">
        <v>22</v>
      </c>
      <c r="H634" s="16">
        <v>58</v>
      </c>
      <c r="J634" s="2"/>
      <c r="K634" s="2"/>
      <c r="L634" s="2"/>
      <c r="M634" s="2"/>
      <c r="N634" s="2"/>
      <c r="O634" s="2"/>
      <c r="P634" s="2"/>
    </row>
    <row r="635" spans="1:16" s="1" customFormat="1" ht="15.75" customHeight="1" x14ac:dyDescent="0.2">
      <c r="A635" s="12" t="s">
        <v>25</v>
      </c>
      <c r="B635" s="10">
        <f t="shared" si="115"/>
        <v>22</v>
      </c>
      <c r="C635" s="10" t="s">
        <v>14</v>
      </c>
      <c r="D635" s="10" t="s">
        <v>14</v>
      </c>
      <c r="E635" s="10">
        <v>1</v>
      </c>
      <c r="F635" s="10" t="s">
        <v>14</v>
      </c>
      <c r="G635" s="10">
        <v>9</v>
      </c>
      <c r="H635" s="16">
        <v>12</v>
      </c>
      <c r="J635" s="2"/>
      <c r="K635" s="2"/>
      <c r="L635" s="2"/>
      <c r="M635" s="2"/>
      <c r="N635" s="2"/>
      <c r="O635" s="2"/>
      <c r="P635" s="2"/>
    </row>
    <row r="636" spans="1:16" s="1" customFormat="1" ht="15.75" customHeight="1" x14ac:dyDescent="0.2">
      <c r="A636" s="12" t="s">
        <v>34</v>
      </c>
      <c r="B636" s="10">
        <f t="shared" si="115"/>
        <v>5</v>
      </c>
      <c r="C636" s="10" t="s">
        <v>14</v>
      </c>
      <c r="D636" s="10" t="s">
        <v>14</v>
      </c>
      <c r="E636" s="10" t="s">
        <v>14</v>
      </c>
      <c r="F636" s="10" t="s">
        <v>14</v>
      </c>
      <c r="G636" s="10" t="s">
        <v>14</v>
      </c>
      <c r="H636" s="16">
        <v>5</v>
      </c>
      <c r="J636" s="2"/>
      <c r="K636" s="2"/>
      <c r="L636" s="2"/>
      <c r="M636" s="2"/>
      <c r="N636" s="2"/>
      <c r="O636" s="2"/>
      <c r="P636" s="2"/>
    </row>
    <row r="637" spans="1:16" s="1" customFormat="1" ht="15.75" customHeight="1" x14ac:dyDescent="0.2">
      <c r="A637" s="12" t="s">
        <v>27</v>
      </c>
      <c r="B637" s="10">
        <f t="shared" si="115"/>
        <v>3</v>
      </c>
      <c r="C637" s="10" t="s">
        <v>14</v>
      </c>
      <c r="D637" s="10" t="s">
        <v>14</v>
      </c>
      <c r="E637" s="10" t="s">
        <v>14</v>
      </c>
      <c r="F637" s="10" t="s">
        <v>14</v>
      </c>
      <c r="G637" s="10">
        <v>1</v>
      </c>
      <c r="H637" s="16">
        <v>2</v>
      </c>
      <c r="J637" s="2"/>
      <c r="K637" s="2"/>
      <c r="L637" s="2"/>
      <c r="M637" s="2"/>
      <c r="N637" s="2"/>
      <c r="O637" s="2"/>
      <c r="P637" s="2"/>
    </row>
    <row r="638" spans="1:16" s="1" customFormat="1" ht="15.75" customHeight="1" x14ac:dyDescent="0.2">
      <c r="A638" s="12"/>
      <c r="B638" s="10"/>
      <c r="C638" s="45"/>
      <c r="D638" s="10"/>
      <c r="E638" s="10"/>
      <c r="F638" s="10"/>
      <c r="G638" s="10"/>
      <c r="H638" s="16"/>
      <c r="J638" s="2"/>
      <c r="K638" s="2"/>
      <c r="L638" s="2"/>
      <c r="M638" s="2"/>
      <c r="N638" s="2"/>
      <c r="O638" s="2"/>
      <c r="P638" s="2"/>
    </row>
    <row r="639" spans="1:16" s="1" customFormat="1" ht="16.5" customHeight="1" x14ac:dyDescent="0.2">
      <c r="A639" s="12" t="s">
        <v>72</v>
      </c>
      <c r="B639" s="7">
        <f>SUM(B641:B649,B650:B653)</f>
        <v>2809</v>
      </c>
      <c r="C639" s="7">
        <f>SUM(C641:C649,C650:C653)</f>
        <v>843</v>
      </c>
      <c r="D639" s="7">
        <f>SUM(D641:D649,D650:D653)</f>
        <v>695</v>
      </c>
      <c r="E639" s="7">
        <f>SUM(E641:E649,E650:E653)</f>
        <v>640</v>
      </c>
      <c r="F639" s="7">
        <f>SUM(F641:F653)</f>
        <v>296</v>
      </c>
      <c r="G639" s="7">
        <f>SUM(G641:G653)</f>
        <v>179</v>
      </c>
      <c r="H639" s="8">
        <f>SUM(H641:H653)</f>
        <v>156</v>
      </c>
      <c r="J639" s="2"/>
      <c r="K639" s="2"/>
      <c r="L639" s="2"/>
      <c r="M639" s="2"/>
      <c r="N639" s="2"/>
      <c r="O639" s="2"/>
      <c r="P639" s="2"/>
    </row>
    <row r="640" spans="1:16" s="1" customFormat="1" ht="15.75" customHeight="1" x14ac:dyDescent="0.2">
      <c r="A640" s="12"/>
      <c r="B640" s="7"/>
      <c r="C640" s="7"/>
      <c r="D640" s="7"/>
      <c r="E640" s="7"/>
      <c r="F640" s="7"/>
      <c r="G640" s="7"/>
      <c r="H640" s="22"/>
      <c r="J640" s="2"/>
      <c r="K640" s="2"/>
      <c r="L640" s="2"/>
      <c r="M640" s="2"/>
      <c r="N640" s="2"/>
      <c r="O640" s="2"/>
      <c r="P640" s="2"/>
    </row>
    <row r="641" spans="1:16" s="1" customFormat="1" ht="15.75" customHeight="1" x14ac:dyDescent="0.2">
      <c r="A641" s="12" t="s">
        <v>29</v>
      </c>
      <c r="B641" s="10">
        <f>SUM(C641:H641)</f>
        <v>1</v>
      </c>
      <c r="C641" s="10">
        <f>SUM(C665)</f>
        <v>1</v>
      </c>
      <c r="D641" s="10" t="s">
        <v>14</v>
      </c>
      <c r="E641" s="10" t="s">
        <v>14</v>
      </c>
      <c r="F641" s="10" t="s">
        <v>14</v>
      </c>
      <c r="G641" s="10" t="s">
        <v>14</v>
      </c>
      <c r="H641" s="11" t="s">
        <v>14</v>
      </c>
      <c r="J641" s="2"/>
      <c r="K641" s="2"/>
      <c r="L641" s="2"/>
      <c r="M641" s="2"/>
      <c r="N641" s="2"/>
      <c r="O641" s="2"/>
      <c r="P641" s="2"/>
    </row>
    <row r="642" spans="1:16" s="1" customFormat="1" ht="15.75" customHeight="1" x14ac:dyDescent="0.2">
      <c r="A642" s="12" t="s">
        <v>30</v>
      </c>
      <c r="B642" s="10">
        <f t="shared" ref="B642:B653" si="116">SUM(C642:H642)</f>
        <v>168</v>
      </c>
      <c r="C642" s="10">
        <f t="shared" ref="C642:H651" si="117">SUM(C666,C681)</f>
        <v>166</v>
      </c>
      <c r="D642" s="10">
        <f t="shared" si="117"/>
        <v>2</v>
      </c>
      <c r="E642" s="10" t="s">
        <v>14</v>
      </c>
      <c r="F642" s="10" t="s">
        <v>14</v>
      </c>
      <c r="G642" s="10" t="s">
        <v>14</v>
      </c>
      <c r="H642" s="11" t="s">
        <v>14</v>
      </c>
      <c r="J642" s="2"/>
      <c r="K642" s="2"/>
      <c r="L642" s="2"/>
      <c r="M642" s="2"/>
      <c r="N642" s="2"/>
      <c r="O642" s="2"/>
      <c r="P642" s="2"/>
    </row>
    <row r="643" spans="1:16" s="1" customFormat="1" ht="15.75" customHeight="1" x14ac:dyDescent="0.2">
      <c r="A643" s="12" t="s">
        <v>17</v>
      </c>
      <c r="B643" s="10">
        <f t="shared" si="116"/>
        <v>532</v>
      </c>
      <c r="C643" s="10">
        <f t="shared" si="117"/>
        <v>302</v>
      </c>
      <c r="D643" s="10">
        <f t="shared" si="117"/>
        <v>111</v>
      </c>
      <c r="E643" s="10">
        <f t="shared" si="117"/>
        <v>5</v>
      </c>
      <c r="F643" s="10">
        <f t="shared" si="117"/>
        <v>114</v>
      </c>
      <c r="G643" s="10" t="s">
        <v>14</v>
      </c>
      <c r="H643" s="11" t="s">
        <v>14</v>
      </c>
      <c r="J643" s="2"/>
      <c r="K643" s="2"/>
      <c r="L643" s="2"/>
      <c r="M643" s="2"/>
      <c r="N643" s="2"/>
      <c r="O643" s="2"/>
      <c r="P643" s="2"/>
    </row>
    <row r="644" spans="1:16" s="1" customFormat="1" ht="15.75" customHeight="1" x14ac:dyDescent="0.2">
      <c r="A644" s="12" t="s">
        <v>18</v>
      </c>
      <c r="B644" s="10">
        <f t="shared" si="116"/>
        <v>623</v>
      </c>
      <c r="C644" s="10">
        <f t="shared" si="117"/>
        <v>194</v>
      </c>
      <c r="D644" s="10">
        <f t="shared" si="117"/>
        <v>250</v>
      </c>
      <c r="E644" s="10">
        <f t="shared" si="117"/>
        <v>130</v>
      </c>
      <c r="F644" s="10">
        <f t="shared" si="117"/>
        <v>4</v>
      </c>
      <c r="G644" s="10">
        <f t="shared" si="117"/>
        <v>45</v>
      </c>
      <c r="H644" s="11" t="s">
        <v>14</v>
      </c>
      <c r="J644" s="2"/>
      <c r="K644" s="2"/>
      <c r="L644" s="2"/>
      <c r="M644" s="2"/>
      <c r="N644" s="2"/>
      <c r="O644" s="2"/>
      <c r="P644" s="2"/>
    </row>
    <row r="645" spans="1:16" s="1" customFormat="1" ht="15.75" customHeight="1" x14ac:dyDescent="0.2">
      <c r="A645" s="12" t="s">
        <v>31</v>
      </c>
      <c r="B645" s="10">
        <f t="shared" si="116"/>
        <v>552</v>
      </c>
      <c r="C645" s="10">
        <f t="shared" si="117"/>
        <v>109</v>
      </c>
      <c r="D645" s="10">
        <f t="shared" si="117"/>
        <v>175</v>
      </c>
      <c r="E645" s="10">
        <f t="shared" si="117"/>
        <v>214</v>
      </c>
      <c r="F645" s="10">
        <f t="shared" si="117"/>
        <v>53</v>
      </c>
      <c r="G645" s="10">
        <f t="shared" si="117"/>
        <v>1</v>
      </c>
      <c r="H645" s="11" t="s">
        <v>14</v>
      </c>
      <c r="J645" s="2"/>
      <c r="K645" s="2"/>
      <c r="L645" s="2"/>
      <c r="M645" s="2"/>
      <c r="N645" s="2"/>
      <c r="O645" s="2"/>
      <c r="P645" s="2"/>
    </row>
    <row r="646" spans="1:16" s="1" customFormat="1" ht="15.75" customHeight="1" x14ac:dyDescent="0.2">
      <c r="A646" s="12" t="s">
        <v>20</v>
      </c>
      <c r="B646" s="10">
        <f t="shared" si="116"/>
        <v>459</v>
      </c>
      <c r="C646" s="10">
        <f t="shared" si="117"/>
        <v>49</v>
      </c>
      <c r="D646" s="10">
        <f t="shared" si="117"/>
        <v>105</v>
      </c>
      <c r="E646" s="10">
        <f t="shared" si="117"/>
        <v>168</v>
      </c>
      <c r="F646" s="10">
        <f t="shared" si="117"/>
        <v>54</v>
      </c>
      <c r="G646" s="10">
        <f t="shared" si="117"/>
        <v>39</v>
      </c>
      <c r="H646" s="11">
        <f t="shared" si="117"/>
        <v>44</v>
      </c>
      <c r="J646" s="2"/>
      <c r="K646" s="2"/>
      <c r="L646" s="2"/>
      <c r="M646" s="2"/>
      <c r="N646" s="2"/>
      <c r="O646" s="2"/>
      <c r="P646" s="2"/>
    </row>
    <row r="647" spans="1:16" s="1" customFormat="1" ht="15.75" customHeight="1" x14ac:dyDescent="0.2">
      <c r="A647" s="12" t="s">
        <v>32</v>
      </c>
      <c r="B647" s="10">
        <f t="shared" si="116"/>
        <v>254</v>
      </c>
      <c r="C647" s="10">
        <f t="shared" si="117"/>
        <v>17</v>
      </c>
      <c r="D647" s="10">
        <f t="shared" si="117"/>
        <v>34</v>
      </c>
      <c r="E647" s="10">
        <f t="shared" si="117"/>
        <v>72</v>
      </c>
      <c r="F647" s="10">
        <f t="shared" si="117"/>
        <v>40</v>
      </c>
      <c r="G647" s="10">
        <f t="shared" si="117"/>
        <v>50</v>
      </c>
      <c r="H647" s="11">
        <f t="shared" si="117"/>
        <v>41</v>
      </c>
      <c r="J647" s="2"/>
      <c r="K647" s="2"/>
      <c r="L647" s="2"/>
      <c r="M647" s="2"/>
      <c r="N647" s="2"/>
      <c r="O647" s="2"/>
      <c r="P647" s="2"/>
    </row>
    <row r="648" spans="1:16" s="1" customFormat="1" ht="15.75" customHeight="1" x14ac:dyDescent="0.2">
      <c r="A648" s="12" t="s">
        <v>22</v>
      </c>
      <c r="B648" s="10">
        <f t="shared" si="116"/>
        <v>148</v>
      </c>
      <c r="C648" s="10">
        <f t="shared" si="117"/>
        <v>4</v>
      </c>
      <c r="D648" s="10">
        <f t="shared" si="117"/>
        <v>15</v>
      </c>
      <c r="E648" s="10">
        <f t="shared" si="117"/>
        <v>40</v>
      </c>
      <c r="F648" s="10">
        <f t="shared" si="117"/>
        <v>20</v>
      </c>
      <c r="G648" s="10">
        <f t="shared" si="117"/>
        <v>34</v>
      </c>
      <c r="H648" s="11">
        <f t="shared" si="117"/>
        <v>35</v>
      </c>
      <c r="J648" s="2"/>
      <c r="K648" s="2"/>
      <c r="L648" s="2"/>
      <c r="M648" s="2"/>
      <c r="N648" s="2"/>
      <c r="O648" s="2"/>
      <c r="P648" s="2"/>
    </row>
    <row r="649" spans="1:16" s="1" customFormat="1" ht="15.75" customHeight="1" x14ac:dyDescent="0.2">
      <c r="A649" s="12" t="s">
        <v>33</v>
      </c>
      <c r="B649" s="10">
        <f t="shared" si="116"/>
        <v>47</v>
      </c>
      <c r="C649" s="10">
        <f t="shared" si="117"/>
        <v>1</v>
      </c>
      <c r="D649" s="10">
        <f t="shared" si="117"/>
        <v>3</v>
      </c>
      <c r="E649" s="10">
        <f t="shared" si="117"/>
        <v>10</v>
      </c>
      <c r="F649" s="10">
        <f t="shared" si="117"/>
        <v>6</v>
      </c>
      <c r="G649" s="10">
        <f t="shared" si="117"/>
        <v>10</v>
      </c>
      <c r="H649" s="11">
        <f t="shared" si="117"/>
        <v>17</v>
      </c>
      <c r="J649" s="2"/>
      <c r="K649" s="2"/>
      <c r="L649" s="2"/>
      <c r="M649" s="2"/>
      <c r="N649" s="2"/>
      <c r="O649" s="2"/>
      <c r="P649" s="2"/>
    </row>
    <row r="650" spans="1:16" s="1" customFormat="1" ht="15.75" customHeight="1" x14ac:dyDescent="0.2">
      <c r="A650" s="12" t="s">
        <v>24</v>
      </c>
      <c r="B650" s="10">
        <f t="shared" si="116"/>
        <v>14</v>
      </c>
      <c r="C650" s="10" t="s">
        <v>14</v>
      </c>
      <c r="D650" s="10" t="s">
        <v>14</v>
      </c>
      <c r="E650" s="10">
        <f t="shared" si="117"/>
        <v>1</v>
      </c>
      <c r="F650" s="10">
        <f t="shared" si="117"/>
        <v>3</v>
      </c>
      <c r="G650" s="10" t="s">
        <v>14</v>
      </c>
      <c r="H650" s="11">
        <f t="shared" si="117"/>
        <v>10</v>
      </c>
      <c r="J650" s="2"/>
      <c r="K650" s="2"/>
      <c r="L650" s="2"/>
      <c r="M650" s="2"/>
      <c r="N650" s="2"/>
      <c r="O650" s="2"/>
      <c r="P650" s="2"/>
    </row>
    <row r="651" spans="1:16" s="1" customFormat="1" ht="15.75" customHeight="1" x14ac:dyDescent="0.2">
      <c r="A651" s="12" t="s">
        <v>25</v>
      </c>
      <c r="B651" s="10">
        <f t="shared" si="116"/>
        <v>5</v>
      </c>
      <c r="C651" s="10" t="s">
        <v>14</v>
      </c>
      <c r="D651" s="10" t="s">
        <v>14</v>
      </c>
      <c r="E651" s="10" t="s">
        <v>14</v>
      </c>
      <c r="F651" s="10">
        <f>SUM(F675,F690)</f>
        <v>1</v>
      </c>
      <c r="G651" s="10" t="s">
        <v>14</v>
      </c>
      <c r="H651" s="11">
        <f t="shared" si="117"/>
        <v>4</v>
      </c>
      <c r="J651" s="2"/>
      <c r="K651" s="2"/>
      <c r="L651" s="2"/>
      <c r="M651" s="2"/>
      <c r="N651" s="2"/>
      <c r="O651" s="2"/>
      <c r="P651" s="2"/>
    </row>
    <row r="652" spans="1:16" s="1" customFormat="1" ht="15.75" customHeight="1" x14ac:dyDescent="0.2">
      <c r="A652" s="12" t="s">
        <v>34</v>
      </c>
      <c r="B652" s="10">
        <f>SUM(C652:H652)</f>
        <v>3</v>
      </c>
      <c r="C652" s="10" t="s">
        <v>14</v>
      </c>
      <c r="D652" s="10" t="s">
        <v>14</v>
      </c>
      <c r="E652" s="10" t="s">
        <v>14</v>
      </c>
      <c r="F652" s="10">
        <f>SUM(F676)</f>
        <v>1</v>
      </c>
      <c r="G652" s="10" t="s">
        <v>14</v>
      </c>
      <c r="H652" s="11">
        <f>SUM(H676)</f>
        <v>2</v>
      </c>
      <c r="J652" s="2"/>
      <c r="K652" s="2"/>
      <c r="L652" s="2"/>
      <c r="M652" s="2"/>
      <c r="N652" s="2"/>
      <c r="O652" s="2"/>
      <c r="P652" s="2"/>
    </row>
    <row r="653" spans="1:16" s="1" customFormat="1" ht="15.75" customHeight="1" x14ac:dyDescent="0.2">
      <c r="A653" s="12" t="s">
        <v>42</v>
      </c>
      <c r="B653" s="10">
        <f t="shared" si="116"/>
        <v>3</v>
      </c>
      <c r="C653" s="10" t="s">
        <v>14</v>
      </c>
      <c r="D653" s="10" t="s">
        <v>14</v>
      </c>
      <c r="E653" s="10" t="s">
        <v>14</v>
      </c>
      <c r="F653" s="10" t="s">
        <v>14</v>
      </c>
      <c r="G653" s="10" t="s">
        <v>14</v>
      </c>
      <c r="H653" s="11">
        <f>SUM(H677,H691)</f>
        <v>3</v>
      </c>
      <c r="J653" s="2"/>
      <c r="K653" s="2"/>
      <c r="L653" s="2"/>
      <c r="M653" s="2"/>
      <c r="N653" s="2"/>
      <c r="O653" s="2"/>
      <c r="P653" s="2"/>
    </row>
    <row r="654" spans="1:16" s="1" customFormat="1" ht="15.75" customHeight="1" x14ac:dyDescent="0.2">
      <c r="A654" s="57" t="s">
        <v>0</v>
      </c>
      <c r="B654" s="57"/>
      <c r="C654" s="57"/>
      <c r="D654" s="57"/>
      <c r="E654" s="57"/>
      <c r="F654" s="57"/>
      <c r="G654" s="57"/>
      <c r="H654" s="57"/>
      <c r="J654" s="2"/>
      <c r="K654" s="2"/>
      <c r="L654" s="2"/>
      <c r="M654" s="2"/>
      <c r="N654" s="2"/>
      <c r="O654" s="2"/>
      <c r="P654" s="2"/>
    </row>
    <row r="655" spans="1:16" s="1" customFormat="1" ht="15.75" customHeight="1" x14ac:dyDescent="0.2">
      <c r="A655" s="57" t="s">
        <v>1</v>
      </c>
      <c r="B655" s="57"/>
      <c r="C655" s="57"/>
      <c r="D655" s="57"/>
      <c r="E655" s="57"/>
      <c r="F655" s="57"/>
      <c r="G655" s="57"/>
      <c r="H655" s="57"/>
      <c r="J655" s="2"/>
      <c r="K655" s="2"/>
      <c r="L655" s="2"/>
      <c r="M655" s="2"/>
      <c r="N655" s="2"/>
      <c r="O655" s="2"/>
      <c r="P655" s="2"/>
    </row>
    <row r="656" spans="1:16" s="1" customFormat="1" ht="12.75" customHeight="1" x14ac:dyDescent="0.2">
      <c r="J656" s="2"/>
      <c r="K656" s="2"/>
      <c r="L656" s="2"/>
      <c r="M656" s="2"/>
      <c r="N656" s="2"/>
      <c r="O656" s="2"/>
      <c r="P656" s="2"/>
    </row>
    <row r="657" spans="1:16" s="1" customFormat="1" ht="15.75" customHeight="1" x14ac:dyDescent="0.2">
      <c r="A657" s="58" t="s">
        <v>2</v>
      </c>
      <c r="B657" s="61" t="s">
        <v>3</v>
      </c>
      <c r="C657" s="61"/>
      <c r="D657" s="61"/>
      <c r="E657" s="61"/>
      <c r="F657" s="61"/>
      <c r="G657" s="61"/>
      <c r="H657" s="55"/>
      <c r="J657" s="2"/>
      <c r="K657" s="2"/>
      <c r="L657" s="2"/>
      <c r="M657" s="2"/>
      <c r="N657" s="2"/>
      <c r="O657" s="2"/>
      <c r="P657" s="2"/>
    </row>
    <row r="658" spans="1:16" s="1" customFormat="1" ht="15.75" customHeight="1" x14ac:dyDescent="0.2">
      <c r="A658" s="59"/>
      <c r="B658" s="62"/>
      <c r="C658" s="62"/>
      <c r="D658" s="62"/>
      <c r="E658" s="62"/>
      <c r="F658" s="62"/>
      <c r="G658" s="62"/>
      <c r="H658" s="56"/>
      <c r="J658" s="2"/>
      <c r="K658" s="2"/>
      <c r="L658" s="2"/>
      <c r="M658" s="2"/>
      <c r="N658" s="2"/>
      <c r="O658" s="2"/>
      <c r="P658" s="2"/>
    </row>
    <row r="659" spans="1:16" s="1" customFormat="1" ht="18.75" customHeight="1" x14ac:dyDescent="0.2">
      <c r="A659" s="59"/>
      <c r="B659" s="54" t="s">
        <v>4</v>
      </c>
      <c r="C659" s="54" t="s">
        <v>5</v>
      </c>
      <c r="D659" s="54"/>
      <c r="E659" s="54"/>
      <c r="F659" s="54"/>
      <c r="G659" s="54"/>
      <c r="H659" s="63"/>
      <c r="J659" s="2"/>
      <c r="K659" s="2"/>
      <c r="L659" s="2"/>
      <c r="M659" s="2"/>
      <c r="N659" s="2"/>
      <c r="O659" s="2"/>
      <c r="P659" s="2"/>
    </row>
    <row r="660" spans="1:16" s="1" customFormat="1" ht="15.75" customHeight="1" x14ac:dyDescent="0.2">
      <c r="A660" s="59"/>
      <c r="B660" s="54"/>
      <c r="C660" s="54" t="s">
        <v>6</v>
      </c>
      <c r="D660" s="54" t="s">
        <v>7</v>
      </c>
      <c r="E660" s="54" t="s">
        <v>8</v>
      </c>
      <c r="F660" s="54" t="s">
        <v>9</v>
      </c>
      <c r="G660" s="54" t="s">
        <v>10</v>
      </c>
      <c r="H660" s="55" t="s">
        <v>11</v>
      </c>
      <c r="J660" s="2"/>
      <c r="K660" s="2"/>
      <c r="L660" s="2"/>
      <c r="M660" s="2"/>
      <c r="N660" s="2"/>
      <c r="O660" s="2"/>
      <c r="P660" s="2"/>
    </row>
    <row r="661" spans="1:16" s="1" customFormat="1" ht="15.75" customHeight="1" x14ac:dyDescent="0.2">
      <c r="A661" s="60"/>
      <c r="B661" s="54"/>
      <c r="C661" s="54"/>
      <c r="D661" s="54"/>
      <c r="E661" s="54"/>
      <c r="F661" s="54"/>
      <c r="G661" s="54"/>
      <c r="H661" s="56"/>
      <c r="J661" s="2"/>
      <c r="K661" s="2"/>
      <c r="L661" s="2"/>
      <c r="M661" s="2"/>
      <c r="N661" s="2"/>
      <c r="O661" s="2"/>
      <c r="P661" s="2"/>
    </row>
    <row r="662" spans="1:16" s="1" customFormat="1" ht="15" customHeight="1" x14ac:dyDescent="0.2">
      <c r="A662" s="12"/>
      <c r="B662" s="10"/>
      <c r="C662" s="10"/>
      <c r="D662" s="10"/>
      <c r="E662" s="10"/>
      <c r="F662" s="10"/>
      <c r="G662" s="10"/>
      <c r="H662" s="16"/>
      <c r="J662" s="2"/>
      <c r="K662" s="2"/>
      <c r="L662" s="2"/>
      <c r="M662" s="2"/>
      <c r="N662" s="2"/>
      <c r="O662" s="2"/>
      <c r="P662" s="2"/>
    </row>
    <row r="663" spans="1:16" s="1" customFormat="1" ht="15" customHeight="1" x14ac:dyDescent="0.2">
      <c r="A663" s="12" t="s">
        <v>101</v>
      </c>
      <c r="B663" s="7">
        <f t="shared" ref="B663:H663" si="118">SUM(B665:B677)</f>
        <v>1488</v>
      </c>
      <c r="C663" s="7">
        <f t="shared" si="118"/>
        <v>449</v>
      </c>
      <c r="D663" s="7">
        <f t="shared" si="118"/>
        <v>367</v>
      </c>
      <c r="E663" s="7">
        <f t="shared" si="118"/>
        <v>315</v>
      </c>
      <c r="F663" s="7">
        <f t="shared" si="118"/>
        <v>168</v>
      </c>
      <c r="G663" s="7">
        <f t="shared" si="118"/>
        <v>97</v>
      </c>
      <c r="H663" s="8">
        <f t="shared" si="118"/>
        <v>92</v>
      </c>
      <c r="J663" s="2"/>
      <c r="K663" s="2"/>
      <c r="L663" s="2"/>
      <c r="M663" s="2"/>
      <c r="N663" s="2"/>
      <c r="O663" s="2"/>
      <c r="P663" s="2"/>
    </row>
    <row r="664" spans="1:16" s="1" customFormat="1" ht="15" customHeight="1" x14ac:dyDescent="0.2">
      <c r="A664" s="12"/>
      <c r="B664" s="7"/>
      <c r="C664" s="7"/>
      <c r="D664" s="7"/>
      <c r="E664" s="7"/>
      <c r="F664" s="7"/>
      <c r="G664" s="7"/>
      <c r="H664" s="22"/>
      <c r="J664" s="2"/>
      <c r="K664" s="2"/>
      <c r="L664" s="2"/>
      <c r="M664" s="2"/>
      <c r="N664" s="2"/>
      <c r="O664" s="2"/>
      <c r="P664" s="2"/>
    </row>
    <row r="665" spans="1:16" s="1" customFormat="1" ht="15.75" customHeight="1" x14ac:dyDescent="0.2">
      <c r="A665" s="12" t="s">
        <v>29</v>
      </c>
      <c r="B665" s="10">
        <f>SUM(C665:H665)</f>
        <v>1</v>
      </c>
      <c r="C665" s="10">
        <v>1</v>
      </c>
      <c r="D665" s="10" t="s">
        <v>14</v>
      </c>
      <c r="E665" s="10" t="s">
        <v>14</v>
      </c>
      <c r="F665" s="10" t="s">
        <v>14</v>
      </c>
      <c r="G665" s="10" t="s">
        <v>14</v>
      </c>
      <c r="H665" s="11" t="s">
        <v>14</v>
      </c>
      <c r="J665" s="2"/>
      <c r="K665" s="2"/>
      <c r="L665" s="2"/>
      <c r="M665" s="2"/>
      <c r="N665" s="2"/>
      <c r="O665" s="2"/>
      <c r="P665" s="2"/>
    </row>
    <row r="666" spans="1:16" s="1" customFormat="1" ht="15.75" customHeight="1" x14ac:dyDescent="0.2">
      <c r="A666" s="12" t="s">
        <v>30</v>
      </c>
      <c r="B666" s="10">
        <f t="shared" ref="B666:B677" si="119">SUM(C666:H666)</f>
        <v>2</v>
      </c>
      <c r="C666" s="10">
        <v>2</v>
      </c>
      <c r="D666" s="10" t="s">
        <v>14</v>
      </c>
      <c r="E666" s="10" t="s">
        <v>14</v>
      </c>
      <c r="F666" s="10" t="s">
        <v>14</v>
      </c>
      <c r="G666" s="10" t="s">
        <v>14</v>
      </c>
      <c r="H666" s="11" t="s">
        <v>14</v>
      </c>
      <c r="J666" s="2"/>
      <c r="K666" s="2"/>
      <c r="L666" s="2"/>
      <c r="M666" s="2"/>
      <c r="N666" s="2"/>
      <c r="O666" s="2"/>
      <c r="P666" s="2"/>
    </row>
    <row r="667" spans="1:16" s="1" customFormat="1" ht="15.75" customHeight="1" x14ac:dyDescent="0.2">
      <c r="A667" s="12" t="s">
        <v>17</v>
      </c>
      <c r="B667" s="10">
        <f t="shared" si="119"/>
        <v>236</v>
      </c>
      <c r="C667" s="10">
        <v>168</v>
      </c>
      <c r="D667" s="10">
        <v>4</v>
      </c>
      <c r="E667" s="10" t="s">
        <v>14</v>
      </c>
      <c r="F667" s="10">
        <v>64</v>
      </c>
      <c r="G667" s="10" t="s">
        <v>14</v>
      </c>
      <c r="H667" s="11" t="s">
        <v>14</v>
      </c>
      <c r="J667" s="2"/>
      <c r="K667" s="2"/>
      <c r="L667" s="2"/>
      <c r="M667" s="2"/>
      <c r="N667" s="2"/>
      <c r="O667" s="2"/>
      <c r="P667" s="2"/>
    </row>
    <row r="668" spans="1:16" s="1" customFormat="1" ht="15.75" customHeight="1" x14ac:dyDescent="0.2">
      <c r="A668" s="12" t="s">
        <v>18</v>
      </c>
      <c r="B668" s="10">
        <f t="shared" si="119"/>
        <v>283</v>
      </c>
      <c r="C668" s="10">
        <v>135</v>
      </c>
      <c r="D668" s="10">
        <v>119</v>
      </c>
      <c r="E668" s="10">
        <v>2</v>
      </c>
      <c r="F668" s="10">
        <v>2</v>
      </c>
      <c r="G668" s="10">
        <v>25</v>
      </c>
      <c r="H668" s="11" t="s">
        <v>14</v>
      </c>
      <c r="J668" s="2"/>
      <c r="K668" s="2"/>
      <c r="L668" s="2"/>
      <c r="M668" s="2"/>
      <c r="N668" s="2"/>
      <c r="O668" s="2"/>
      <c r="P668" s="2"/>
    </row>
    <row r="669" spans="1:16" s="1" customFormat="1" ht="15.75" customHeight="1" x14ac:dyDescent="0.2">
      <c r="A669" s="12" t="s">
        <v>31</v>
      </c>
      <c r="B669" s="10">
        <f t="shared" si="119"/>
        <v>341</v>
      </c>
      <c r="C669" s="10">
        <v>88</v>
      </c>
      <c r="D669" s="10">
        <v>119</v>
      </c>
      <c r="E669" s="10">
        <v>107</v>
      </c>
      <c r="F669" s="10">
        <v>27</v>
      </c>
      <c r="G669" s="10" t="s">
        <v>14</v>
      </c>
      <c r="H669" s="11" t="s">
        <v>14</v>
      </c>
      <c r="J669" s="2"/>
      <c r="K669" s="2"/>
      <c r="L669" s="2"/>
      <c r="M669" s="2"/>
      <c r="N669" s="2"/>
      <c r="O669" s="2"/>
      <c r="P669" s="2"/>
    </row>
    <row r="670" spans="1:16" s="1" customFormat="1" ht="15.75" customHeight="1" x14ac:dyDescent="0.2">
      <c r="A670" s="12" t="s">
        <v>20</v>
      </c>
      <c r="B670" s="10">
        <f t="shared" si="119"/>
        <v>307</v>
      </c>
      <c r="C670" s="10">
        <v>36</v>
      </c>
      <c r="D670" s="10">
        <v>82</v>
      </c>
      <c r="E670" s="10">
        <v>113</v>
      </c>
      <c r="F670" s="10">
        <v>32</v>
      </c>
      <c r="G670" s="10">
        <v>20</v>
      </c>
      <c r="H670" s="11">
        <v>24</v>
      </c>
      <c r="J670" s="2"/>
      <c r="K670" s="2"/>
      <c r="L670" s="2"/>
      <c r="M670" s="2"/>
      <c r="N670" s="2"/>
      <c r="O670" s="2"/>
      <c r="P670" s="2"/>
    </row>
    <row r="671" spans="1:16" s="1" customFormat="1" ht="15.75" customHeight="1" x14ac:dyDescent="0.2">
      <c r="A671" s="12" t="s">
        <v>32</v>
      </c>
      <c r="B671" s="10">
        <f t="shared" si="119"/>
        <v>159</v>
      </c>
      <c r="C671" s="10">
        <v>15</v>
      </c>
      <c r="D671" s="10">
        <v>25</v>
      </c>
      <c r="E671" s="10">
        <v>51</v>
      </c>
      <c r="F671" s="10">
        <v>24</v>
      </c>
      <c r="G671" s="10">
        <v>25</v>
      </c>
      <c r="H671" s="16">
        <v>19</v>
      </c>
      <c r="J671" s="2"/>
      <c r="K671" s="2"/>
      <c r="L671" s="2"/>
      <c r="M671" s="2"/>
      <c r="N671" s="2"/>
      <c r="O671" s="2"/>
      <c r="P671" s="2"/>
    </row>
    <row r="672" spans="1:16" s="1" customFormat="1" ht="15.75" customHeight="1" x14ac:dyDescent="0.2">
      <c r="A672" s="12" t="s">
        <v>22</v>
      </c>
      <c r="B672" s="10">
        <f t="shared" si="119"/>
        <v>105</v>
      </c>
      <c r="C672" s="10">
        <v>3</v>
      </c>
      <c r="D672" s="10">
        <v>15</v>
      </c>
      <c r="E672" s="10">
        <v>32</v>
      </c>
      <c r="F672" s="10">
        <v>11</v>
      </c>
      <c r="G672" s="10">
        <v>19</v>
      </c>
      <c r="H672" s="16">
        <v>25</v>
      </c>
      <c r="J672" s="2"/>
      <c r="K672" s="2"/>
      <c r="L672" s="2"/>
      <c r="M672" s="2"/>
      <c r="N672" s="2"/>
      <c r="O672" s="2"/>
      <c r="P672" s="2"/>
    </row>
    <row r="673" spans="1:16" s="1" customFormat="1" ht="15.75" customHeight="1" x14ac:dyDescent="0.2">
      <c r="A673" s="12" t="s">
        <v>33</v>
      </c>
      <c r="B673" s="10">
        <f t="shared" si="119"/>
        <v>35</v>
      </c>
      <c r="C673" s="10">
        <v>1</v>
      </c>
      <c r="D673" s="10">
        <v>3</v>
      </c>
      <c r="E673" s="10">
        <v>9</v>
      </c>
      <c r="F673" s="10">
        <v>4</v>
      </c>
      <c r="G673" s="10">
        <v>8</v>
      </c>
      <c r="H673" s="16">
        <v>10</v>
      </c>
      <c r="J673" s="2"/>
      <c r="K673" s="2"/>
      <c r="L673" s="2"/>
      <c r="M673" s="2"/>
      <c r="N673" s="2"/>
      <c r="O673" s="2"/>
      <c r="P673" s="2"/>
    </row>
    <row r="674" spans="1:16" s="1" customFormat="1" ht="15.75" customHeight="1" x14ac:dyDescent="0.2">
      <c r="A674" s="12" t="s">
        <v>24</v>
      </c>
      <c r="B674" s="10">
        <f t="shared" si="119"/>
        <v>12</v>
      </c>
      <c r="C674" s="10" t="s">
        <v>14</v>
      </c>
      <c r="D674" s="10" t="s">
        <v>14</v>
      </c>
      <c r="E674" s="10">
        <v>1</v>
      </c>
      <c r="F674" s="10">
        <v>3</v>
      </c>
      <c r="G674" s="10" t="s">
        <v>14</v>
      </c>
      <c r="H674" s="16">
        <v>8</v>
      </c>
      <c r="J674" s="2"/>
      <c r="K674" s="2"/>
      <c r="L674" s="2"/>
      <c r="M674" s="2"/>
      <c r="N674" s="2"/>
      <c r="O674" s="2"/>
      <c r="P674" s="2"/>
    </row>
    <row r="675" spans="1:16" s="1" customFormat="1" ht="15.75" customHeight="1" x14ac:dyDescent="0.2">
      <c r="A675" s="12" t="s">
        <v>25</v>
      </c>
      <c r="B675" s="10">
        <f t="shared" si="119"/>
        <v>2</v>
      </c>
      <c r="C675" s="10" t="s">
        <v>14</v>
      </c>
      <c r="D675" s="10" t="s">
        <v>14</v>
      </c>
      <c r="E675" s="10" t="s">
        <v>14</v>
      </c>
      <c r="F675" s="10" t="s">
        <v>14</v>
      </c>
      <c r="G675" s="46" t="s">
        <v>14</v>
      </c>
      <c r="H675" s="11">
        <v>2</v>
      </c>
      <c r="J675" s="2"/>
      <c r="K675" s="2"/>
      <c r="L675" s="2"/>
      <c r="M675" s="2"/>
      <c r="N675" s="2"/>
      <c r="O675" s="2"/>
      <c r="P675" s="2"/>
    </row>
    <row r="676" spans="1:16" s="1" customFormat="1" ht="15.75" customHeight="1" x14ac:dyDescent="0.2">
      <c r="A676" s="12" t="s">
        <v>26</v>
      </c>
      <c r="B676" s="10">
        <f t="shared" si="119"/>
        <v>3</v>
      </c>
      <c r="C676" s="10" t="s">
        <v>14</v>
      </c>
      <c r="D676" s="10" t="s">
        <v>14</v>
      </c>
      <c r="E676" s="10" t="s">
        <v>14</v>
      </c>
      <c r="F676" s="10">
        <v>1</v>
      </c>
      <c r="G676" s="10" t="s">
        <v>14</v>
      </c>
      <c r="H676" s="11">
        <v>2</v>
      </c>
      <c r="J676" s="2"/>
      <c r="K676" s="2"/>
      <c r="L676" s="2"/>
      <c r="M676" s="2"/>
      <c r="N676" s="2"/>
      <c r="O676" s="2"/>
      <c r="P676" s="2"/>
    </row>
    <row r="677" spans="1:16" s="1" customFormat="1" ht="15.75" customHeight="1" x14ac:dyDescent="0.2">
      <c r="A677" s="12" t="s">
        <v>27</v>
      </c>
      <c r="B677" s="10">
        <f t="shared" si="119"/>
        <v>2</v>
      </c>
      <c r="C677" s="10" t="s">
        <v>14</v>
      </c>
      <c r="D677" s="10" t="s">
        <v>14</v>
      </c>
      <c r="E677" s="10" t="s">
        <v>14</v>
      </c>
      <c r="F677" s="10" t="s">
        <v>14</v>
      </c>
      <c r="G677" s="10" t="s">
        <v>14</v>
      </c>
      <c r="H677" s="11">
        <v>2</v>
      </c>
      <c r="J677" s="2"/>
      <c r="K677" s="2"/>
      <c r="L677" s="2"/>
      <c r="M677" s="2"/>
      <c r="N677" s="2"/>
      <c r="O677" s="2"/>
      <c r="P677" s="2"/>
    </row>
    <row r="678" spans="1:16" s="1" customFormat="1" ht="15" customHeight="1" x14ac:dyDescent="0.2">
      <c r="A678" s="12"/>
      <c r="B678" s="10"/>
      <c r="C678" s="10"/>
      <c r="D678" s="10"/>
      <c r="E678" s="10"/>
      <c r="F678" s="10"/>
      <c r="G678" s="10"/>
      <c r="H678" s="16"/>
      <c r="J678" s="2"/>
      <c r="K678" s="2"/>
      <c r="L678" s="2"/>
      <c r="M678" s="2"/>
      <c r="N678" s="2"/>
      <c r="O678" s="2"/>
      <c r="P678" s="2"/>
    </row>
    <row r="679" spans="1:16" s="1" customFormat="1" ht="15" customHeight="1" x14ac:dyDescent="0.2">
      <c r="A679" s="12" t="s">
        <v>73</v>
      </c>
      <c r="B679" s="7">
        <f t="shared" ref="B679:H679" si="120">SUM(B681:B691)</f>
        <v>1321</v>
      </c>
      <c r="C679" s="7">
        <f t="shared" si="120"/>
        <v>394</v>
      </c>
      <c r="D679" s="7">
        <f t="shared" si="120"/>
        <v>328</v>
      </c>
      <c r="E679" s="7">
        <f t="shared" si="120"/>
        <v>325</v>
      </c>
      <c r="F679" s="7">
        <f t="shared" si="120"/>
        <v>128</v>
      </c>
      <c r="G679" s="7">
        <f t="shared" si="120"/>
        <v>82</v>
      </c>
      <c r="H679" s="8">
        <f t="shared" si="120"/>
        <v>64</v>
      </c>
      <c r="J679" s="2"/>
      <c r="K679" s="2"/>
      <c r="L679" s="2"/>
      <c r="M679" s="2"/>
      <c r="N679" s="2"/>
      <c r="O679" s="2"/>
      <c r="P679" s="2"/>
    </row>
    <row r="680" spans="1:16" s="1" customFormat="1" ht="15" customHeight="1" x14ac:dyDescent="0.2">
      <c r="A680" s="12"/>
      <c r="B680" s="7"/>
      <c r="C680" s="7"/>
      <c r="D680" s="7"/>
      <c r="E680" s="7"/>
      <c r="F680" s="7"/>
      <c r="G680" s="7"/>
      <c r="H680" s="22"/>
      <c r="J680" s="2"/>
      <c r="K680" s="2"/>
      <c r="L680" s="2"/>
      <c r="M680" s="2"/>
      <c r="N680" s="2"/>
      <c r="O680" s="2"/>
      <c r="P680" s="2"/>
    </row>
    <row r="681" spans="1:16" s="1" customFormat="1" ht="15.75" customHeight="1" x14ac:dyDescent="0.2">
      <c r="A681" s="12" t="s">
        <v>30</v>
      </c>
      <c r="B681" s="10">
        <f>SUM(C681:H681)</f>
        <v>166</v>
      </c>
      <c r="C681" s="10">
        <v>164</v>
      </c>
      <c r="D681" s="10">
        <v>2</v>
      </c>
      <c r="E681" s="10" t="s">
        <v>14</v>
      </c>
      <c r="F681" s="10" t="s">
        <v>14</v>
      </c>
      <c r="G681" s="10" t="s">
        <v>14</v>
      </c>
      <c r="H681" s="11" t="s">
        <v>14</v>
      </c>
      <c r="J681" s="2"/>
      <c r="K681" s="2"/>
      <c r="L681" s="2"/>
      <c r="M681" s="2"/>
      <c r="N681" s="2"/>
      <c r="O681" s="2"/>
      <c r="P681" s="2"/>
    </row>
    <row r="682" spans="1:16" ht="15.75" customHeight="1" x14ac:dyDescent="0.2">
      <c r="A682" s="12" t="s">
        <v>17</v>
      </c>
      <c r="B682" s="10">
        <f t="shared" ref="B682:B690" si="121">SUM(C682:H682)</f>
        <v>296</v>
      </c>
      <c r="C682" s="10">
        <v>134</v>
      </c>
      <c r="D682" s="10">
        <v>107</v>
      </c>
      <c r="E682" s="10">
        <v>5</v>
      </c>
      <c r="F682" s="10">
        <v>50</v>
      </c>
      <c r="G682" s="10" t="s">
        <v>14</v>
      </c>
      <c r="H682" s="11" t="s">
        <v>14</v>
      </c>
    </row>
    <row r="683" spans="1:16" s="1" customFormat="1" ht="15.75" customHeight="1" x14ac:dyDescent="0.2">
      <c r="A683" s="12" t="s">
        <v>18</v>
      </c>
      <c r="B683" s="10">
        <f t="shared" si="121"/>
        <v>340</v>
      </c>
      <c r="C683" s="10">
        <v>59</v>
      </c>
      <c r="D683" s="10">
        <v>131</v>
      </c>
      <c r="E683" s="10">
        <v>128</v>
      </c>
      <c r="F683" s="10">
        <v>2</v>
      </c>
      <c r="G683" s="10">
        <v>20</v>
      </c>
      <c r="H683" s="11" t="s">
        <v>14</v>
      </c>
      <c r="J683" s="2"/>
      <c r="K683" s="2"/>
      <c r="L683" s="2"/>
      <c r="M683" s="2"/>
      <c r="N683" s="2"/>
      <c r="O683" s="2"/>
      <c r="P683" s="2"/>
    </row>
    <row r="684" spans="1:16" s="1" customFormat="1" ht="15.75" customHeight="1" x14ac:dyDescent="0.2">
      <c r="A684" s="12" t="s">
        <v>31</v>
      </c>
      <c r="B684" s="10">
        <f t="shared" si="121"/>
        <v>211</v>
      </c>
      <c r="C684" s="10">
        <v>21</v>
      </c>
      <c r="D684" s="10">
        <v>56</v>
      </c>
      <c r="E684" s="10">
        <v>107</v>
      </c>
      <c r="F684" s="10">
        <v>26</v>
      </c>
      <c r="G684" s="10">
        <v>1</v>
      </c>
      <c r="H684" s="11" t="s">
        <v>14</v>
      </c>
      <c r="J684" s="2"/>
      <c r="K684" s="2"/>
      <c r="L684" s="2"/>
      <c r="M684" s="2"/>
      <c r="N684" s="2"/>
      <c r="O684" s="2"/>
      <c r="P684" s="2"/>
    </row>
    <row r="685" spans="1:16" s="1" customFormat="1" ht="15.75" customHeight="1" x14ac:dyDescent="0.2">
      <c r="A685" s="12" t="s">
        <v>20</v>
      </c>
      <c r="B685" s="10">
        <f t="shared" si="121"/>
        <v>152</v>
      </c>
      <c r="C685" s="10">
        <v>13</v>
      </c>
      <c r="D685" s="10">
        <v>23</v>
      </c>
      <c r="E685" s="10">
        <v>55</v>
      </c>
      <c r="F685" s="10">
        <v>22</v>
      </c>
      <c r="G685" s="10">
        <v>19</v>
      </c>
      <c r="H685" s="16">
        <v>20</v>
      </c>
      <c r="J685" s="2"/>
      <c r="K685" s="2"/>
      <c r="L685" s="2"/>
      <c r="M685" s="2"/>
      <c r="N685" s="2"/>
      <c r="O685" s="2"/>
      <c r="P685" s="2"/>
    </row>
    <row r="686" spans="1:16" ht="15.75" customHeight="1" x14ac:dyDescent="0.2">
      <c r="A686" s="12" t="s">
        <v>32</v>
      </c>
      <c r="B686" s="10">
        <f t="shared" si="121"/>
        <v>95</v>
      </c>
      <c r="C686" s="10">
        <v>2</v>
      </c>
      <c r="D686" s="10">
        <v>9</v>
      </c>
      <c r="E686" s="10">
        <v>21</v>
      </c>
      <c r="F686" s="10">
        <v>16</v>
      </c>
      <c r="G686" s="10">
        <v>25</v>
      </c>
      <c r="H686" s="16">
        <v>22</v>
      </c>
    </row>
    <row r="687" spans="1:16" s="1" customFormat="1" ht="15.75" customHeight="1" x14ac:dyDescent="0.2">
      <c r="A687" s="12" t="s">
        <v>22</v>
      </c>
      <c r="B687" s="10">
        <f t="shared" si="121"/>
        <v>43</v>
      </c>
      <c r="C687" s="10">
        <v>1</v>
      </c>
      <c r="D687" s="10" t="s">
        <v>14</v>
      </c>
      <c r="E687" s="10">
        <v>8</v>
      </c>
      <c r="F687" s="10">
        <v>9</v>
      </c>
      <c r="G687" s="10">
        <v>15</v>
      </c>
      <c r="H687" s="16">
        <v>10</v>
      </c>
      <c r="J687" s="2"/>
      <c r="K687" s="2"/>
      <c r="L687" s="2"/>
      <c r="M687" s="2"/>
      <c r="N687" s="2"/>
      <c r="O687" s="2"/>
      <c r="P687" s="2"/>
    </row>
    <row r="688" spans="1:16" ht="15.75" customHeight="1" x14ac:dyDescent="0.2">
      <c r="A688" s="12" t="s">
        <v>23</v>
      </c>
      <c r="B688" s="10">
        <f t="shared" si="121"/>
        <v>12</v>
      </c>
      <c r="C688" s="10" t="s">
        <v>14</v>
      </c>
      <c r="D688" s="10" t="s">
        <v>14</v>
      </c>
      <c r="E688" s="10">
        <v>1</v>
      </c>
      <c r="F688" s="10">
        <v>2</v>
      </c>
      <c r="G688" s="10">
        <v>2</v>
      </c>
      <c r="H688" s="16">
        <v>7</v>
      </c>
    </row>
    <row r="689" spans="1:8" ht="15.75" customHeight="1" x14ac:dyDescent="0.2">
      <c r="A689" s="12" t="s">
        <v>69</v>
      </c>
      <c r="B689" s="10">
        <f t="shared" si="121"/>
        <v>2</v>
      </c>
      <c r="C689" s="10" t="s">
        <v>14</v>
      </c>
      <c r="D689" s="10" t="s">
        <v>14</v>
      </c>
      <c r="E689" s="10" t="s">
        <v>14</v>
      </c>
      <c r="F689" s="10" t="s">
        <v>14</v>
      </c>
      <c r="G689" s="10" t="s">
        <v>14</v>
      </c>
      <c r="H689" s="16">
        <v>2</v>
      </c>
    </row>
    <row r="690" spans="1:8" ht="15.75" customHeight="1" x14ac:dyDescent="0.2">
      <c r="A690" s="12" t="s">
        <v>25</v>
      </c>
      <c r="B690" s="10">
        <f t="shared" si="121"/>
        <v>3</v>
      </c>
      <c r="C690" s="10" t="s">
        <v>14</v>
      </c>
      <c r="D690" s="10" t="s">
        <v>14</v>
      </c>
      <c r="E690" s="10" t="s">
        <v>14</v>
      </c>
      <c r="F690" s="10">
        <v>1</v>
      </c>
      <c r="G690" s="10" t="s">
        <v>14</v>
      </c>
      <c r="H690" s="16">
        <v>2</v>
      </c>
    </row>
    <row r="691" spans="1:8" ht="15.75" customHeight="1" x14ac:dyDescent="0.2">
      <c r="A691" s="12" t="s">
        <v>27</v>
      </c>
      <c r="B691" s="10">
        <f>SUM(C691:H691)</f>
        <v>1</v>
      </c>
      <c r="C691" s="10" t="s">
        <v>14</v>
      </c>
      <c r="D691" s="10" t="s">
        <v>14</v>
      </c>
      <c r="E691" s="10" t="s">
        <v>14</v>
      </c>
      <c r="F691" s="10" t="s">
        <v>14</v>
      </c>
      <c r="G691" s="10" t="s">
        <v>14</v>
      </c>
      <c r="H691" s="16">
        <v>1</v>
      </c>
    </row>
    <row r="692" spans="1:8" ht="15" customHeight="1" x14ac:dyDescent="0.2">
      <c r="A692" s="12"/>
      <c r="B692" s="10"/>
      <c r="C692" s="10"/>
      <c r="D692" s="10"/>
      <c r="E692" s="10"/>
      <c r="F692" s="10"/>
      <c r="G692" s="10"/>
      <c r="H692" s="16"/>
    </row>
    <row r="693" spans="1:8" ht="15" customHeight="1" x14ac:dyDescent="0.2">
      <c r="A693" s="12" t="s">
        <v>74</v>
      </c>
      <c r="B693" s="7">
        <f t="shared" ref="B693:H693" si="122">SUM(B695:B702,B714:B717)</f>
        <v>1019</v>
      </c>
      <c r="C693" s="7">
        <f t="shared" si="122"/>
        <v>307</v>
      </c>
      <c r="D693" s="7">
        <f t="shared" si="122"/>
        <v>295</v>
      </c>
      <c r="E693" s="7">
        <f t="shared" si="122"/>
        <v>213</v>
      </c>
      <c r="F693" s="7">
        <f t="shared" si="122"/>
        <v>84</v>
      </c>
      <c r="G693" s="7">
        <f t="shared" si="122"/>
        <v>67</v>
      </c>
      <c r="H693" s="8">
        <f t="shared" si="122"/>
        <v>53</v>
      </c>
    </row>
    <row r="694" spans="1:8" ht="15" customHeight="1" x14ac:dyDescent="0.2">
      <c r="A694" s="12"/>
      <c r="B694" s="7"/>
      <c r="C694" s="7"/>
      <c r="D694" s="7"/>
      <c r="E694" s="7"/>
      <c r="F694" s="7"/>
      <c r="G694" s="7"/>
      <c r="H694" s="22"/>
    </row>
    <row r="695" spans="1:8" ht="15.75" customHeight="1" x14ac:dyDescent="0.2">
      <c r="A695" s="12" t="s">
        <v>29</v>
      </c>
      <c r="B695" s="10">
        <f>SUM(C695:H695)</f>
        <v>2</v>
      </c>
      <c r="C695" s="10">
        <f t="shared" ref="C695:G702" si="123">SUM(C721,C735)</f>
        <v>2</v>
      </c>
      <c r="D695" s="10" t="s">
        <v>14</v>
      </c>
      <c r="E695" s="10" t="s">
        <v>14</v>
      </c>
      <c r="F695" s="10" t="s">
        <v>14</v>
      </c>
      <c r="G695" s="10" t="s">
        <v>14</v>
      </c>
      <c r="H695" s="11" t="s">
        <v>14</v>
      </c>
    </row>
    <row r="696" spans="1:8" ht="15.75" customHeight="1" x14ac:dyDescent="0.2">
      <c r="A696" s="12" t="s">
        <v>75</v>
      </c>
      <c r="B696" s="10">
        <f t="shared" ref="B696:B716" si="124">SUM(C696:H696)</f>
        <v>113</v>
      </c>
      <c r="C696" s="10">
        <f t="shared" si="123"/>
        <v>111</v>
      </c>
      <c r="D696" s="10">
        <f t="shared" si="123"/>
        <v>2</v>
      </c>
      <c r="E696" s="10" t="s">
        <v>14</v>
      </c>
      <c r="F696" s="10" t="s">
        <v>14</v>
      </c>
      <c r="G696" s="10" t="s">
        <v>14</v>
      </c>
      <c r="H696" s="11" t="s">
        <v>14</v>
      </c>
    </row>
    <row r="697" spans="1:8" ht="15.75" customHeight="1" x14ac:dyDescent="0.2">
      <c r="A697" s="12" t="s">
        <v>17</v>
      </c>
      <c r="B697" s="10">
        <f t="shared" si="124"/>
        <v>206</v>
      </c>
      <c r="C697" s="10">
        <f t="shared" si="123"/>
        <v>112</v>
      </c>
      <c r="D697" s="10">
        <f t="shared" si="123"/>
        <v>94</v>
      </c>
      <c r="E697" s="10" t="s">
        <v>14</v>
      </c>
      <c r="F697" s="10" t="s">
        <v>14</v>
      </c>
      <c r="G697" s="10" t="s">
        <v>14</v>
      </c>
      <c r="H697" s="11" t="s">
        <v>14</v>
      </c>
    </row>
    <row r="698" spans="1:8" ht="15.75" customHeight="1" x14ac:dyDescent="0.2">
      <c r="A698" s="12" t="s">
        <v>18</v>
      </c>
      <c r="B698" s="10">
        <f t="shared" si="124"/>
        <v>185</v>
      </c>
      <c r="C698" s="10">
        <f t="shared" si="123"/>
        <v>43</v>
      </c>
      <c r="D698" s="10">
        <f t="shared" si="123"/>
        <v>87</v>
      </c>
      <c r="E698" s="10">
        <f t="shared" si="123"/>
        <v>55</v>
      </c>
      <c r="F698" s="10" t="s">
        <v>14</v>
      </c>
      <c r="G698" s="10" t="s">
        <v>14</v>
      </c>
      <c r="H698" s="11" t="s">
        <v>14</v>
      </c>
    </row>
    <row r="699" spans="1:8" ht="15.75" customHeight="1" x14ac:dyDescent="0.2">
      <c r="A699" s="12" t="s">
        <v>31</v>
      </c>
      <c r="B699" s="10">
        <f t="shared" si="124"/>
        <v>202</v>
      </c>
      <c r="C699" s="10">
        <f t="shared" si="123"/>
        <v>25</v>
      </c>
      <c r="D699" s="10">
        <f t="shared" si="123"/>
        <v>77</v>
      </c>
      <c r="E699" s="10">
        <f t="shared" si="123"/>
        <v>81</v>
      </c>
      <c r="F699" s="10">
        <f t="shared" si="123"/>
        <v>17</v>
      </c>
      <c r="G699" s="10">
        <f t="shared" si="123"/>
        <v>2</v>
      </c>
      <c r="H699" s="11" t="s">
        <v>14</v>
      </c>
    </row>
    <row r="700" spans="1:8" ht="15.75" customHeight="1" x14ac:dyDescent="0.2">
      <c r="A700" s="12" t="s">
        <v>20</v>
      </c>
      <c r="B700" s="10">
        <f>SUM(C700:H700)</f>
        <v>123</v>
      </c>
      <c r="C700" s="10">
        <f t="shared" si="123"/>
        <v>12</v>
      </c>
      <c r="D700" s="10">
        <f t="shared" si="123"/>
        <v>20</v>
      </c>
      <c r="E700" s="10">
        <f t="shared" si="123"/>
        <v>37</v>
      </c>
      <c r="F700" s="10">
        <f t="shared" si="123"/>
        <v>42</v>
      </c>
      <c r="G700" s="10">
        <f t="shared" si="123"/>
        <v>12</v>
      </c>
      <c r="H700" s="11" t="s">
        <v>14</v>
      </c>
    </row>
    <row r="701" spans="1:8" ht="15.75" customHeight="1" x14ac:dyDescent="0.2">
      <c r="A701" s="12" t="s">
        <v>32</v>
      </c>
      <c r="B701" s="10">
        <f t="shared" si="124"/>
        <v>91</v>
      </c>
      <c r="C701" s="10">
        <f t="shared" si="123"/>
        <v>2</v>
      </c>
      <c r="D701" s="10">
        <f t="shared" si="123"/>
        <v>10</v>
      </c>
      <c r="E701" s="10">
        <f t="shared" si="123"/>
        <v>22</v>
      </c>
      <c r="F701" s="10">
        <f t="shared" si="123"/>
        <v>16</v>
      </c>
      <c r="G701" s="10">
        <f t="shared" si="123"/>
        <v>25</v>
      </c>
      <c r="H701" s="11">
        <f>SUM(H727,H741)</f>
        <v>16</v>
      </c>
    </row>
    <row r="702" spans="1:8" ht="15.75" customHeight="1" x14ac:dyDescent="0.2">
      <c r="A702" s="12" t="s">
        <v>76</v>
      </c>
      <c r="B702" s="10">
        <f t="shared" si="124"/>
        <v>70</v>
      </c>
      <c r="C702" s="10" t="s">
        <v>14</v>
      </c>
      <c r="D702" s="10">
        <f t="shared" si="123"/>
        <v>4</v>
      </c>
      <c r="E702" s="10">
        <f t="shared" si="123"/>
        <v>15</v>
      </c>
      <c r="F702" s="10">
        <f t="shared" si="123"/>
        <v>9</v>
      </c>
      <c r="G702" s="10">
        <f t="shared" si="123"/>
        <v>20</v>
      </c>
      <c r="H702" s="11">
        <f>SUM(H728,H742)</f>
        <v>22</v>
      </c>
    </row>
    <row r="703" spans="1:8" ht="15.75" customHeight="1" x14ac:dyDescent="0.2">
      <c r="A703" s="57" t="s">
        <v>0</v>
      </c>
      <c r="B703" s="57"/>
      <c r="C703" s="57"/>
      <c r="D703" s="57"/>
      <c r="E703" s="57"/>
      <c r="F703" s="57"/>
      <c r="G703" s="57"/>
      <c r="H703" s="57"/>
    </row>
    <row r="704" spans="1:8" ht="15.75" customHeight="1" x14ac:dyDescent="0.2">
      <c r="A704" s="57" t="s">
        <v>1</v>
      </c>
      <c r="B704" s="57"/>
      <c r="C704" s="57"/>
      <c r="D704" s="57"/>
      <c r="E704" s="57"/>
      <c r="F704" s="57"/>
      <c r="G704" s="57"/>
      <c r="H704" s="57"/>
    </row>
    <row r="705" spans="1:8" ht="12.75" customHeight="1" x14ac:dyDescent="0.2">
      <c r="A705" s="1"/>
      <c r="B705" s="1"/>
      <c r="C705" s="1"/>
      <c r="D705" s="1"/>
      <c r="E705" s="1"/>
      <c r="F705" s="1"/>
      <c r="G705" s="1"/>
      <c r="H705" s="1"/>
    </row>
    <row r="706" spans="1:8" ht="15.75" customHeight="1" x14ac:dyDescent="0.2">
      <c r="A706" s="58" t="s">
        <v>2</v>
      </c>
      <c r="B706" s="61" t="s">
        <v>3</v>
      </c>
      <c r="C706" s="61"/>
      <c r="D706" s="61"/>
      <c r="E706" s="61"/>
      <c r="F706" s="61"/>
      <c r="G706" s="61"/>
      <c r="H706" s="55"/>
    </row>
    <row r="707" spans="1:8" ht="15.75" customHeight="1" x14ac:dyDescent="0.2">
      <c r="A707" s="59"/>
      <c r="B707" s="62"/>
      <c r="C707" s="62"/>
      <c r="D707" s="62"/>
      <c r="E707" s="62"/>
      <c r="F707" s="62"/>
      <c r="G707" s="62"/>
      <c r="H707" s="56"/>
    </row>
    <row r="708" spans="1:8" ht="18.75" customHeight="1" x14ac:dyDescent="0.2">
      <c r="A708" s="59"/>
      <c r="B708" s="54" t="s">
        <v>4</v>
      </c>
      <c r="C708" s="54" t="s">
        <v>5</v>
      </c>
      <c r="D708" s="54"/>
      <c r="E708" s="54"/>
      <c r="F708" s="54"/>
      <c r="G708" s="54"/>
      <c r="H708" s="63"/>
    </row>
    <row r="709" spans="1:8" ht="15.75" customHeight="1" x14ac:dyDescent="0.2">
      <c r="A709" s="59"/>
      <c r="B709" s="54"/>
      <c r="C709" s="54" t="s">
        <v>6</v>
      </c>
      <c r="D709" s="54" t="s">
        <v>7</v>
      </c>
      <c r="E709" s="54" t="s">
        <v>8</v>
      </c>
      <c r="F709" s="54" t="s">
        <v>9</v>
      </c>
      <c r="G709" s="54" t="s">
        <v>10</v>
      </c>
      <c r="H709" s="55" t="s">
        <v>11</v>
      </c>
    </row>
    <row r="710" spans="1:8" ht="15.75" customHeight="1" x14ac:dyDescent="0.2">
      <c r="A710" s="60"/>
      <c r="B710" s="54"/>
      <c r="C710" s="54"/>
      <c r="D710" s="54"/>
      <c r="E710" s="54"/>
      <c r="F710" s="54"/>
      <c r="G710" s="54"/>
      <c r="H710" s="56"/>
    </row>
    <row r="711" spans="1:8" ht="15" customHeight="1" x14ac:dyDescent="0.2">
      <c r="A711" s="39"/>
      <c r="B711" s="40"/>
      <c r="C711" s="40"/>
      <c r="D711" s="40"/>
      <c r="E711" s="40"/>
      <c r="F711" s="40"/>
      <c r="G711" s="40"/>
      <c r="H711" s="47"/>
    </row>
    <row r="712" spans="1:8" ht="15.75" customHeight="1" x14ac:dyDescent="0.2">
      <c r="A712" s="12" t="s">
        <v>84</v>
      </c>
      <c r="B712" s="40"/>
      <c r="C712" s="40"/>
      <c r="D712" s="40"/>
      <c r="E712" s="40"/>
      <c r="F712" s="40"/>
      <c r="G712" s="40"/>
      <c r="H712" s="47"/>
    </row>
    <row r="713" spans="1:8" ht="15" customHeight="1" x14ac:dyDescent="0.2">
      <c r="A713" s="39"/>
      <c r="B713" s="40"/>
      <c r="C713" s="40"/>
      <c r="D713" s="40"/>
      <c r="E713" s="40"/>
      <c r="F713" s="40"/>
      <c r="G713" s="40"/>
      <c r="H713" s="47"/>
    </row>
    <row r="714" spans="1:8" ht="15.75" customHeight="1" x14ac:dyDescent="0.2">
      <c r="A714" s="12" t="s">
        <v>33</v>
      </c>
      <c r="B714" s="10">
        <f>SUM(C714:H714)</f>
        <v>21</v>
      </c>
      <c r="C714" s="10" t="s">
        <v>14</v>
      </c>
      <c r="D714" s="10" t="s">
        <v>14</v>
      </c>
      <c r="E714" s="10">
        <f>SUM(E729,E743)</f>
        <v>2</v>
      </c>
      <c r="F714" s="10" t="s">
        <v>14</v>
      </c>
      <c r="G714" s="10">
        <f>SUM(G729,G743)</f>
        <v>7</v>
      </c>
      <c r="H714" s="11">
        <f>SUM(H729,H743)</f>
        <v>12</v>
      </c>
    </row>
    <row r="715" spans="1:8" ht="15" customHeight="1" x14ac:dyDescent="0.2">
      <c r="A715" s="12" t="s">
        <v>24</v>
      </c>
      <c r="B715" s="10">
        <f>SUM(C715:H715)</f>
        <v>4</v>
      </c>
      <c r="C715" s="10" t="s">
        <v>14</v>
      </c>
      <c r="D715" s="10" t="s">
        <v>14</v>
      </c>
      <c r="E715" s="10">
        <f>SUM(E730,E744)</f>
        <v>1</v>
      </c>
      <c r="F715" s="10" t="s">
        <v>14</v>
      </c>
      <c r="G715" s="10">
        <f>SUM(G730,G744)</f>
        <v>1</v>
      </c>
      <c r="H715" s="11">
        <f>SUM(H730,H744)</f>
        <v>2</v>
      </c>
    </row>
    <row r="716" spans="1:8" ht="15.75" customHeight="1" x14ac:dyDescent="0.2">
      <c r="A716" s="12" t="s">
        <v>25</v>
      </c>
      <c r="B716" s="10">
        <f t="shared" si="124"/>
        <v>1</v>
      </c>
      <c r="C716" s="10" t="s">
        <v>14</v>
      </c>
      <c r="D716" s="10">
        <f>SUM(D745)</f>
        <v>1</v>
      </c>
      <c r="E716" s="10" t="s">
        <v>14</v>
      </c>
      <c r="F716" s="10" t="s">
        <v>14</v>
      </c>
      <c r="G716" s="10" t="s">
        <v>14</v>
      </c>
      <c r="H716" s="11" t="s">
        <v>14</v>
      </c>
    </row>
    <row r="717" spans="1:8" ht="15" customHeight="1" x14ac:dyDescent="0.2">
      <c r="A717" s="12" t="s">
        <v>26</v>
      </c>
      <c r="B717" s="10">
        <f>SUM(C717:H717)</f>
        <v>1</v>
      </c>
      <c r="C717" s="10" t="s">
        <v>14</v>
      </c>
      <c r="D717" s="10" t="s">
        <v>14</v>
      </c>
      <c r="E717" s="10" t="s">
        <v>14</v>
      </c>
      <c r="F717" s="10" t="s">
        <v>14</v>
      </c>
      <c r="G717" s="10" t="s">
        <v>14</v>
      </c>
      <c r="H717" s="11">
        <f>SUM(H731)</f>
        <v>1</v>
      </c>
    </row>
    <row r="718" spans="1:8" ht="15" customHeight="1" x14ac:dyDescent="0.2">
      <c r="A718" s="12"/>
      <c r="B718" s="10"/>
      <c r="C718" s="10"/>
      <c r="D718" s="10"/>
      <c r="E718" s="10"/>
      <c r="F718" s="10"/>
      <c r="G718" s="10"/>
      <c r="H718" s="16"/>
    </row>
    <row r="719" spans="1:8" ht="15" customHeight="1" x14ac:dyDescent="0.2">
      <c r="A719" s="12" t="s">
        <v>97</v>
      </c>
      <c r="B719" s="7">
        <f t="shared" ref="B719:H719" si="125">SUM(B721:B731)</f>
        <v>558</v>
      </c>
      <c r="C719" s="7">
        <f t="shared" si="125"/>
        <v>163</v>
      </c>
      <c r="D719" s="7">
        <f t="shared" si="125"/>
        <v>166</v>
      </c>
      <c r="E719" s="7">
        <f t="shared" si="125"/>
        <v>118</v>
      </c>
      <c r="F719" s="7">
        <f t="shared" si="125"/>
        <v>48</v>
      </c>
      <c r="G719" s="7">
        <f t="shared" si="125"/>
        <v>38</v>
      </c>
      <c r="H719" s="8">
        <f t="shared" si="125"/>
        <v>25</v>
      </c>
    </row>
    <row r="720" spans="1:8" ht="15" customHeight="1" x14ac:dyDescent="0.2">
      <c r="A720" s="12"/>
      <c r="B720" s="7"/>
      <c r="C720" s="7"/>
      <c r="D720" s="7"/>
      <c r="E720" s="7"/>
      <c r="F720" s="7"/>
      <c r="G720" s="7"/>
      <c r="H720" s="22"/>
    </row>
    <row r="721" spans="1:8" ht="15.75" customHeight="1" x14ac:dyDescent="0.2">
      <c r="A721" s="12" t="s">
        <v>29</v>
      </c>
      <c r="B721" s="10">
        <f>SUM(C721:H721)</f>
        <v>1</v>
      </c>
      <c r="C721" s="10">
        <v>1</v>
      </c>
      <c r="D721" s="10" t="s">
        <v>14</v>
      </c>
      <c r="E721" s="10" t="s">
        <v>14</v>
      </c>
      <c r="F721" s="10" t="s">
        <v>14</v>
      </c>
      <c r="G721" s="10" t="s">
        <v>14</v>
      </c>
      <c r="H721" s="11" t="s">
        <v>14</v>
      </c>
    </row>
    <row r="722" spans="1:8" ht="15" customHeight="1" x14ac:dyDescent="0.2">
      <c r="A722" s="12" t="s">
        <v>75</v>
      </c>
      <c r="B722" s="10">
        <f t="shared" ref="B722:B731" si="126">SUM(C722:H722)</f>
        <v>58</v>
      </c>
      <c r="C722" s="10">
        <v>56</v>
      </c>
      <c r="D722" s="10">
        <v>2</v>
      </c>
      <c r="E722" s="10" t="s">
        <v>14</v>
      </c>
      <c r="F722" s="10" t="s">
        <v>14</v>
      </c>
      <c r="G722" s="10" t="s">
        <v>14</v>
      </c>
      <c r="H722" s="11" t="s">
        <v>14</v>
      </c>
    </row>
    <row r="723" spans="1:8" ht="15.75" customHeight="1" x14ac:dyDescent="0.2">
      <c r="A723" s="12" t="s">
        <v>17</v>
      </c>
      <c r="B723" s="10">
        <f t="shared" si="126"/>
        <v>107</v>
      </c>
      <c r="C723" s="10">
        <v>57</v>
      </c>
      <c r="D723" s="10">
        <v>50</v>
      </c>
      <c r="E723" s="10" t="s">
        <v>14</v>
      </c>
      <c r="F723" s="10" t="s">
        <v>14</v>
      </c>
      <c r="G723" s="10" t="s">
        <v>14</v>
      </c>
      <c r="H723" s="11" t="s">
        <v>14</v>
      </c>
    </row>
    <row r="724" spans="1:8" ht="15" customHeight="1" x14ac:dyDescent="0.2">
      <c r="A724" s="12" t="s">
        <v>18</v>
      </c>
      <c r="B724" s="10">
        <f t="shared" si="126"/>
        <v>95</v>
      </c>
      <c r="C724" s="10">
        <v>25</v>
      </c>
      <c r="D724" s="10">
        <v>44</v>
      </c>
      <c r="E724" s="10">
        <v>26</v>
      </c>
      <c r="F724" s="10" t="s">
        <v>14</v>
      </c>
      <c r="G724" s="10" t="s">
        <v>14</v>
      </c>
      <c r="H724" s="11" t="s">
        <v>14</v>
      </c>
    </row>
    <row r="725" spans="1:8" ht="15.75" customHeight="1" x14ac:dyDescent="0.2">
      <c r="A725" s="12" t="s">
        <v>31</v>
      </c>
      <c r="B725" s="10">
        <f t="shared" si="126"/>
        <v>116</v>
      </c>
      <c r="C725" s="10">
        <v>16</v>
      </c>
      <c r="D725" s="10">
        <v>46</v>
      </c>
      <c r="E725" s="10">
        <v>41</v>
      </c>
      <c r="F725" s="10">
        <v>12</v>
      </c>
      <c r="G725" s="10">
        <v>1</v>
      </c>
      <c r="H725" s="11" t="s">
        <v>14</v>
      </c>
    </row>
    <row r="726" spans="1:8" ht="15" customHeight="1" x14ac:dyDescent="0.2">
      <c r="A726" s="12" t="s">
        <v>20</v>
      </c>
      <c r="B726" s="10">
        <f t="shared" si="126"/>
        <v>71</v>
      </c>
      <c r="C726" s="10">
        <v>7</v>
      </c>
      <c r="D726" s="10">
        <v>12</v>
      </c>
      <c r="E726" s="10">
        <v>23</v>
      </c>
      <c r="F726" s="10">
        <v>22</v>
      </c>
      <c r="G726" s="10">
        <v>7</v>
      </c>
      <c r="H726" s="11" t="s">
        <v>14</v>
      </c>
    </row>
    <row r="727" spans="1:8" ht="15.75" customHeight="1" x14ac:dyDescent="0.2">
      <c r="A727" s="12" t="s">
        <v>32</v>
      </c>
      <c r="B727" s="10">
        <f t="shared" si="126"/>
        <v>53</v>
      </c>
      <c r="C727" s="10">
        <v>1</v>
      </c>
      <c r="D727" s="10">
        <v>9</v>
      </c>
      <c r="E727" s="10">
        <v>15</v>
      </c>
      <c r="F727" s="10">
        <v>7</v>
      </c>
      <c r="G727" s="10">
        <v>13</v>
      </c>
      <c r="H727" s="16">
        <v>8</v>
      </c>
    </row>
    <row r="728" spans="1:8" ht="15" customHeight="1" x14ac:dyDescent="0.2">
      <c r="A728" s="12" t="s">
        <v>76</v>
      </c>
      <c r="B728" s="10">
        <f t="shared" si="126"/>
        <v>43</v>
      </c>
      <c r="C728" s="10" t="s">
        <v>14</v>
      </c>
      <c r="D728" s="10">
        <v>3</v>
      </c>
      <c r="E728" s="10">
        <v>10</v>
      </c>
      <c r="F728" s="10">
        <v>7</v>
      </c>
      <c r="G728" s="10">
        <v>12</v>
      </c>
      <c r="H728" s="16">
        <v>11</v>
      </c>
    </row>
    <row r="729" spans="1:8" ht="15.75" customHeight="1" x14ac:dyDescent="0.2">
      <c r="A729" s="12" t="s">
        <v>33</v>
      </c>
      <c r="B729" s="10">
        <f t="shared" si="126"/>
        <v>10</v>
      </c>
      <c r="C729" s="10" t="s">
        <v>14</v>
      </c>
      <c r="D729" s="10" t="s">
        <v>14</v>
      </c>
      <c r="E729" s="10">
        <v>2</v>
      </c>
      <c r="F729" s="10" t="s">
        <v>14</v>
      </c>
      <c r="G729" s="10">
        <v>4</v>
      </c>
      <c r="H729" s="16">
        <v>4</v>
      </c>
    </row>
    <row r="730" spans="1:8" ht="15" customHeight="1" x14ac:dyDescent="0.2">
      <c r="A730" s="12" t="s">
        <v>24</v>
      </c>
      <c r="B730" s="10">
        <f t="shared" si="126"/>
        <v>3</v>
      </c>
      <c r="C730" s="10" t="s">
        <v>14</v>
      </c>
      <c r="D730" s="10" t="s">
        <v>14</v>
      </c>
      <c r="E730" s="10">
        <v>1</v>
      </c>
      <c r="F730" s="10" t="s">
        <v>14</v>
      </c>
      <c r="G730" s="10">
        <v>1</v>
      </c>
      <c r="H730" s="16">
        <v>1</v>
      </c>
    </row>
    <row r="731" spans="1:8" ht="15.75" customHeight="1" x14ac:dyDescent="0.2">
      <c r="A731" s="12" t="s">
        <v>26</v>
      </c>
      <c r="B731" s="10">
        <f t="shared" si="126"/>
        <v>1</v>
      </c>
      <c r="C731" s="10" t="s">
        <v>14</v>
      </c>
      <c r="D731" s="10" t="s">
        <v>14</v>
      </c>
      <c r="E731" s="10" t="s">
        <v>14</v>
      </c>
      <c r="F731" s="10" t="s">
        <v>14</v>
      </c>
      <c r="G731" s="10" t="s">
        <v>14</v>
      </c>
      <c r="H731" s="16">
        <v>1</v>
      </c>
    </row>
    <row r="732" spans="1:8" ht="15" customHeight="1" x14ac:dyDescent="0.2">
      <c r="A732" s="12"/>
      <c r="B732" s="10"/>
      <c r="C732" s="10"/>
      <c r="D732" s="10"/>
      <c r="E732" s="10"/>
      <c r="F732" s="10"/>
      <c r="G732" s="10"/>
      <c r="H732" s="16"/>
    </row>
    <row r="733" spans="1:8" ht="15" customHeight="1" x14ac:dyDescent="0.2">
      <c r="A733" s="12" t="s">
        <v>71</v>
      </c>
      <c r="B733" s="7">
        <f t="shared" ref="B733:H733" si="127">SUM(B735:B745)</f>
        <v>461</v>
      </c>
      <c r="C733" s="7">
        <f t="shared" si="127"/>
        <v>144</v>
      </c>
      <c r="D733" s="7">
        <f t="shared" si="127"/>
        <v>129</v>
      </c>
      <c r="E733" s="7">
        <f t="shared" si="127"/>
        <v>95</v>
      </c>
      <c r="F733" s="7">
        <f t="shared" si="127"/>
        <v>36</v>
      </c>
      <c r="G733" s="7">
        <f t="shared" si="127"/>
        <v>29</v>
      </c>
      <c r="H733" s="8">
        <f t="shared" si="127"/>
        <v>28</v>
      </c>
    </row>
    <row r="734" spans="1:8" ht="15" customHeight="1" x14ac:dyDescent="0.2">
      <c r="A734" s="12"/>
      <c r="B734" s="7"/>
      <c r="C734" s="7"/>
      <c r="D734" s="7"/>
      <c r="E734" s="7"/>
      <c r="F734" s="7"/>
      <c r="G734" s="7"/>
      <c r="H734" s="22"/>
    </row>
    <row r="735" spans="1:8" ht="15.75" customHeight="1" x14ac:dyDescent="0.2">
      <c r="A735" s="12" t="s">
        <v>29</v>
      </c>
      <c r="B735" s="10">
        <f>SUM(C735:H735)</f>
        <v>1</v>
      </c>
      <c r="C735" s="10">
        <v>1</v>
      </c>
      <c r="D735" s="10" t="s">
        <v>14</v>
      </c>
      <c r="E735" s="10" t="s">
        <v>14</v>
      </c>
      <c r="F735" s="10" t="s">
        <v>14</v>
      </c>
      <c r="G735" s="10" t="s">
        <v>14</v>
      </c>
      <c r="H735" s="11" t="s">
        <v>14</v>
      </c>
    </row>
    <row r="736" spans="1:8" ht="15" customHeight="1" x14ac:dyDescent="0.2">
      <c r="A736" s="12" t="s">
        <v>75</v>
      </c>
      <c r="B736" s="10">
        <f t="shared" ref="B736:B745" si="128">SUM(C736:H736)</f>
        <v>55</v>
      </c>
      <c r="C736" s="10">
        <v>55</v>
      </c>
      <c r="D736" s="10" t="s">
        <v>14</v>
      </c>
      <c r="E736" s="10" t="s">
        <v>14</v>
      </c>
      <c r="F736" s="10" t="s">
        <v>14</v>
      </c>
      <c r="G736" s="10" t="s">
        <v>14</v>
      </c>
      <c r="H736" s="11" t="s">
        <v>14</v>
      </c>
    </row>
    <row r="737" spans="1:8" ht="15.75" customHeight="1" x14ac:dyDescent="0.2">
      <c r="A737" s="12" t="s">
        <v>17</v>
      </c>
      <c r="B737" s="10">
        <f t="shared" si="128"/>
        <v>99</v>
      </c>
      <c r="C737" s="10">
        <v>55</v>
      </c>
      <c r="D737" s="10">
        <v>44</v>
      </c>
      <c r="E737" s="10" t="s">
        <v>14</v>
      </c>
      <c r="F737" s="10" t="s">
        <v>14</v>
      </c>
      <c r="G737" s="10" t="s">
        <v>14</v>
      </c>
      <c r="H737" s="11" t="s">
        <v>14</v>
      </c>
    </row>
    <row r="738" spans="1:8" ht="15" customHeight="1" x14ac:dyDescent="0.2">
      <c r="A738" s="12" t="s">
        <v>18</v>
      </c>
      <c r="B738" s="10">
        <f>SUM(C738:H738)</f>
        <v>90</v>
      </c>
      <c r="C738" s="10">
        <v>18</v>
      </c>
      <c r="D738" s="10">
        <v>43</v>
      </c>
      <c r="E738" s="10">
        <v>29</v>
      </c>
      <c r="F738" s="10" t="s">
        <v>14</v>
      </c>
      <c r="G738" s="10" t="s">
        <v>14</v>
      </c>
      <c r="H738" s="11" t="s">
        <v>14</v>
      </c>
    </row>
    <row r="739" spans="1:8" ht="15.75" customHeight="1" x14ac:dyDescent="0.2">
      <c r="A739" s="12" t="s">
        <v>31</v>
      </c>
      <c r="B739" s="10">
        <f t="shared" si="128"/>
        <v>86</v>
      </c>
      <c r="C739" s="10">
        <v>9</v>
      </c>
      <c r="D739" s="10">
        <v>31</v>
      </c>
      <c r="E739" s="10">
        <v>40</v>
      </c>
      <c r="F739" s="10">
        <v>5</v>
      </c>
      <c r="G739" s="10">
        <v>1</v>
      </c>
      <c r="H739" s="11" t="s">
        <v>14</v>
      </c>
    </row>
    <row r="740" spans="1:8" ht="15" customHeight="1" x14ac:dyDescent="0.2">
      <c r="A740" s="12" t="s">
        <v>20</v>
      </c>
      <c r="B740" s="10">
        <f t="shared" si="128"/>
        <v>52</v>
      </c>
      <c r="C740" s="10">
        <v>5</v>
      </c>
      <c r="D740" s="10">
        <v>8</v>
      </c>
      <c r="E740" s="10">
        <v>14</v>
      </c>
      <c r="F740" s="10">
        <v>20</v>
      </c>
      <c r="G740" s="10">
        <v>5</v>
      </c>
      <c r="H740" s="11" t="s">
        <v>14</v>
      </c>
    </row>
    <row r="741" spans="1:8" ht="15.75" customHeight="1" x14ac:dyDescent="0.2">
      <c r="A741" s="12" t="s">
        <v>32</v>
      </c>
      <c r="B741" s="10">
        <f t="shared" si="128"/>
        <v>38</v>
      </c>
      <c r="C741" s="10">
        <v>1</v>
      </c>
      <c r="D741" s="10">
        <v>1</v>
      </c>
      <c r="E741" s="10">
        <v>7</v>
      </c>
      <c r="F741" s="10">
        <v>9</v>
      </c>
      <c r="G741" s="10">
        <v>12</v>
      </c>
      <c r="H741" s="16">
        <v>8</v>
      </c>
    </row>
    <row r="742" spans="1:8" ht="15" customHeight="1" x14ac:dyDescent="0.2">
      <c r="A742" s="12" t="s">
        <v>76</v>
      </c>
      <c r="B742" s="10">
        <f t="shared" si="128"/>
        <v>27</v>
      </c>
      <c r="C742" s="10" t="s">
        <v>14</v>
      </c>
      <c r="D742" s="10">
        <v>1</v>
      </c>
      <c r="E742" s="10">
        <v>5</v>
      </c>
      <c r="F742" s="10">
        <v>2</v>
      </c>
      <c r="G742" s="10">
        <v>8</v>
      </c>
      <c r="H742" s="16">
        <v>11</v>
      </c>
    </row>
    <row r="743" spans="1:8" ht="15.75" customHeight="1" x14ac:dyDescent="0.2">
      <c r="A743" s="12" t="s">
        <v>33</v>
      </c>
      <c r="B743" s="10">
        <f t="shared" si="128"/>
        <v>11</v>
      </c>
      <c r="C743" s="10" t="s">
        <v>14</v>
      </c>
      <c r="D743" s="10" t="s">
        <v>14</v>
      </c>
      <c r="E743" s="10" t="s">
        <v>14</v>
      </c>
      <c r="F743" s="10" t="s">
        <v>14</v>
      </c>
      <c r="G743" s="10">
        <v>3</v>
      </c>
      <c r="H743" s="16">
        <v>8</v>
      </c>
    </row>
    <row r="744" spans="1:8" ht="15" customHeight="1" x14ac:dyDescent="0.2">
      <c r="A744" s="12" t="s">
        <v>24</v>
      </c>
      <c r="B744" s="10">
        <f t="shared" si="128"/>
        <v>1</v>
      </c>
      <c r="C744" s="10" t="s">
        <v>14</v>
      </c>
      <c r="D744" s="10" t="s">
        <v>14</v>
      </c>
      <c r="E744" s="10" t="s">
        <v>14</v>
      </c>
      <c r="F744" s="10" t="s">
        <v>14</v>
      </c>
      <c r="G744" s="10" t="s">
        <v>14</v>
      </c>
      <c r="H744" s="11">
        <v>1</v>
      </c>
    </row>
    <row r="745" spans="1:8" ht="15.75" customHeight="1" x14ac:dyDescent="0.2">
      <c r="A745" s="12" t="s">
        <v>25</v>
      </c>
      <c r="B745" s="10">
        <f t="shared" si="128"/>
        <v>1</v>
      </c>
      <c r="C745" s="10" t="s">
        <v>14</v>
      </c>
      <c r="D745" s="10">
        <v>1</v>
      </c>
      <c r="E745" s="10" t="s">
        <v>14</v>
      </c>
      <c r="F745" s="10" t="s">
        <v>14</v>
      </c>
      <c r="G745" s="10" t="s">
        <v>14</v>
      </c>
      <c r="H745" s="11" t="s">
        <v>14</v>
      </c>
    </row>
    <row r="746" spans="1:8" ht="15" customHeight="1" x14ac:dyDescent="0.2">
      <c r="A746" s="12"/>
      <c r="B746" s="10"/>
      <c r="C746" s="10"/>
      <c r="D746" s="10"/>
      <c r="E746" s="10"/>
      <c r="F746" s="10"/>
      <c r="G746" s="10"/>
      <c r="H746" s="16"/>
    </row>
    <row r="747" spans="1:8" ht="15" customHeight="1" x14ac:dyDescent="0.2">
      <c r="A747" s="12" t="s">
        <v>77</v>
      </c>
      <c r="B747" s="7">
        <f t="shared" ref="B747:H747" si="129">SUM(B749:B752,B765:B774)</f>
        <v>19742</v>
      </c>
      <c r="C747" s="7">
        <f t="shared" si="129"/>
        <v>5980</v>
      </c>
      <c r="D747" s="7">
        <f t="shared" si="129"/>
        <v>4914</v>
      </c>
      <c r="E747" s="7">
        <f t="shared" si="129"/>
        <v>3999</v>
      </c>
      <c r="F747" s="7">
        <f t="shared" si="129"/>
        <v>2348</v>
      </c>
      <c r="G747" s="7">
        <f t="shared" si="129"/>
        <v>1620</v>
      </c>
      <c r="H747" s="8">
        <f t="shared" si="129"/>
        <v>881</v>
      </c>
    </row>
    <row r="748" spans="1:8" ht="15" customHeight="1" x14ac:dyDescent="0.2">
      <c r="A748" s="12"/>
      <c r="B748" s="7"/>
      <c r="C748" s="7"/>
      <c r="D748" s="7"/>
      <c r="E748" s="7"/>
      <c r="F748" s="7"/>
      <c r="G748" s="7"/>
      <c r="H748" s="8"/>
    </row>
    <row r="749" spans="1:8" ht="15" customHeight="1" x14ac:dyDescent="0.2">
      <c r="A749" s="12" t="s">
        <v>49</v>
      </c>
      <c r="B749" s="10">
        <f>SUM(C749:H749)</f>
        <v>75</v>
      </c>
      <c r="C749" s="10">
        <f>SUM(C778)</f>
        <v>75</v>
      </c>
      <c r="D749" s="10" t="s">
        <v>14</v>
      </c>
      <c r="E749" s="10" t="s">
        <v>14</v>
      </c>
      <c r="F749" s="10" t="s">
        <v>14</v>
      </c>
      <c r="G749" s="10" t="s">
        <v>14</v>
      </c>
      <c r="H749" s="11" t="s">
        <v>14</v>
      </c>
    </row>
    <row r="750" spans="1:8" ht="15" customHeight="1" x14ac:dyDescent="0.2">
      <c r="A750" s="12" t="s">
        <v>29</v>
      </c>
      <c r="B750" s="10">
        <f t="shared" ref="B750:B769" si="130">SUM(C750:H750)</f>
        <v>1058</v>
      </c>
      <c r="C750" s="10">
        <f t="shared" ref="C750:D752" si="131">SUM(C779,C795)</f>
        <v>1009</v>
      </c>
      <c r="D750" s="10">
        <f t="shared" si="131"/>
        <v>49</v>
      </c>
      <c r="E750" s="10" t="s">
        <v>14</v>
      </c>
      <c r="F750" s="10" t="s">
        <v>14</v>
      </c>
      <c r="G750" s="10" t="s">
        <v>14</v>
      </c>
      <c r="H750" s="11" t="s">
        <v>14</v>
      </c>
    </row>
    <row r="751" spans="1:8" ht="15" customHeight="1" x14ac:dyDescent="0.2">
      <c r="A751" s="12" t="s">
        <v>30</v>
      </c>
      <c r="B751" s="10">
        <f t="shared" si="130"/>
        <v>2651</v>
      </c>
      <c r="C751" s="10">
        <f t="shared" si="131"/>
        <v>1893</v>
      </c>
      <c r="D751" s="10">
        <f t="shared" si="131"/>
        <v>747</v>
      </c>
      <c r="E751" s="10">
        <f>SUM(E780,E796)</f>
        <v>11</v>
      </c>
      <c r="F751" s="10" t="s">
        <v>14</v>
      </c>
      <c r="G751" s="10" t="s">
        <v>14</v>
      </c>
      <c r="H751" s="11" t="s">
        <v>14</v>
      </c>
    </row>
    <row r="752" spans="1:8" ht="15" customHeight="1" x14ac:dyDescent="0.2">
      <c r="A752" s="12" t="s">
        <v>17</v>
      </c>
      <c r="B752" s="10">
        <f t="shared" si="130"/>
        <v>3545</v>
      </c>
      <c r="C752" s="10">
        <f t="shared" si="131"/>
        <v>1464</v>
      </c>
      <c r="D752" s="10">
        <f t="shared" si="131"/>
        <v>1553</v>
      </c>
      <c r="E752" s="10">
        <f>SUM(E781,E797)</f>
        <v>528</v>
      </c>
      <c r="F752" s="10" t="s">
        <v>14</v>
      </c>
      <c r="G752" s="10" t="s">
        <v>14</v>
      </c>
      <c r="H752" s="11" t="s">
        <v>14</v>
      </c>
    </row>
    <row r="753" spans="1:8" ht="15.75" customHeight="1" x14ac:dyDescent="0.2">
      <c r="A753" s="57" t="s">
        <v>0</v>
      </c>
      <c r="B753" s="57"/>
      <c r="C753" s="57"/>
      <c r="D753" s="57"/>
      <c r="E753" s="57"/>
      <c r="F753" s="57"/>
      <c r="G753" s="57"/>
      <c r="H753" s="57"/>
    </row>
    <row r="754" spans="1:8" ht="15.75" customHeight="1" x14ac:dyDescent="0.2">
      <c r="A754" s="57" t="s">
        <v>1</v>
      </c>
      <c r="B754" s="57"/>
      <c r="C754" s="57"/>
      <c r="D754" s="57"/>
      <c r="E754" s="57"/>
      <c r="F754" s="57"/>
      <c r="G754" s="57"/>
      <c r="H754" s="57"/>
    </row>
    <row r="755" spans="1:8" ht="12.75" customHeight="1" x14ac:dyDescent="0.2">
      <c r="A755" s="1"/>
      <c r="B755" s="1"/>
      <c r="C755" s="1"/>
      <c r="D755" s="1"/>
      <c r="E755" s="1"/>
      <c r="F755" s="1"/>
      <c r="G755" s="1"/>
      <c r="H755" s="1"/>
    </row>
    <row r="756" spans="1:8" ht="15.75" customHeight="1" x14ac:dyDescent="0.2">
      <c r="A756" s="58" t="s">
        <v>2</v>
      </c>
      <c r="B756" s="61" t="s">
        <v>3</v>
      </c>
      <c r="C756" s="61"/>
      <c r="D756" s="61"/>
      <c r="E756" s="61"/>
      <c r="F756" s="61"/>
      <c r="G756" s="61"/>
      <c r="H756" s="55"/>
    </row>
    <row r="757" spans="1:8" ht="15.75" customHeight="1" x14ac:dyDescent="0.2">
      <c r="A757" s="59"/>
      <c r="B757" s="62"/>
      <c r="C757" s="62"/>
      <c r="D757" s="62"/>
      <c r="E757" s="62"/>
      <c r="F757" s="62"/>
      <c r="G757" s="62"/>
      <c r="H757" s="56"/>
    </row>
    <row r="758" spans="1:8" ht="18.75" customHeight="1" x14ac:dyDescent="0.2">
      <c r="A758" s="59"/>
      <c r="B758" s="54" t="s">
        <v>4</v>
      </c>
      <c r="C758" s="54" t="s">
        <v>5</v>
      </c>
      <c r="D758" s="54"/>
      <c r="E758" s="54"/>
      <c r="F758" s="54"/>
      <c r="G758" s="54"/>
      <c r="H758" s="63"/>
    </row>
    <row r="759" spans="1:8" ht="15.75" customHeight="1" x14ac:dyDescent="0.2">
      <c r="A759" s="59"/>
      <c r="B759" s="54"/>
      <c r="C759" s="54" t="s">
        <v>6</v>
      </c>
      <c r="D759" s="54" t="s">
        <v>7</v>
      </c>
      <c r="E759" s="54" t="s">
        <v>8</v>
      </c>
      <c r="F759" s="54" t="s">
        <v>9</v>
      </c>
      <c r="G759" s="54" t="s">
        <v>10</v>
      </c>
      <c r="H759" s="55" t="s">
        <v>11</v>
      </c>
    </row>
    <row r="760" spans="1:8" ht="15.75" customHeight="1" x14ac:dyDescent="0.2">
      <c r="A760" s="60"/>
      <c r="B760" s="54"/>
      <c r="C760" s="54"/>
      <c r="D760" s="54"/>
      <c r="E760" s="54"/>
      <c r="F760" s="54"/>
      <c r="G760" s="54"/>
      <c r="H760" s="56"/>
    </row>
    <row r="761" spans="1:8" ht="15" customHeight="1" x14ac:dyDescent="0.2">
      <c r="A761" s="39"/>
      <c r="B761" s="40"/>
      <c r="C761" s="40"/>
      <c r="D761" s="40"/>
      <c r="E761" s="40"/>
      <c r="F761" s="40"/>
      <c r="G761" s="40"/>
      <c r="H761" s="47"/>
    </row>
    <row r="762" spans="1:8" ht="15.75" customHeight="1" x14ac:dyDescent="0.2">
      <c r="A762" s="12" t="s">
        <v>85</v>
      </c>
      <c r="B762" s="40"/>
      <c r="C762" s="40"/>
      <c r="D762" s="40"/>
      <c r="E762" s="40"/>
      <c r="F762" s="40"/>
      <c r="G762" s="40"/>
      <c r="H762" s="47"/>
    </row>
    <row r="763" spans="1:8" ht="15.75" customHeight="1" x14ac:dyDescent="0.2">
      <c r="A763" s="53" t="s">
        <v>86</v>
      </c>
      <c r="B763" s="40"/>
      <c r="C763" s="40"/>
      <c r="D763" s="40"/>
      <c r="E763" s="40"/>
      <c r="F763" s="40"/>
      <c r="G763" s="40"/>
      <c r="H763" s="47"/>
    </row>
    <row r="764" spans="1:8" ht="15.75" customHeight="1" x14ac:dyDescent="0.2">
      <c r="A764" s="53"/>
      <c r="B764" s="40"/>
      <c r="C764" s="40"/>
      <c r="D764" s="40"/>
      <c r="E764" s="40"/>
      <c r="F764" s="40"/>
      <c r="G764" s="40"/>
      <c r="H764" s="47"/>
    </row>
    <row r="765" spans="1:8" ht="16.5" customHeight="1" x14ac:dyDescent="0.2">
      <c r="A765" s="12" t="s">
        <v>18</v>
      </c>
      <c r="B765" s="10">
        <f>SUM(C765:H765)</f>
        <v>3393</v>
      </c>
      <c r="C765" s="10">
        <f>SUM(C782,C798)</f>
        <v>812</v>
      </c>
      <c r="D765" s="10">
        <f>SUM(D782,D798)</f>
        <v>1287</v>
      </c>
      <c r="E765" s="10">
        <f>SUM(E782,E798)</f>
        <v>1270</v>
      </c>
      <c r="F765" s="10">
        <f>SUM(F782,F798)</f>
        <v>21</v>
      </c>
      <c r="G765" s="10">
        <f>SUM(G782,G798)</f>
        <v>3</v>
      </c>
      <c r="H765" s="11" t="s">
        <v>14</v>
      </c>
    </row>
    <row r="766" spans="1:8" ht="15.75" customHeight="1" x14ac:dyDescent="0.2">
      <c r="A766" s="12" t="s">
        <v>31</v>
      </c>
      <c r="B766" s="10">
        <f t="shared" si="130"/>
        <v>2776</v>
      </c>
      <c r="C766" s="10">
        <f t="shared" ref="C766:H767" si="132">SUM(C783,C799)</f>
        <v>431</v>
      </c>
      <c r="D766" s="10">
        <f t="shared" si="132"/>
        <v>720</v>
      </c>
      <c r="E766" s="10">
        <f t="shared" si="132"/>
        <v>1084</v>
      </c>
      <c r="F766" s="10">
        <f t="shared" si="132"/>
        <v>516</v>
      </c>
      <c r="G766" s="10">
        <f t="shared" si="132"/>
        <v>25</v>
      </c>
      <c r="H766" s="11" t="s">
        <v>14</v>
      </c>
    </row>
    <row r="767" spans="1:8" ht="16.5" customHeight="1" x14ac:dyDescent="0.2">
      <c r="A767" s="12" t="s">
        <v>20</v>
      </c>
      <c r="B767" s="10">
        <f t="shared" si="130"/>
        <v>2369</v>
      </c>
      <c r="C767" s="10">
        <f t="shared" si="132"/>
        <v>207</v>
      </c>
      <c r="D767" s="10">
        <f t="shared" si="132"/>
        <v>362</v>
      </c>
      <c r="E767" s="10">
        <f t="shared" si="132"/>
        <v>625</v>
      </c>
      <c r="F767" s="10">
        <f t="shared" si="132"/>
        <v>777</v>
      </c>
      <c r="G767" s="10">
        <f t="shared" si="132"/>
        <v>380</v>
      </c>
      <c r="H767" s="11">
        <f t="shared" si="132"/>
        <v>18</v>
      </c>
    </row>
    <row r="768" spans="1:8" ht="15.75" customHeight="1" x14ac:dyDescent="0.2">
      <c r="A768" s="12" t="s">
        <v>32</v>
      </c>
      <c r="B768" s="10">
        <f t="shared" si="130"/>
        <v>1705</v>
      </c>
      <c r="C768" s="10">
        <f t="shared" ref="C768:H772" si="133">SUM(C785,C812)</f>
        <v>51</v>
      </c>
      <c r="D768" s="10">
        <f t="shared" si="133"/>
        <v>141</v>
      </c>
      <c r="E768" s="10">
        <f t="shared" si="133"/>
        <v>300</v>
      </c>
      <c r="F768" s="10">
        <f t="shared" si="133"/>
        <v>508</v>
      </c>
      <c r="G768" s="10">
        <f t="shared" si="133"/>
        <v>448</v>
      </c>
      <c r="H768" s="11">
        <f t="shared" si="133"/>
        <v>257</v>
      </c>
    </row>
    <row r="769" spans="1:8" ht="16.5" customHeight="1" x14ac:dyDescent="0.2">
      <c r="A769" s="12" t="s">
        <v>22</v>
      </c>
      <c r="B769" s="10">
        <f t="shared" si="130"/>
        <v>1058</v>
      </c>
      <c r="C769" s="10">
        <f t="shared" si="133"/>
        <v>18</v>
      </c>
      <c r="D769" s="10">
        <f t="shared" si="133"/>
        <v>30</v>
      </c>
      <c r="E769" s="10">
        <f t="shared" si="133"/>
        <v>111</v>
      </c>
      <c r="F769" s="10">
        <f t="shared" si="133"/>
        <v>293</v>
      </c>
      <c r="G769" s="10">
        <f t="shared" si="133"/>
        <v>334</v>
      </c>
      <c r="H769" s="11">
        <f t="shared" si="133"/>
        <v>272</v>
      </c>
    </row>
    <row r="770" spans="1:8" ht="15.75" customHeight="1" x14ac:dyDescent="0.2">
      <c r="A770" s="12" t="s">
        <v>33</v>
      </c>
      <c r="B770" s="10">
        <f>SUM(C770:H770)</f>
        <v>549</v>
      </c>
      <c r="C770" s="10">
        <f t="shared" si="133"/>
        <v>5</v>
      </c>
      <c r="D770" s="10">
        <f t="shared" si="133"/>
        <v>12</v>
      </c>
      <c r="E770" s="10">
        <f t="shared" si="133"/>
        <v>48</v>
      </c>
      <c r="F770" s="10">
        <f t="shared" si="133"/>
        <v>123</v>
      </c>
      <c r="G770" s="10">
        <f t="shared" si="133"/>
        <v>193</v>
      </c>
      <c r="H770" s="11">
        <f t="shared" si="133"/>
        <v>168</v>
      </c>
    </row>
    <row r="771" spans="1:8" ht="16.5" customHeight="1" x14ac:dyDescent="0.2">
      <c r="A771" s="12" t="s">
        <v>24</v>
      </c>
      <c r="B771" s="10">
        <f>SUM(C771:H771)</f>
        <v>291</v>
      </c>
      <c r="C771" s="10">
        <f t="shared" si="133"/>
        <v>4</v>
      </c>
      <c r="D771" s="10">
        <f t="shared" si="133"/>
        <v>6</v>
      </c>
      <c r="E771" s="10">
        <f t="shared" si="133"/>
        <v>13</v>
      </c>
      <c r="F771" s="10">
        <f t="shared" si="133"/>
        <v>77</v>
      </c>
      <c r="G771" s="10">
        <f t="shared" si="133"/>
        <v>86</v>
      </c>
      <c r="H771" s="11">
        <f t="shared" si="133"/>
        <v>105</v>
      </c>
    </row>
    <row r="772" spans="1:8" ht="15.75" customHeight="1" x14ac:dyDescent="0.2">
      <c r="A772" s="12" t="s">
        <v>25</v>
      </c>
      <c r="B772" s="10">
        <f>SUM(C772:H772)</f>
        <v>137</v>
      </c>
      <c r="C772" s="10">
        <f t="shared" si="133"/>
        <v>2</v>
      </c>
      <c r="D772" s="10">
        <f t="shared" si="133"/>
        <v>4</v>
      </c>
      <c r="E772" s="10">
        <f t="shared" si="133"/>
        <v>6</v>
      </c>
      <c r="F772" s="10">
        <f t="shared" si="133"/>
        <v>16</v>
      </c>
      <c r="G772" s="10">
        <f t="shared" si="133"/>
        <v>78</v>
      </c>
      <c r="H772" s="11">
        <f t="shared" si="133"/>
        <v>31</v>
      </c>
    </row>
    <row r="773" spans="1:8" ht="16.5" customHeight="1" x14ac:dyDescent="0.2">
      <c r="A773" s="12" t="s">
        <v>34</v>
      </c>
      <c r="B773" s="10">
        <f>SUM(C773:H773)</f>
        <v>67</v>
      </c>
      <c r="C773" s="10" t="s">
        <v>14</v>
      </c>
      <c r="D773" s="10">
        <f>SUM(D790,D817)</f>
        <v>2</v>
      </c>
      <c r="E773" s="10">
        <f>SUM(E790,E817)</f>
        <v>3</v>
      </c>
      <c r="F773" s="10">
        <f>SUM(F790,F817)</f>
        <v>7</v>
      </c>
      <c r="G773" s="10">
        <f>SUM(G790,G817)</f>
        <v>41</v>
      </c>
      <c r="H773" s="11">
        <f>SUM(H790,H817)</f>
        <v>14</v>
      </c>
    </row>
    <row r="774" spans="1:8" ht="15.75" customHeight="1" x14ac:dyDescent="0.2">
      <c r="A774" s="12" t="s">
        <v>27</v>
      </c>
      <c r="B774" s="10">
        <f>SUM(C774:H774)</f>
        <v>68</v>
      </c>
      <c r="C774" s="10">
        <f>SUM(C791,C818)</f>
        <v>9</v>
      </c>
      <c r="D774" s="10">
        <f>SUM(D791,D818)</f>
        <v>1</v>
      </c>
      <c r="E774" s="10" t="s">
        <v>14</v>
      </c>
      <c r="F774" s="10">
        <f>SUM(F791,F818)</f>
        <v>10</v>
      </c>
      <c r="G774" s="10">
        <f>SUM(G791,G818)</f>
        <v>32</v>
      </c>
      <c r="H774" s="11">
        <f>SUM(H791,H818)</f>
        <v>16</v>
      </c>
    </row>
    <row r="775" spans="1:8" ht="15.75" customHeight="1" x14ac:dyDescent="0.2">
      <c r="A775" s="39"/>
      <c r="B775" s="40"/>
      <c r="C775" s="40"/>
      <c r="D775" s="40"/>
      <c r="E775" s="40"/>
      <c r="F775" s="40"/>
      <c r="G775" s="40"/>
      <c r="H775" s="47"/>
    </row>
    <row r="776" spans="1:8" ht="15.75" customHeight="1" x14ac:dyDescent="0.2">
      <c r="A776" s="12" t="s">
        <v>94</v>
      </c>
      <c r="B776" s="7">
        <f t="shared" ref="B776:H776" si="134">SUM(B778:B791)</f>
        <v>11356</v>
      </c>
      <c r="C776" s="7">
        <f t="shared" si="134"/>
        <v>3368</v>
      </c>
      <c r="D776" s="7">
        <f t="shared" si="134"/>
        <v>2833</v>
      </c>
      <c r="E776" s="7">
        <f t="shared" si="134"/>
        <v>2213</v>
      </c>
      <c r="F776" s="7">
        <f t="shared" si="134"/>
        <v>1410</v>
      </c>
      <c r="G776" s="7">
        <f t="shared" si="134"/>
        <v>985</v>
      </c>
      <c r="H776" s="8">
        <f t="shared" si="134"/>
        <v>547</v>
      </c>
    </row>
    <row r="777" spans="1:8" ht="15.75" customHeight="1" x14ac:dyDescent="0.2">
      <c r="A777" s="12"/>
      <c r="B777" s="7"/>
      <c r="C777" s="7"/>
      <c r="D777" s="7"/>
      <c r="E777" s="7"/>
      <c r="F777" s="7"/>
      <c r="G777" s="7"/>
      <c r="H777" s="22"/>
    </row>
    <row r="778" spans="1:8" ht="16.5" customHeight="1" x14ac:dyDescent="0.2">
      <c r="A778" s="12" t="s">
        <v>49</v>
      </c>
      <c r="B778" s="10">
        <f t="shared" ref="B778:B790" si="135">SUM(C778:H778)</f>
        <v>75</v>
      </c>
      <c r="C778" s="10">
        <v>75</v>
      </c>
      <c r="D778" s="10" t="s">
        <v>14</v>
      </c>
      <c r="E778" s="10" t="s">
        <v>14</v>
      </c>
      <c r="F778" s="10" t="s">
        <v>14</v>
      </c>
      <c r="G778" s="10" t="s">
        <v>14</v>
      </c>
      <c r="H778" s="11" t="s">
        <v>14</v>
      </c>
    </row>
    <row r="779" spans="1:8" ht="15.75" customHeight="1" x14ac:dyDescent="0.2">
      <c r="A779" s="12" t="s">
        <v>29</v>
      </c>
      <c r="B779" s="10">
        <f t="shared" si="135"/>
        <v>1015</v>
      </c>
      <c r="C779" s="43">
        <v>966</v>
      </c>
      <c r="D779" s="43">
        <v>49</v>
      </c>
      <c r="E779" s="10" t="s">
        <v>14</v>
      </c>
      <c r="F779" s="10" t="s">
        <v>14</v>
      </c>
      <c r="G779" s="10" t="s">
        <v>14</v>
      </c>
      <c r="H779" s="11" t="s">
        <v>14</v>
      </c>
    </row>
    <row r="780" spans="1:8" ht="16.5" customHeight="1" x14ac:dyDescent="0.2">
      <c r="A780" s="9" t="s">
        <v>30</v>
      </c>
      <c r="B780" s="10">
        <f t="shared" si="135"/>
        <v>1729</v>
      </c>
      <c r="C780" s="10">
        <v>1028</v>
      </c>
      <c r="D780" s="10">
        <v>690</v>
      </c>
      <c r="E780" s="43">
        <v>11</v>
      </c>
      <c r="F780" s="10" t="s">
        <v>14</v>
      </c>
      <c r="G780" s="10" t="s">
        <v>14</v>
      </c>
      <c r="H780" s="11" t="s">
        <v>14</v>
      </c>
    </row>
    <row r="781" spans="1:8" ht="15.75" customHeight="1" x14ac:dyDescent="0.2">
      <c r="A781" s="12" t="s">
        <v>17</v>
      </c>
      <c r="B781" s="10">
        <f t="shared" si="135"/>
        <v>2030</v>
      </c>
      <c r="C781" s="10">
        <v>608</v>
      </c>
      <c r="D781" s="10">
        <v>903</v>
      </c>
      <c r="E781" s="10">
        <v>519</v>
      </c>
      <c r="F781" s="10" t="s">
        <v>14</v>
      </c>
      <c r="G781" s="10" t="s">
        <v>14</v>
      </c>
      <c r="H781" s="11" t="s">
        <v>14</v>
      </c>
    </row>
    <row r="782" spans="1:8" ht="16.5" customHeight="1" x14ac:dyDescent="0.2">
      <c r="A782" s="12" t="s">
        <v>18</v>
      </c>
      <c r="B782" s="10">
        <f t="shared" si="135"/>
        <v>1754</v>
      </c>
      <c r="C782" s="10">
        <v>400</v>
      </c>
      <c r="D782" s="10">
        <v>615</v>
      </c>
      <c r="E782" s="10">
        <v>728</v>
      </c>
      <c r="F782" s="10">
        <v>8</v>
      </c>
      <c r="G782" s="10">
        <v>3</v>
      </c>
      <c r="H782" s="11" t="s">
        <v>14</v>
      </c>
    </row>
    <row r="783" spans="1:8" ht="15.75" customHeight="1" x14ac:dyDescent="0.2">
      <c r="A783" s="12" t="s">
        <v>31</v>
      </c>
      <c r="B783" s="10">
        <f t="shared" si="135"/>
        <v>1246</v>
      </c>
      <c r="C783" s="10">
        <v>190</v>
      </c>
      <c r="D783" s="10">
        <v>311</v>
      </c>
      <c r="E783" s="10">
        <v>460</v>
      </c>
      <c r="F783" s="10">
        <v>272</v>
      </c>
      <c r="G783" s="10">
        <v>13</v>
      </c>
      <c r="H783" s="11" t="s">
        <v>14</v>
      </c>
    </row>
    <row r="784" spans="1:8" ht="16.5" customHeight="1" x14ac:dyDescent="0.2">
      <c r="A784" s="12" t="s">
        <v>20</v>
      </c>
      <c r="B784" s="10">
        <f t="shared" si="135"/>
        <v>1185</v>
      </c>
      <c r="C784" s="10">
        <v>75</v>
      </c>
      <c r="D784" s="10">
        <v>172</v>
      </c>
      <c r="E784" s="10">
        <v>276</v>
      </c>
      <c r="F784" s="10">
        <v>447</v>
      </c>
      <c r="G784" s="10">
        <v>208</v>
      </c>
      <c r="H784" s="16">
        <v>7</v>
      </c>
    </row>
    <row r="785" spans="1:8" ht="15.75" customHeight="1" x14ac:dyDescent="0.2">
      <c r="A785" s="12" t="s">
        <v>32</v>
      </c>
      <c r="B785" s="10">
        <f t="shared" si="135"/>
        <v>974</v>
      </c>
      <c r="C785" s="10">
        <v>19</v>
      </c>
      <c r="D785" s="10">
        <v>65</v>
      </c>
      <c r="E785" s="10">
        <v>143</v>
      </c>
      <c r="F785" s="10">
        <v>322</v>
      </c>
      <c r="G785" s="10">
        <v>270</v>
      </c>
      <c r="H785" s="16">
        <v>155</v>
      </c>
    </row>
    <row r="786" spans="1:8" ht="16.5" customHeight="1" x14ac:dyDescent="0.2">
      <c r="A786" s="12" t="s">
        <v>22</v>
      </c>
      <c r="B786" s="10">
        <f t="shared" si="135"/>
        <v>627</v>
      </c>
      <c r="C786" s="10">
        <v>4</v>
      </c>
      <c r="D786" s="10">
        <v>15</v>
      </c>
      <c r="E786" s="10">
        <v>39</v>
      </c>
      <c r="F786" s="10">
        <v>193</v>
      </c>
      <c r="G786" s="10">
        <v>222</v>
      </c>
      <c r="H786" s="16">
        <v>154</v>
      </c>
    </row>
    <row r="787" spans="1:8" ht="15.75" customHeight="1" x14ac:dyDescent="0.2">
      <c r="A787" s="12" t="s">
        <v>33</v>
      </c>
      <c r="B787" s="10">
        <f t="shared" si="135"/>
        <v>362</v>
      </c>
      <c r="C787" s="10">
        <v>3</v>
      </c>
      <c r="D787" s="10">
        <v>6</v>
      </c>
      <c r="E787" s="10">
        <v>25</v>
      </c>
      <c r="F787" s="10">
        <v>89</v>
      </c>
      <c r="G787" s="10">
        <v>115</v>
      </c>
      <c r="H787" s="16">
        <v>124</v>
      </c>
    </row>
    <row r="788" spans="1:8" ht="16.5" customHeight="1" x14ac:dyDescent="0.2">
      <c r="A788" s="12" t="s">
        <v>24</v>
      </c>
      <c r="B788" s="10">
        <f t="shared" si="135"/>
        <v>190</v>
      </c>
      <c r="C788" s="10" t="s">
        <v>14</v>
      </c>
      <c r="D788" s="10">
        <v>3</v>
      </c>
      <c r="E788" s="10">
        <v>6</v>
      </c>
      <c r="F788" s="10">
        <v>57</v>
      </c>
      <c r="G788" s="10">
        <v>58</v>
      </c>
      <c r="H788" s="16">
        <v>66</v>
      </c>
    </row>
    <row r="789" spans="1:8" ht="15.75" customHeight="1" x14ac:dyDescent="0.2">
      <c r="A789" s="12" t="s">
        <v>25</v>
      </c>
      <c r="B789" s="10">
        <f t="shared" si="135"/>
        <v>91</v>
      </c>
      <c r="C789" s="10" t="s">
        <v>14</v>
      </c>
      <c r="D789" s="10">
        <v>2</v>
      </c>
      <c r="E789" s="10">
        <v>4</v>
      </c>
      <c r="F789" s="10">
        <v>9</v>
      </c>
      <c r="G789" s="10">
        <v>55</v>
      </c>
      <c r="H789" s="16">
        <v>21</v>
      </c>
    </row>
    <row r="790" spans="1:8" ht="15.75" customHeight="1" x14ac:dyDescent="0.2">
      <c r="A790" s="12" t="s">
        <v>34</v>
      </c>
      <c r="B790" s="10">
        <f t="shared" si="135"/>
        <v>43</v>
      </c>
      <c r="C790" s="10" t="s">
        <v>14</v>
      </c>
      <c r="D790" s="10">
        <v>2</v>
      </c>
      <c r="E790" s="10">
        <v>2</v>
      </c>
      <c r="F790" s="10">
        <v>6</v>
      </c>
      <c r="G790" s="10">
        <v>23</v>
      </c>
      <c r="H790" s="16">
        <v>10</v>
      </c>
    </row>
    <row r="791" spans="1:8" ht="15.75" customHeight="1" x14ac:dyDescent="0.2">
      <c r="A791" s="12" t="s">
        <v>27</v>
      </c>
      <c r="B791" s="10">
        <f>SUM(C791:H791)</f>
        <v>35</v>
      </c>
      <c r="C791" s="10" t="s">
        <v>14</v>
      </c>
      <c r="D791" s="10" t="s">
        <v>14</v>
      </c>
      <c r="E791" s="10" t="s">
        <v>14</v>
      </c>
      <c r="F791" s="10">
        <v>7</v>
      </c>
      <c r="G791" s="10">
        <v>18</v>
      </c>
      <c r="H791" s="16">
        <v>10</v>
      </c>
    </row>
    <row r="792" spans="1:8" ht="15.75" customHeight="1" x14ac:dyDescent="0.2">
      <c r="A792" s="12"/>
      <c r="B792" s="10"/>
      <c r="C792" s="10"/>
      <c r="D792" s="10"/>
      <c r="E792" s="10"/>
      <c r="F792" s="10"/>
      <c r="G792" s="10"/>
      <c r="H792" s="16"/>
    </row>
    <row r="793" spans="1:8" ht="15.75" customHeight="1" x14ac:dyDescent="0.2">
      <c r="A793" s="12" t="s">
        <v>71</v>
      </c>
      <c r="B793" s="7">
        <f t="shared" ref="B793:H793" si="136">SUM(B795:B800,B812:B818)</f>
        <v>8386</v>
      </c>
      <c r="C793" s="7">
        <f t="shared" si="136"/>
        <v>2612</v>
      </c>
      <c r="D793" s="7">
        <f t="shared" si="136"/>
        <v>2081</v>
      </c>
      <c r="E793" s="7">
        <f t="shared" si="136"/>
        <v>1786</v>
      </c>
      <c r="F793" s="7">
        <f t="shared" si="136"/>
        <v>938</v>
      </c>
      <c r="G793" s="7">
        <f t="shared" si="136"/>
        <v>635</v>
      </c>
      <c r="H793" s="8">
        <f t="shared" si="136"/>
        <v>334</v>
      </c>
    </row>
    <row r="794" spans="1:8" ht="15.75" customHeight="1" x14ac:dyDescent="0.2">
      <c r="A794" s="12"/>
      <c r="B794" s="7"/>
      <c r="C794" s="7"/>
      <c r="D794" s="7"/>
      <c r="E794" s="7"/>
      <c r="F794" s="7"/>
      <c r="G794" s="7"/>
      <c r="H794" s="22"/>
    </row>
    <row r="795" spans="1:8" ht="15.75" customHeight="1" x14ac:dyDescent="0.2">
      <c r="A795" s="12" t="s">
        <v>29</v>
      </c>
      <c r="B795" s="10">
        <f t="shared" ref="B795:B818" si="137">SUM(C795:H795)</f>
        <v>43</v>
      </c>
      <c r="C795" s="10">
        <v>43</v>
      </c>
      <c r="D795" s="10" t="s">
        <v>14</v>
      </c>
      <c r="E795" s="10" t="s">
        <v>14</v>
      </c>
      <c r="F795" s="10" t="s">
        <v>14</v>
      </c>
      <c r="G795" s="10" t="s">
        <v>14</v>
      </c>
      <c r="H795" s="11" t="s">
        <v>14</v>
      </c>
    </row>
    <row r="796" spans="1:8" ht="15.75" customHeight="1" x14ac:dyDescent="0.2">
      <c r="A796" s="12" t="s">
        <v>30</v>
      </c>
      <c r="B796" s="10">
        <f t="shared" si="137"/>
        <v>922</v>
      </c>
      <c r="C796" s="10">
        <v>865</v>
      </c>
      <c r="D796" s="10">
        <v>57</v>
      </c>
      <c r="E796" s="10" t="s">
        <v>14</v>
      </c>
      <c r="F796" s="10" t="s">
        <v>14</v>
      </c>
      <c r="G796" s="10" t="s">
        <v>14</v>
      </c>
      <c r="H796" s="11" t="s">
        <v>14</v>
      </c>
    </row>
    <row r="797" spans="1:8" ht="15.75" customHeight="1" x14ac:dyDescent="0.2">
      <c r="A797" s="12" t="s">
        <v>17</v>
      </c>
      <c r="B797" s="10">
        <f t="shared" si="137"/>
        <v>1515</v>
      </c>
      <c r="C797" s="10">
        <v>856</v>
      </c>
      <c r="D797" s="10">
        <v>650</v>
      </c>
      <c r="E797" s="10">
        <v>9</v>
      </c>
      <c r="F797" s="10" t="s">
        <v>14</v>
      </c>
      <c r="G797" s="10" t="s">
        <v>14</v>
      </c>
      <c r="H797" s="11" t="s">
        <v>14</v>
      </c>
    </row>
    <row r="798" spans="1:8" ht="15.75" customHeight="1" x14ac:dyDescent="0.2">
      <c r="A798" s="12" t="s">
        <v>18</v>
      </c>
      <c r="B798" s="10">
        <f t="shared" si="137"/>
        <v>1639</v>
      </c>
      <c r="C798" s="10">
        <v>412</v>
      </c>
      <c r="D798" s="10">
        <v>672</v>
      </c>
      <c r="E798" s="10">
        <v>542</v>
      </c>
      <c r="F798" s="10">
        <v>13</v>
      </c>
      <c r="G798" s="10" t="s">
        <v>14</v>
      </c>
      <c r="H798" s="11" t="s">
        <v>14</v>
      </c>
    </row>
    <row r="799" spans="1:8" ht="15.75" customHeight="1" x14ac:dyDescent="0.2">
      <c r="A799" s="12" t="s">
        <v>31</v>
      </c>
      <c r="B799" s="10">
        <f t="shared" si="137"/>
        <v>1530</v>
      </c>
      <c r="C799" s="10">
        <v>241</v>
      </c>
      <c r="D799" s="10">
        <v>409</v>
      </c>
      <c r="E799" s="10">
        <v>624</v>
      </c>
      <c r="F799" s="10">
        <v>244</v>
      </c>
      <c r="G799" s="10">
        <v>12</v>
      </c>
      <c r="H799" s="11" t="s">
        <v>14</v>
      </c>
    </row>
    <row r="800" spans="1:8" ht="15.75" customHeight="1" x14ac:dyDescent="0.2">
      <c r="A800" s="12" t="s">
        <v>20</v>
      </c>
      <c r="B800" s="10">
        <f t="shared" si="137"/>
        <v>1184</v>
      </c>
      <c r="C800" s="10">
        <v>132</v>
      </c>
      <c r="D800" s="10">
        <v>190</v>
      </c>
      <c r="E800" s="10">
        <v>349</v>
      </c>
      <c r="F800" s="10">
        <v>330</v>
      </c>
      <c r="G800" s="10">
        <v>172</v>
      </c>
      <c r="H800" s="16">
        <v>11</v>
      </c>
    </row>
    <row r="801" spans="1:8" ht="15.75" customHeight="1" x14ac:dyDescent="0.2">
      <c r="A801" s="57" t="s">
        <v>0</v>
      </c>
      <c r="B801" s="57"/>
      <c r="C801" s="57"/>
      <c r="D801" s="57"/>
      <c r="E801" s="57"/>
      <c r="F801" s="57"/>
      <c r="G801" s="57"/>
      <c r="H801" s="57"/>
    </row>
    <row r="802" spans="1:8" ht="15.75" customHeight="1" x14ac:dyDescent="0.2">
      <c r="A802" s="57" t="s">
        <v>1</v>
      </c>
      <c r="B802" s="57"/>
      <c r="C802" s="57"/>
      <c r="D802" s="57"/>
      <c r="E802" s="57"/>
      <c r="F802" s="57"/>
      <c r="G802" s="57"/>
      <c r="H802" s="57"/>
    </row>
    <row r="803" spans="1:8" ht="12.75" customHeight="1" x14ac:dyDescent="0.2">
      <c r="A803" s="1"/>
      <c r="B803" s="1"/>
      <c r="C803" s="1"/>
      <c r="D803" s="1"/>
      <c r="E803" s="1"/>
      <c r="F803" s="1"/>
      <c r="G803" s="1"/>
      <c r="H803" s="1"/>
    </row>
    <row r="804" spans="1:8" ht="15.75" customHeight="1" x14ac:dyDescent="0.2">
      <c r="A804" s="58" t="s">
        <v>2</v>
      </c>
      <c r="B804" s="61" t="s">
        <v>3</v>
      </c>
      <c r="C804" s="61"/>
      <c r="D804" s="61"/>
      <c r="E804" s="61"/>
      <c r="F804" s="61"/>
      <c r="G804" s="61"/>
      <c r="H804" s="55"/>
    </row>
    <row r="805" spans="1:8" ht="15.75" customHeight="1" x14ac:dyDescent="0.2">
      <c r="A805" s="59"/>
      <c r="B805" s="62"/>
      <c r="C805" s="62"/>
      <c r="D805" s="62"/>
      <c r="E805" s="62"/>
      <c r="F805" s="62"/>
      <c r="G805" s="62"/>
      <c r="H805" s="56"/>
    </row>
    <row r="806" spans="1:8" ht="15.75" customHeight="1" x14ac:dyDescent="0.2">
      <c r="A806" s="59"/>
      <c r="B806" s="54" t="s">
        <v>4</v>
      </c>
      <c r="C806" s="54" t="s">
        <v>5</v>
      </c>
      <c r="D806" s="54"/>
      <c r="E806" s="54"/>
      <c r="F806" s="54"/>
      <c r="G806" s="54"/>
      <c r="H806" s="63"/>
    </row>
    <row r="807" spans="1:8" ht="15.75" customHeight="1" x14ac:dyDescent="0.2">
      <c r="A807" s="59"/>
      <c r="B807" s="54"/>
      <c r="C807" s="54" t="s">
        <v>6</v>
      </c>
      <c r="D807" s="54" t="s">
        <v>7</v>
      </c>
      <c r="E807" s="54" t="s">
        <v>8</v>
      </c>
      <c r="F807" s="54" t="s">
        <v>9</v>
      </c>
      <c r="G807" s="54" t="s">
        <v>10</v>
      </c>
      <c r="H807" s="55" t="s">
        <v>11</v>
      </c>
    </row>
    <row r="808" spans="1:8" ht="15.75" customHeight="1" x14ac:dyDescent="0.2">
      <c r="A808" s="60"/>
      <c r="B808" s="54"/>
      <c r="C808" s="54"/>
      <c r="D808" s="54"/>
      <c r="E808" s="54"/>
      <c r="F808" s="54"/>
      <c r="G808" s="54"/>
      <c r="H808" s="56"/>
    </row>
    <row r="809" spans="1:8" ht="15.75" customHeight="1" x14ac:dyDescent="0.2">
      <c r="A809" s="39"/>
      <c r="B809" s="40"/>
      <c r="C809" s="40"/>
      <c r="D809" s="40"/>
      <c r="E809" s="40"/>
      <c r="F809" s="40"/>
      <c r="G809" s="40"/>
      <c r="H809" s="39"/>
    </row>
    <row r="810" spans="1:8" ht="15.75" customHeight="1" x14ac:dyDescent="0.2">
      <c r="A810" s="12" t="s">
        <v>81</v>
      </c>
      <c r="B810" s="40"/>
      <c r="C810" s="40"/>
      <c r="D810" s="40"/>
      <c r="E810" s="40"/>
      <c r="F810" s="40"/>
      <c r="G810" s="40"/>
      <c r="H810" s="39"/>
    </row>
    <row r="811" spans="1:8" ht="15.75" customHeight="1" x14ac:dyDescent="0.2">
      <c r="A811" s="39"/>
      <c r="B811" s="40"/>
      <c r="C811" s="40"/>
      <c r="D811" s="40"/>
      <c r="E811" s="40"/>
      <c r="F811" s="40"/>
      <c r="G811" s="40"/>
      <c r="H811" s="39"/>
    </row>
    <row r="812" spans="1:8" ht="15.75" customHeight="1" x14ac:dyDescent="0.2">
      <c r="A812" s="12" t="s">
        <v>32</v>
      </c>
      <c r="B812" s="10">
        <f>SUM(C812:H812)</f>
        <v>731</v>
      </c>
      <c r="C812" s="10">
        <v>32</v>
      </c>
      <c r="D812" s="10">
        <v>76</v>
      </c>
      <c r="E812" s="10">
        <v>157</v>
      </c>
      <c r="F812" s="10">
        <v>186</v>
      </c>
      <c r="G812" s="10">
        <v>178</v>
      </c>
      <c r="H812" s="16">
        <v>102</v>
      </c>
    </row>
    <row r="813" spans="1:8" ht="15.75" customHeight="1" x14ac:dyDescent="0.2">
      <c r="A813" s="12" t="s">
        <v>22</v>
      </c>
      <c r="B813" s="10">
        <f>SUM(C813:H813)</f>
        <v>431</v>
      </c>
      <c r="C813" s="10">
        <v>14</v>
      </c>
      <c r="D813" s="10">
        <v>15</v>
      </c>
      <c r="E813" s="10">
        <v>72</v>
      </c>
      <c r="F813" s="10">
        <v>100</v>
      </c>
      <c r="G813" s="10">
        <v>112</v>
      </c>
      <c r="H813" s="16">
        <v>118</v>
      </c>
    </row>
    <row r="814" spans="1:8" ht="15.75" customHeight="1" x14ac:dyDescent="0.2">
      <c r="A814" s="12" t="s">
        <v>33</v>
      </c>
      <c r="B814" s="10">
        <f t="shared" si="137"/>
        <v>187</v>
      </c>
      <c r="C814" s="10">
        <v>2</v>
      </c>
      <c r="D814" s="10">
        <v>6</v>
      </c>
      <c r="E814" s="10">
        <v>23</v>
      </c>
      <c r="F814" s="10">
        <v>34</v>
      </c>
      <c r="G814" s="10">
        <v>78</v>
      </c>
      <c r="H814" s="16">
        <v>44</v>
      </c>
    </row>
    <row r="815" spans="1:8" ht="15.75" customHeight="1" x14ac:dyDescent="0.2">
      <c r="A815" s="12" t="s">
        <v>24</v>
      </c>
      <c r="B815" s="10">
        <f t="shared" si="137"/>
        <v>101</v>
      </c>
      <c r="C815" s="10">
        <v>4</v>
      </c>
      <c r="D815" s="10">
        <v>3</v>
      </c>
      <c r="E815" s="10">
        <v>7</v>
      </c>
      <c r="F815" s="10">
        <v>20</v>
      </c>
      <c r="G815" s="10">
        <v>28</v>
      </c>
      <c r="H815" s="16">
        <v>39</v>
      </c>
    </row>
    <row r="816" spans="1:8" ht="15.75" customHeight="1" x14ac:dyDescent="0.2">
      <c r="A816" s="12" t="s">
        <v>25</v>
      </c>
      <c r="B816" s="10">
        <f t="shared" si="137"/>
        <v>46</v>
      </c>
      <c r="C816" s="10">
        <v>2</v>
      </c>
      <c r="D816" s="10">
        <v>2</v>
      </c>
      <c r="E816" s="10">
        <v>2</v>
      </c>
      <c r="F816" s="10">
        <v>7</v>
      </c>
      <c r="G816" s="10">
        <v>23</v>
      </c>
      <c r="H816" s="16">
        <v>10</v>
      </c>
    </row>
    <row r="817" spans="1:8" ht="15.75" customHeight="1" x14ac:dyDescent="0.2">
      <c r="A817" s="12" t="s">
        <v>34</v>
      </c>
      <c r="B817" s="10">
        <f t="shared" si="137"/>
        <v>24</v>
      </c>
      <c r="C817" s="10" t="s">
        <v>14</v>
      </c>
      <c r="D817" s="10" t="s">
        <v>14</v>
      </c>
      <c r="E817" s="10">
        <v>1</v>
      </c>
      <c r="F817" s="10">
        <v>1</v>
      </c>
      <c r="G817" s="10">
        <v>18</v>
      </c>
      <c r="H817" s="16">
        <v>4</v>
      </c>
    </row>
    <row r="818" spans="1:8" ht="15.75" customHeight="1" x14ac:dyDescent="0.2">
      <c r="A818" s="12" t="s">
        <v>27</v>
      </c>
      <c r="B818" s="10">
        <f t="shared" si="137"/>
        <v>33</v>
      </c>
      <c r="C818" s="10">
        <v>9</v>
      </c>
      <c r="D818" s="10">
        <v>1</v>
      </c>
      <c r="E818" s="10" t="s">
        <v>14</v>
      </c>
      <c r="F818" s="10">
        <v>3</v>
      </c>
      <c r="G818" s="10">
        <v>14</v>
      </c>
      <c r="H818" s="11">
        <v>6</v>
      </c>
    </row>
    <row r="819" spans="1:8" ht="15.75" customHeight="1" x14ac:dyDescent="0.2">
      <c r="A819" s="48"/>
      <c r="B819" s="49"/>
      <c r="C819" s="49"/>
      <c r="D819" s="49"/>
      <c r="E819" s="49"/>
      <c r="F819" s="49"/>
      <c r="G819" s="49"/>
      <c r="H819" s="50"/>
    </row>
    <row r="821" spans="1:8" ht="13.5" customHeight="1" x14ac:dyDescent="0.2">
      <c r="A821" s="9" t="s">
        <v>78</v>
      </c>
    </row>
    <row r="822" spans="1:8" ht="13.5" customHeight="1" x14ac:dyDescent="0.2">
      <c r="A822" s="9" t="s">
        <v>79</v>
      </c>
    </row>
    <row r="823" spans="1:8" ht="5.0999999999999996" customHeight="1" x14ac:dyDescent="0.2"/>
    <row r="824" spans="1:8" ht="13.5" customHeight="1" x14ac:dyDescent="0.2">
      <c r="A824" s="51" t="s">
        <v>80</v>
      </c>
    </row>
    <row r="826" spans="1:8" ht="12.75" customHeight="1" x14ac:dyDescent="0.2">
      <c r="A826" s="34"/>
    </row>
  </sheetData>
  <mergeCells count="204">
    <mergeCell ref="A1:H1"/>
    <mergeCell ref="A2:H2"/>
    <mergeCell ref="A4:A8"/>
    <mergeCell ref="B4:H5"/>
    <mergeCell ref="B6:B8"/>
    <mergeCell ref="C6:H6"/>
    <mergeCell ref="C7:C8"/>
    <mergeCell ref="D7:D8"/>
    <mergeCell ref="E7:E8"/>
    <mergeCell ref="F7:F8"/>
    <mergeCell ref="E58:E59"/>
    <mergeCell ref="F58:F59"/>
    <mergeCell ref="G58:G59"/>
    <mergeCell ref="H58:H59"/>
    <mergeCell ref="A103:H103"/>
    <mergeCell ref="A104:H104"/>
    <mergeCell ref="G7:G8"/>
    <mergeCell ref="H7:H8"/>
    <mergeCell ref="A52:H52"/>
    <mergeCell ref="A53:H53"/>
    <mergeCell ref="A55:A59"/>
    <mergeCell ref="B55:H56"/>
    <mergeCell ref="B57:B59"/>
    <mergeCell ref="C57:H57"/>
    <mergeCell ref="C58:C59"/>
    <mergeCell ref="D58:D59"/>
    <mergeCell ref="A106:A110"/>
    <mergeCell ref="B106:H107"/>
    <mergeCell ref="B108:B110"/>
    <mergeCell ref="C108:H108"/>
    <mergeCell ref="C109:C110"/>
    <mergeCell ref="D109:D110"/>
    <mergeCell ref="E109:E110"/>
    <mergeCell ref="F109:F110"/>
    <mergeCell ref="G109:G110"/>
    <mergeCell ref="H109:H110"/>
    <mergeCell ref="A154:H154"/>
    <mergeCell ref="A155:H155"/>
    <mergeCell ref="A157:A161"/>
    <mergeCell ref="B157:H158"/>
    <mergeCell ref="B159:B161"/>
    <mergeCell ref="C159:H159"/>
    <mergeCell ref="C160:C161"/>
    <mergeCell ref="D160:D161"/>
    <mergeCell ref="E160:E161"/>
    <mergeCell ref="F160:F161"/>
    <mergeCell ref="E212:E213"/>
    <mergeCell ref="F212:F213"/>
    <mergeCell ref="G212:G213"/>
    <mergeCell ref="H212:H213"/>
    <mergeCell ref="A256:H256"/>
    <mergeCell ref="A257:H257"/>
    <mergeCell ref="G160:G161"/>
    <mergeCell ref="H160:H161"/>
    <mergeCell ref="A206:H206"/>
    <mergeCell ref="A207:H207"/>
    <mergeCell ref="A209:A213"/>
    <mergeCell ref="B209:H210"/>
    <mergeCell ref="B211:B213"/>
    <mergeCell ref="C211:H211"/>
    <mergeCell ref="C212:C213"/>
    <mergeCell ref="D212:D213"/>
    <mergeCell ref="A259:A263"/>
    <mergeCell ref="B259:H260"/>
    <mergeCell ref="B261:B263"/>
    <mergeCell ref="C261:H261"/>
    <mergeCell ref="C262:C263"/>
    <mergeCell ref="D262:D263"/>
    <mergeCell ref="E262:E263"/>
    <mergeCell ref="F262:F263"/>
    <mergeCell ref="G262:G263"/>
    <mergeCell ref="H262:H263"/>
    <mergeCell ref="A305:H305"/>
    <mergeCell ref="A306:H306"/>
    <mergeCell ref="A308:A312"/>
    <mergeCell ref="B308:H309"/>
    <mergeCell ref="B310:B312"/>
    <mergeCell ref="C310:H310"/>
    <mergeCell ref="C311:C312"/>
    <mergeCell ref="D311:D312"/>
    <mergeCell ref="E311:E312"/>
    <mergeCell ref="F311:F312"/>
    <mergeCell ref="E359:E360"/>
    <mergeCell ref="F359:F360"/>
    <mergeCell ref="G359:G360"/>
    <mergeCell ref="H359:H360"/>
    <mergeCell ref="A402:H402"/>
    <mergeCell ref="A403:H403"/>
    <mergeCell ref="G311:G312"/>
    <mergeCell ref="H311:H312"/>
    <mergeCell ref="A353:H353"/>
    <mergeCell ref="A354:H354"/>
    <mergeCell ref="A356:A360"/>
    <mergeCell ref="B356:H357"/>
    <mergeCell ref="B358:B360"/>
    <mergeCell ref="C358:H358"/>
    <mergeCell ref="C359:C360"/>
    <mergeCell ref="D359:D360"/>
    <mergeCell ref="A405:A409"/>
    <mergeCell ref="B405:H406"/>
    <mergeCell ref="B407:B409"/>
    <mergeCell ref="C407:H407"/>
    <mergeCell ref="C408:C409"/>
    <mergeCell ref="D408:D409"/>
    <mergeCell ref="E408:E409"/>
    <mergeCell ref="F408:F409"/>
    <mergeCell ref="G408:G409"/>
    <mergeCell ref="H408:H409"/>
    <mergeCell ref="A455:H455"/>
    <mergeCell ref="A456:H456"/>
    <mergeCell ref="A458:A462"/>
    <mergeCell ref="B458:H459"/>
    <mergeCell ref="B460:B462"/>
    <mergeCell ref="C460:H460"/>
    <mergeCell ref="C461:C462"/>
    <mergeCell ref="D461:D462"/>
    <mergeCell ref="E461:E462"/>
    <mergeCell ref="F461:F462"/>
    <mergeCell ref="E512:E513"/>
    <mergeCell ref="F512:F513"/>
    <mergeCell ref="G512:G513"/>
    <mergeCell ref="H512:H513"/>
    <mergeCell ref="A557:H557"/>
    <mergeCell ref="A558:H558"/>
    <mergeCell ref="G461:G462"/>
    <mergeCell ref="H461:H462"/>
    <mergeCell ref="A506:H506"/>
    <mergeCell ref="A507:H507"/>
    <mergeCell ref="A509:A513"/>
    <mergeCell ref="B509:H510"/>
    <mergeCell ref="B511:B513"/>
    <mergeCell ref="C511:H511"/>
    <mergeCell ref="C512:C513"/>
    <mergeCell ref="D512:D513"/>
    <mergeCell ref="A560:A564"/>
    <mergeCell ref="B560:H561"/>
    <mergeCell ref="B562:B564"/>
    <mergeCell ref="C562:H562"/>
    <mergeCell ref="C563:C564"/>
    <mergeCell ref="D563:D564"/>
    <mergeCell ref="E563:E564"/>
    <mergeCell ref="F563:F564"/>
    <mergeCell ref="G563:G564"/>
    <mergeCell ref="H563:H564"/>
    <mergeCell ref="A606:H606"/>
    <mergeCell ref="A607:H607"/>
    <mergeCell ref="A609:A613"/>
    <mergeCell ref="B609:H610"/>
    <mergeCell ref="B611:B613"/>
    <mergeCell ref="C611:H611"/>
    <mergeCell ref="C612:C613"/>
    <mergeCell ref="D612:D613"/>
    <mergeCell ref="E612:E613"/>
    <mergeCell ref="F612:F613"/>
    <mergeCell ref="E660:E661"/>
    <mergeCell ref="F660:F661"/>
    <mergeCell ref="G660:G661"/>
    <mergeCell ref="H660:H661"/>
    <mergeCell ref="A703:H703"/>
    <mergeCell ref="A704:H704"/>
    <mergeCell ref="G612:G613"/>
    <mergeCell ref="H612:H613"/>
    <mergeCell ref="A654:H654"/>
    <mergeCell ref="A655:H655"/>
    <mergeCell ref="A657:A661"/>
    <mergeCell ref="B657:H658"/>
    <mergeCell ref="B659:B661"/>
    <mergeCell ref="C659:H659"/>
    <mergeCell ref="C660:C661"/>
    <mergeCell ref="D660:D661"/>
    <mergeCell ref="A706:A710"/>
    <mergeCell ref="B706:H707"/>
    <mergeCell ref="B708:B710"/>
    <mergeCell ref="C708:H708"/>
    <mergeCell ref="C709:C710"/>
    <mergeCell ref="D709:D710"/>
    <mergeCell ref="E709:E710"/>
    <mergeCell ref="F709:F710"/>
    <mergeCell ref="G709:G710"/>
    <mergeCell ref="H709:H710"/>
    <mergeCell ref="A753:H753"/>
    <mergeCell ref="A754:H754"/>
    <mergeCell ref="A756:A760"/>
    <mergeCell ref="B756:H757"/>
    <mergeCell ref="B758:B760"/>
    <mergeCell ref="C758:H758"/>
    <mergeCell ref="C759:C760"/>
    <mergeCell ref="D759:D760"/>
    <mergeCell ref="E759:E760"/>
    <mergeCell ref="F759:F760"/>
    <mergeCell ref="E807:E808"/>
    <mergeCell ref="F807:F808"/>
    <mergeCell ref="G807:G808"/>
    <mergeCell ref="H807:H808"/>
    <mergeCell ref="G759:G760"/>
    <mergeCell ref="H759:H760"/>
    <mergeCell ref="A801:H801"/>
    <mergeCell ref="A802:H802"/>
    <mergeCell ref="A804:A808"/>
    <mergeCell ref="B804:H805"/>
    <mergeCell ref="B806:B808"/>
    <mergeCell ref="C806:H806"/>
    <mergeCell ref="C807:C808"/>
    <mergeCell ref="D807:D808"/>
  </mergeCells>
  <printOptions horizontalCentered="1"/>
  <pageMargins left="0.74803149606299213" right="0.74803149606299213" top="0.98425196850393704" bottom="0.98425196850393704" header="0.51181102362204722" footer="0"/>
  <pageSetup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511-22(2015)</vt:lpstr>
      <vt:lpstr>'511-22(2015)'!Área_de_impresión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ENISEL PADILLA</dc:creator>
  <cp:lastModifiedBy>ENISEL PADILLA</cp:lastModifiedBy>
  <cp:lastPrinted>2017-08-24T17:29:25Z</cp:lastPrinted>
  <dcterms:created xsi:type="dcterms:W3CDTF">2017-07-19T15:27:58Z</dcterms:created>
  <dcterms:modified xsi:type="dcterms:W3CDTF">2017-08-24T17:35:14Z</dcterms:modified>
</cp:coreProperties>
</file>