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0" windowWidth="12105" windowHeight="8760"/>
  </bookViews>
  <sheets>
    <sheet name="511-26 (2015)" sheetId="12" r:id="rId1"/>
  </sheets>
  <calcPr calcId="145621"/>
</workbook>
</file>

<file path=xl/calcChain.xml><?xml version="1.0" encoding="utf-8"?>
<calcChain xmlns="http://schemas.openxmlformats.org/spreadsheetml/2006/main">
  <c r="E284" i="12" l="1"/>
  <c r="F284" i="12"/>
  <c r="G284" i="12"/>
  <c r="H284" i="12"/>
  <c r="I284" i="12"/>
  <c r="J284" i="12"/>
  <c r="K284" i="12"/>
  <c r="L284" i="12"/>
  <c r="M284" i="12"/>
  <c r="N284" i="12"/>
  <c r="O284" i="12"/>
  <c r="P284" i="12"/>
  <c r="E171" i="12" l="1"/>
  <c r="F171" i="12"/>
  <c r="G171" i="12"/>
  <c r="H171" i="12"/>
  <c r="I171" i="12"/>
  <c r="J171" i="12"/>
  <c r="K171" i="12"/>
  <c r="L171" i="12"/>
  <c r="M171" i="12"/>
  <c r="N171" i="12"/>
  <c r="O171" i="12"/>
  <c r="P171" i="12"/>
  <c r="E72" i="12"/>
  <c r="F72" i="12"/>
  <c r="G72" i="12"/>
  <c r="H72" i="12"/>
  <c r="I72" i="12"/>
  <c r="J72" i="12"/>
  <c r="K72" i="12"/>
  <c r="L72" i="12"/>
  <c r="M72" i="12"/>
  <c r="N72" i="12"/>
  <c r="O72" i="12"/>
  <c r="P72" i="12"/>
  <c r="E73" i="12"/>
  <c r="G73" i="12"/>
  <c r="H73" i="12"/>
  <c r="I73" i="12"/>
  <c r="J73" i="12"/>
  <c r="E74" i="12"/>
  <c r="F74" i="12"/>
  <c r="G74" i="12"/>
  <c r="J74" i="12"/>
  <c r="E75" i="12"/>
  <c r="F75" i="12"/>
  <c r="G75" i="12"/>
  <c r="H75" i="12"/>
  <c r="I75" i="12"/>
  <c r="J75" i="12"/>
  <c r="K75" i="12"/>
  <c r="L75" i="12"/>
  <c r="M75" i="12"/>
  <c r="P75" i="12"/>
  <c r="E76" i="12"/>
  <c r="G76" i="12"/>
  <c r="H76" i="12"/>
  <c r="I76" i="12"/>
  <c r="J76" i="12"/>
  <c r="K76" i="12"/>
  <c r="O76" i="12"/>
  <c r="E77" i="12"/>
  <c r="G77" i="12"/>
  <c r="H77" i="12"/>
  <c r="I77" i="12"/>
  <c r="J77" i="12"/>
  <c r="K77" i="12"/>
  <c r="M77" i="12"/>
  <c r="E78" i="12"/>
  <c r="F78" i="12"/>
  <c r="H78" i="12"/>
  <c r="I78" i="12"/>
  <c r="J78" i="12"/>
  <c r="K78" i="12"/>
  <c r="L78" i="12"/>
  <c r="M78" i="12"/>
  <c r="N78" i="12"/>
  <c r="O78" i="12"/>
  <c r="P78" i="12"/>
  <c r="C314" i="12"/>
  <c r="F46" i="12"/>
  <c r="E32" i="12"/>
  <c r="F23" i="12"/>
  <c r="G23" i="12"/>
  <c r="H23" i="12"/>
  <c r="I23" i="12"/>
  <c r="J23" i="12"/>
  <c r="K23" i="12"/>
  <c r="L23" i="12"/>
  <c r="M23" i="12"/>
  <c r="N23" i="12"/>
  <c r="O23" i="12"/>
  <c r="P23" i="12"/>
  <c r="F24" i="12"/>
  <c r="G24" i="12"/>
  <c r="H24" i="12"/>
  <c r="I24" i="12"/>
  <c r="J24" i="12"/>
  <c r="K24" i="12"/>
  <c r="L24" i="12"/>
  <c r="M24" i="12"/>
  <c r="N24" i="12"/>
  <c r="O24" i="12"/>
  <c r="P24" i="12"/>
  <c r="F25" i="12"/>
  <c r="G25" i="12"/>
  <c r="H25" i="12"/>
  <c r="I25" i="12"/>
  <c r="J25" i="12"/>
  <c r="K25" i="12"/>
  <c r="L25" i="12"/>
  <c r="N25" i="12"/>
  <c r="O25" i="12"/>
  <c r="P25" i="12"/>
  <c r="H26" i="12"/>
  <c r="J26" i="12"/>
  <c r="N26" i="12"/>
  <c r="F27" i="12"/>
  <c r="I27" i="12"/>
  <c r="J27" i="12"/>
  <c r="K27" i="12"/>
  <c r="L27" i="12"/>
  <c r="N27" i="12"/>
  <c r="P27" i="12"/>
  <c r="F28" i="12"/>
  <c r="G28" i="12"/>
  <c r="H28" i="12"/>
  <c r="I28" i="12"/>
  <c r="J28" i="12"/>
  <c r="K28" i="12"/>
  <c r="L28" i="12"/>
  <c r="M28" i="12"/>
  <c r="N28" i="12"/>
  <c r="O28" i="12"/>
  <c r="P28" i="12"/>
  <c r="E24" i="12"/>
  <c r="F19" i="12"/>
  <c r="G19" i="12"/>
  <c r="H19" i="12"/>
  <c r="I19" i="12"/>
  <c r="J19" i="12"/>
  <c r="K19" i="12"/>
  <c r="M19" i="12"/>
  <c r="P19" i="12"/>
  <c r="E19" i="12"/>
  <c r="E18" i="12"/>
  <c r="E17" i="12"/>
  <c r="F17" i="12"/>
  <c r="G17" i="12"/>
  <c r="H17" i="12"/>
  <c r="I17" i="12"/>
  <c r="J17" i="12"/>
  <c r="K17" i="12"/>
  <c r="L17" i="12"/>
  <c r="M17" i="12"/>
  <c r="N17" i="12"/>
  <c r="O17" i="12"/>
  <c r="C78" i="12" l="1"/>
  <c r="E15" i="12"/>
  <c r="C76" i="12"/>
  <c r="F21" i="12"/>
  <c r="C77" i="12"/>
  <c r="C24" i="12"/>
  <c r="D27" i="12"/>
  <c r="D25" i="12"/>
  <c r="O21" i="12"/>
  <c r="K21" i="12"/>
  <c r="G21" i="12"/>
  <c r="M70" i="12"/>
  <c r="K70" i="12"/>
  <c r="I70" i="12"/>
  <c r="D24" i="12"/>
  <c r="D77" i="12"/>
  <c r="D76" i="12"/>
  <c r="D73" i="12"/>
  <c r="D17" i="12"/>
  <c r="M21" i="12"/>
  <c r="J70" i="12"/>
  <c r="F70" i="12"/>
  <c r="E70" i="12"/>
  <c r="C17" i="12"/>
  <c r="P70" i="12"/>
  <c r="H70" i="12"/>
  <c r="N70" i="12"/>
  <c r="L70" i="12"/>
  <c r="D75" i="12"/>
  <c r="C72" i="12"/>
  <c r="O70" i="12"/>
  <c r="G70" i="12"/>
  <c r="C75" i="12"/>
  <c r="C74" i="12"/>
  <c r="D74" i="12"/>
  <c r="C73" i="12"/>
  <c r="D26" i="12"/>
  <c r="J21" i="12"/>
  <c r="N21" i="12"/>
  <c r="D23" i="12"/>
  <c r="D19" i="12"/>
  <c r="D28" i="12"/>
  <c r="I21" i="12"/>
  <c r="P21" i="12"/>
  <c r="L21" i="12"/>
  <c r="H21" i="12"/>
  <c r="D72" i="12"/>
  <c r="C19" i="12"/>
  <c r="D78" i="12"/>
  <c r="B78" i="12" s="1"/>
  <c r="N104" i="12"/>
  <c r="F18" i="12"/>
  <c r="G18" i="12"/>
  <c r="H18" i="12"/>
  <c r="H15" i="12" s="1"/>
  <c r="I18" i="12"/>
  <c r="I15" i="12" s="1"/>
  <c r="J18" i="12"/>
  <c r="J15" i="12" s="1"/>
  <c r="K18" i="12"/>
  <c r="K15" i="12" s="1"/>
  <c r="L18" i="12"/>
  <c r="L15" i="12" s="1"/>
  <c r="M18" i="12"/>
  <c r="M15" i="12" s="1"/>
  <c r="N18" i="12"/>
  <c r="N15" i="12" s="1"/>
  <c r="O18" i="12"/>
  <c r="O15" i="12" s="1"/>
  <c r="P18" i="12"/>
  <c r="P15" i="12" s="1"/>
  <c r="E93" i="12"/>
  <c r="F93" i="12"/>
  <c r="G93" i="12"/>
  <c r="H93" i="12"/>
  <c r="I93" i="12"/>
  <c r="J93" i="12"/>
  <c r="K93" i="12"/>
  <c r="L93" i="12"/>
  <c r="M93" i="12"/>
  <c r="N93" i="12"/>
  <c r="O93" i="12"/>
  <c r="B77" i="12" l="1"/>
  <c r="B76" i="12"/>
  <c r="B17" i="12"/>
  <c r="B24" i="12"/>
  <c r="B73" i="12"/>
  <c r="D70" i="12"/>
  <c r="B75" i="12"/>
  <c r="C70" i="12"/>
  <c r="B74" i="12"/>
  <c r="C18" i="12"/>
  <c r="D21" i="12"/>
  <c r="D93" i="12"/>
  <c r="D18" i="12"/>
  <c r="D15" i="12" s="1"/>
  <c r="G15" i="12"/>
  <c r="C93" i="12"/>
  <c r="F15" i="12"/>
  <c r="B19" i="12"/>
  <c r="B72" i="12"/>
  <c r="F336" i="12"/>
  <c r="G336" i="12"/>
  <c r="H336" i="12"/>
  <c r="I336" i="12"/>
  <c r="K336" i="12"/>
  <c r="L336" i="12"/>
  <c r="M336" i="12"/>
  <c r="N336" i="12"/>
  <c r="D339" i="12"/>
  <c r="C339" i="12"/>
  <c r="D338" i="12"/>
  <c r="C338" i="12"/>
  <c r="E317" i="12"/>
  <c r="D320" i="12"/>
  <c r="C320" i="12"/>
  <c r="F312" i="12"/>
  <c r="G312" i="12"/>
  <c r="H312" i="12"/>
  <c r="I312" i="12"/>
  <c r="J312" i="12"/>
  <c r="K312" i="12"/>
  <c r="L312" i="12"/>
  <c r="E312" i="12"/>
  <c r="D315" i="12"/>
  <c r="C315" i="12"/>
  <c r="D314" i="12"/>
  <c r="D360" i="12"/>
  <c r="D334" i="12"/>
  <c r="P279" i="12"/>
  <c r="I317" i="12"/>
  <c r="J317" i="12"/>
  <c r="K317" i="12"/>
  <c r="L317" i="12"/>
  <c r="M317" i="12"/>
  <c r="N317" i="12"/>
  <c r="O317" i="12"/>
  <c r="P317" i="12"/>
  <c r="B70" i="12" l="1"/>
  <c r="B18" i="12"/>
  <c r="B15" i="12" s="1"/>
  <c r="C15" i="12"/>
  <c r="B93" i="12"/>
  <c r="C336" i="12"/>
  <c r="B338" i="12"/>
  <c r="D312" i="12"/>
  <c r="C312" i="12"/>
  <c r="D336" i="12"/>
  <c r="B339" i="12"/>
  <c r="B320" i="12"/>
  <c r="B315" i="12"/>
  <c r="B314" i="12"/>
  <c r="B336" i="12" l="1"/>
  <c r="B312" i="12"/>
  <c r="M152" i="12" l="1"/>
  <c r="N152" i="12"/>
  <c r="N148" i="12"/>
  <c r="L150" i="12"/>
  <c r="M150" i="12"/>
  <c r="N150" i="12"/>
  <c r="N146" i="12"/>
  <c r="M145" i="12"/>
  <c r="P145" i="12"/>
  <c r="F141" i="12"/>
  <c r="H141" i="12"/>
  <c r="I141" i="12"/>
  <c r="K141" i="12"/>
  <c r="L141" i="12"/>
  <c r="M141" i="12"/>
  <c r="N141" i="12"/>
  <c r="P141" i="12"/>
  <c r="P138" i="12" s="1"/>
  <c r="E141" i="12"/>
  <c r="H131" i="12"/>
  <c r="I131" i="12"/>
  <c r="J131" i="12"/>
  <c r="K131" i="12"/>
  <c r="L131" i="12"/>
  <c r="M131" i="12"/>
  <c r="N131" i="12"/>
  <c r="G130" i="12"/>
  <c r="J130" i="12"/>
  <c r="K130" i="12"/>
  <c r="L130" i="12"/>
  <c r="M130" i="12"/>
  <c r="N130" i="12"/>
  <c r="G115" i="12"/>
  <c r="H115" i="12"/>
  <c r="J115" i="12"/>
  <c r="M112" i="12"/>
  <c r="F114" i="12"/>
  <c r="G114" i="12"/>
  <c r="I114" i="12"/>
  <c r="J114" i="12"/>
  <c r="K114" i="12"/>
  <c r="M114" i="12"/>
  <c r="P114" i="12"/>
  <c r="G111" i="12"/>
  <c r="H111" i="12"/>
  <c r="I111" i="12"/>
  <c r="J111" i="12"/>
  <c r="F109" i="12"/>
  <c r="G109" i="12"/>
  <c r="H109" i="12"/>
  <c r="I109" i="12"/>
  <c r="J109" i="12"/>
  <c r="M104" i="12"/>
  <c r="O104" i="12"/>
  <c r="P104" i="12"/>
  <c r="P99" i="12" s="1"/>
  <c r="O103" i="12"/>
  <c r="J97" i="12"/>
  <c r="D97" i="12" s="1"/>
  <c r="B97" i="12" s="1"/>
  <c r="F94" i="12"/>
  <c r="G94" i="12"/>
  <c r="H94" i="12"/>
  <c r="J94" i="12"/>
  <c r="G92" i="12"/>
  <c r="H92" i="12"/>
  <c r="F88" i="12"/>
  <c r="H88" i="12"/>
  <c r="I88" i="12"/>
  <c r="K88" i="12"/>
  <c r="L88" i="12"/>
  <c r="M88" i="12"/>
  <c r="F87" i="12"/>
  <c r="G87" i="12"/>
  <c r="H87" i="12"/>
  <c r="J86" i="12"/>
  <c r="D86" i="12" s="1"/>
  <c r="G85" i="12"/>
  <c r="H85" i="12"/>
  <c r="I85" i="12"/>
  <c r="K85" i="12"/>
  <c r="L85" i="12"/>
  <c r="F83" i="12"/>
  <c r="G83" i="12"/>
  <c r="I83" i="12"/>
  <c r="J83" i="12"/>
  <c r="L83" i="12"/>
  <c r="M83" i="12"/>
  <c r="N83" i="12"/>
  <c r="F84" i="12"/>
  <c r="G84" i="12"/>
  <c r="H84" i="12"/>
  <c r="I84" i="12"/>
  <c r="J84" i="12"/>
  <c r="K84" i="12"/>
  <c r="L84" i="12"/>
  <c r="M84" i="12"/>
  <c r="N84" i="12"/>
  <c r="K57" i="12"/>
  <c r="L57" i="12"/>
  <c r="N57" i="12"/>
  <c r="O57" i="12"/>
  <c r="P57" i="12"/>
  <c r="F52" i="12"/>
  <c r="H52" i="12"/>
  <c r="I52" i="12"/>
  <c r="J52" i="12"/>
  <c r="K52" i="12"/>
  <c r="L52" i="12"/>
  <c r="M52" i="12"/>
  <c r="N52" i="12"/>
  <c r="P52" i="12"/>
  <c r="E52" i="12"/>
  <c r="G51" i="12"/>
  <c r="C51" i="12" s="1"/>
  <c r="M49" i="12"/>
  <c r="N49" i="12"/>
  <c r="F50" i="12"/>
  <c r="G50" i="12"/>
  <c r="H50" i="12"/>
  <c r="I50" i="12"/>
  <c r="J50" i="12"/>
  <c r="K50" i="12"/>
  <c r="L50" i="12"/>
  <c r="M50" i="12"/>
  <c r="N50" i="12"/>
  <c r="G48" i="12"/>
  <c r="H48" i="12"/>
  <c r="I48" i="12"/>
  <c r="K48" i="12"/>
  <c r="L48" i="12"/>
  <c r="P48" i="12"/>
  <c r="E48" i="12"/>
  <c r="F47" i="12"/>
  <c r="G47" i="12"/>
  <c r="H47" i="12"/>
  <c r="J47" i="12"/>
  <c r="K47" i="12"/>
  <c r="L47" i="12"/>
  <c r="O47" i="12"/>
  <c r="P47" i="12"/>
  <c r="G46" i="12"/>
  <c r="H46" i="12"/>
  <c r="J46" i="12"/>
  <c r="K46" i="12"/>
  <c r="L46" i="12"/>
  <c r="M46" i="12"/>
  <c r="E46" i="12"/>
  <c r="L42" i="12"/>
  <c r="M42" i="12"/>
  <c r="N42" i="12"/>
  <c r="P42" i="12"/>
  <c r="P40" i="12"/>
  <c r="I36" i="12"/>
  <c r="F35" i="12"/>
  <c r="G35" i="12"/>
  <c r="L35" i="12"/>
  <c r="M35" i="12"/>
  <c r="N35" i="12"/>
  <c r="O35" i="12"/>
  <c r="O34" i="12"/>
  <c r="C48" i="12" l="1"/>
  <c r="C52" i="12"/>
  <c r="N80" i="12"/>
  <c r="D85" i="12"/>
  <c r="C141" i="12"/>
  <c r="D87" i="12"/>
  <c r="D35" i="12"/>
  <c r="D50" i="12"/>
  <c r="I80" i="12"/>
  <c r="C109" i="12"/>
  <c r="D111" i="12"/>
  <c r="D114" i="12"/>
  <c r="D46" i="12"/>
  <c r="D52" i="12"/>
  <c r="B52" i="12" s="1"/>
  <c r="H80" i="12"/>
  <c r="M80" i="12"/>
  <c r="G80" i="12"/>
  <c r="D88" i="12"/>
  <c r="D109" i="12"/>
  <c r="D130" i="12"/>
  <c r="D131" i="12"/>
  <c r="D48" i="12"/>
  <c r="D83" i="12"/>
  <c r="D92" i="12"/>
  <c r="C130" i="12"/>
  <c r="D141" i="12"/>
  <c r="C35" i="12"/>
  <c r="B35" i="12" s="1"/>
  <c r="C46" i="12"/>
  <c r="D47" i="12"/>
  <c r="D84" i="12"/>
  <c r="J80" i="12"/>
  <c r="D94" i="12"/>
  <c r="D115" i="12"/>
  <c r="B48" i="12" l="1"/>
  <c r="B130" i="12"/>
  <c r="B141" i="12"/>
  <c r="B46" i="12"/>
  <c r="B109" i="12"/>
  <c r="E83" i="12" l="1"/>
  <c r="C83" i="12" s="1"/>
  <c r="B83" i="12" s="1"/>
  <c r="E84" i="12"/>
  <c r="C84" i="12" s="1"/>
  <c r="B84" i="12" s="1"/>
  <c r="E57" i="12"/>
  <c r="D321" i="12"/>
  <c r="D319" i="12"/>
  <c r="C321" i="12"/>
  <c r="C319" i="12"/>
  <c r="E28" i="12"/>
  <c r="C28" i="12" s="1"/>
  <c r="B28" i="12" s="1"/>
  <c r="E23" i="12"/>
  <c r="C23" i="12" l="1"/>
  <c r="C317" i="12"/>
  <c r="B319" i="12"/>
  <c r="D364" i="12"/>
  <c r="C364" i="12"/>
  <c r="D362" i="12"/>
  <c r="C362" i="12"/>
  <c r="D361" i="12"/>
  <c r="C361" i="12"/>
  <c r="C360" i="12"/>
  <c r="D359" i="12"/>
  <c r="C359" i="12"/>
  <c r="P357" i="12"/>
  <c r="O357" i="12"/>
  <c r="N357" i="12"/>
  <c r="M357" i="12"/>
  <c r="L357" i="12"/>
  <c r="K357" i="12"/>
  <c r="J357" i="12"/>
  <c r="I357" i="12"/>
  <c r="H357" i="12"/>
  <c r="G357" i="12"/>
  <c r="F357" i="12"/>
  <c r="E357" i="12"/>
  <c r="D344" i="12"/>
  <c r="C344" i="12"/>
  <c r="D343" i="12"/>
  <c r="C343" i="12"/>
  <c r="P341" i="12"/>
  <c r="O341" i="12"/>
  <c r="N341" i="12"/>
  <c r="M341" i="12"/>
  <c r="L341" i="12"/>
  <c r="K341" i="12"/>
  <c r="J341" i="12"/>
  <c r="I341" i="12"/>
  <c r="H341" i="12"/>
  <c r="G341" i="12"/>
  <c r="F341" i="12"/>
  <c r="E341" i="12"/>
  <c r="C334" i="12"/>
  <c r="D332" i="12"/>
  <c r="C332" i="12"/>
  <c r="D330" i="12"/>
  <c r="C330" i="12"/>
  <c r="D329" i="12"/>
  <c r="C329" i="12"/>
  <c r="D328" i="12"/>
  <c r="C328" i="12"/>
  <c r="D327" i="12"/>
  <c r="C327" i="12"/>
  <c r="P325" i="12"/>
  <c r="O325" i="12"/>
  <c r="N325" i="12"/>
  <c r="M325" i="12"/>
  <c r="L325" i="12"/>
  <c r="K325" i="12"/>
  <c r="J325" i="12"/>
  <c r="I325" i="12"/>
  <c r="H325" i="12"/>
  <c r="G325" i="12"/>
  <c r="F325" i="12"/>
  <c r="E325" i="12"/>
  <c r="D323" i="12"/>
  <c r="C323" i="12"/>
  <c r="H317" i="12"/>
  <c r="G317" i="12"/>
  <c r="F317" i="12"/>
  <c r="D308" i="12"/>
  <c r="C308" i="12"/>
  <c r="D307" i="12"/>
  <c r="C307" i="12"/>
  <c r="D306" i="12"/>
  <c r="C306" i="12"/>
  <c r="D305" i="12"/>
  <c r="C305" i="12"/>
  <c r="D304" i="12"/>
  <c r="C304" i="12"/>
  <c r="D288" i="12"/>
  <c r="C288" i="12"/>
  <c r="D287" i="12"/>
  <c r="C287" i="12"/>
  <c r="D286" i="12"/>
  <c r="D284" i="12" s="1"/>
  <c r="C286" i="12"/>
  <c r="D282" i="12"/>
  <c r="C282" i="12"/>
  <c r="D281" i="12"/>
  <c r="C281" i="12"/>
  <c r="N279" i="12"/>
  <c r="M279" i="12"/>
  <c r="L279" i="12"/>
  <c r="K279" i="12"/>
  <c r="J279" i="12"/>
  <c r="I279" i="12"/>
  <c r="H279" i="12"/>
  <c r="G279" i="12"/>
  <c r="F279" i="12"/>
  <c r="E279" i="12"/>
  <c r="D277" i="12"/>
  <c r="C277" i="12"/>
  <c r="D275" i="12"/>
  <c r="C275" i="12"/>
  <c r="D274" i="12"/>
  <c r="C274" i="12"/>
  <c r="D273" i="12"/>
  <c r="C273" i="12"/>
  <c r="D272" i="12"/>
  <c r="C272" i="12"/>
  <c r="D271" i="12"/>
  <c r="C271" i="12"/>
  <c r="D270" i="12"/>
  <c r="C270" i="12"/>
  <c r="D269" i="12"/>
  <c r="C269" i="12"/>
  <c r="D268" i="12"/>
  <c r="C268" i="12"/>
  <c r="D267" i="12"/>
  <c r="C267" i="12"/>
  <c r="D266" i="12"/>
  <c r="C266" i="12"/>
  <c r="D265" i="12"/>
  <c r="C265" i="12"/>
  <c r="D264" i="12"/>
  <c r="C264" i="12"/>
  <c r="P262" i="12"/>
  <c r="O262" i="12"/>
  <c r="N262" i="12"/>
  <c r="M262" i="12"/>
  <c r="L262" i="12"/>
  <c r="K262" i="12"/>
  <c r="J262" i="12"/>
  <c r="I262" i="12"/>
  <c r="H262" i="12"/>
  <c r="G262" i="12"/>
  <c r="F262" i="12"/>
  <c r="E262" i="12"/>
  <c r="D260" i="12"/>
  <c r="C260" i="12"/>
  <c r="D259" i="12"/>
  <c r="C259" i="12"/>
  <c r="D258" i="12"/>
  <c r="C258" i="12"/>
  <c r="D257" i="12"/>
  <c r="C257" i="12"/>
  <c r="D256" i="12"/>
  <c r="C256" i="12"/>
  <c r="P254" i="12"/>
  <c r="O254" i="12"/>
  <c r="N254" i="12"/>
  <c r="M254" i="12"/>
  <c r="L254" i="12"/>
  <c r="K254" i="12"/>
  <c r="J254" i="12"/>
  <c r="I254" i="12"/>
  <c r="H254" i="12"/>
  <c r="G254" i="12"/>
  <c r="F254" i="12"/>
  <c r="E254" i="12"/>
  <c r="D252" i="12"/>
  <c r="D251" i="12"/>
  <c r="C251" i="12"/>
  <c r="D250" i="12"/>
  <c r="C250" i="12"/>
  <c r="D249" i="12"/>
  <c r="C249" i="12"/>
  <c r="D248" i="12"/>
  <c r="C248" i="12"/>
  <c r="D247" i="12"/>
  <c r="C247" i="12"/>
  <c r="P245" i="12"/>
  <c r="O245" i="12"/>
  <c r="N245" i="12"/>
  <c r="M245" i="12"/>
  <c r="L245" i="12"/>
  <c r="K245" i="12"/>
  <c r="J245" i="12"/>
  <c r="I245" i="12"/>
  <c r="H245" i="12"/>
  <c r="G245" i="12"/>
  <c r="F245" i="12"/>
  <c r="E245" i="12"/>
  <c r="D232" i="12"/>
  <c r="C232" i="12"/>
  <c r="D231" i="12"/>
  <c r="C231" i="12"/>
  <c r="D230" i="12"/>
  <c r="C230" i="12"/>
  <c r="D229" i="12"/>
  <c r="C229" i="12"/>
  <c r="D228" i="12"/>
  <c r="C228" i="12"/>
  <c r="D227" i="12"/>
  <c r="C227" i="12"/>
  <c r="D226" i="12"/>
  <c r="C226" i="12"/>
  <c r="N224" i="12"/>
  <c r="M224" i="12"/>
  <c r="L224" i="12"/>
  <c r="K224" i="12"/>
  <c r="J224" i="12"/>
  <c r="I224" i="12"/>
  <c r="H224" i="12"/>
  <c r="G224" i="12"/>
  <c r="F224" i="12"/>
  <c r="E224" i="12"/>
  <c r="D222" i="12"/>
  <c r="C222" i="12"/>
  <c r="D221" i="12"/>
  <c r="C221" i="12"/>
  <c r="D220" i="12"/>
  <c r="C220" i="12"/>
  <c r="D219" i="12"/>
  <c r="C219" i="12"/>
  <c r="D218" i="12"/>
  <c r="C218" i="12"/>
  <c r="D217" i="12"/>
  <c r="C217" i="12"/>
  <c r="D216" i="12"/>
  <c r="C216" i="12"/>
  <c r="P214" i="12"/>
  <c r="O214" i="12"/>
  <c r="N214" i="12"/>
  <c r="M214" i="12"/>
  <c r="L214" i="12"/>
  <c r="K214" i="12"/>
  <c r="J214" i="12"/>
  <c r="I214" i="12"/>
  <c r="H214" i="12"/>
  <c r="G214" i="12"/>
  <c r="F214" i="12"/>
  <c r="E214" i="12"/>
  <c r="D212" i="12"/>
  <c r="C212" i="12"/>
  <c r="D211" i="12"/>
  <c r="C211" i="12"/>
  <c r="P209" i="12"/>
  <c r="O209" i="12"/>
  <c r="N209" i="12"/>
  <c r="M209" i="12"/>
  <c r="L209" i="12"/>
  <c r="K209" i="12"/>
  <c r="J209" i="12"/>
  <c r="I209" i="12"/>
  <c r="H209" i="12"/>
  <c r="G209" i="12"/>
  <c r="F209" i="12"/>
  <c r="E209" i="12"/>
  <c r="D207" i="12"/>
  <c r="C207" i="12"/>
  <c r="D206" i="12"/>
  <c r="C206" i="12"/>
  <c r="D205" i="12"/>
  <c r="C205" i="12"/>
  <c r="D204" i="12"/>
  <c r="C204" i="12"/>
  <c r="D203" i="12"/>
  <c r="C203" i="12"/>
  <c r="D202" i="12"/>
  <c r="C202" i="12"/>
  <c r="D201" i="12"/>
  <c r="C201" i="12"/>
  <c r="D200" i="12"/>
  <c r="C200" i="12"/>
  <c r="D199" i="12"/>
  <c r="C199" i="12"/>
  <c r="D198" i="12"/>
  <c r="C198" i="12"/>
  <c r="D197" i="12"/>
  <c r="C197" i="12"/>
  <c r="D196" i="12"/>
  <c r="C196" i="12"/>
  <c r="D195" i="12"/>
  <c r="C195" i="12"/>
  <c r="P193" i="12"/>
  <c r="O193" i="12"/>
  <c r="N193" i="12"/>
  <c r="M193" i="12"/>
  <c r="L193" i="12"/>
  <c r="K193" i="12"/>
  <c r="J193" i="12"/>
  <c r="I193" i="12"/>
  <c r="H193" i="12"/>
  <c r="G193" i="12"/>
  <c r="F193" i="12"/>
  <c r="E193" i="12"/>
  <c r="C191" i="12"/>
  <c r="D190" i="12"/>
  <c r="C190" i="12"/>
  <c r="D189" i="12"/>
  <c r="C189" i="12"/>
  <c r="D174" i="12"/>
  <c r="C174" i="12"/>
  <c r="D173" i="12"/>
  <c r="C173" i="12"/>
  <c r="D169" i="12"/>
  <c r="C169" i="12"/>
  <c r="D168" i="12"/>
  <c r="C168" i="12"/>
  <c r="D167" i="12"/>
  <c r="C167" i="12"/>
  <c r="D166" i="12"/>
  <c r="C166" i="12"/>
  <c r="D165" i="12"/>
  <c r="C165" i="12"/>
  <c r="D164" i="12"/>
  <c r="C164" i="12"/>
  <c r="P162" i="12"/>
  <c r="O162" i="12"/>
  <c r="N162" i="12"/>
  <c r="M162" i="12"/>
  <c r="L162" i="12"/>
  <c r="K162" i="12"/>
  <c r="J162" i="12"/>
  <c r="I162" i="12"/>
  <c r="H162" i="12"/>
  <c r="G162" i="12"/>
  <c r="F162" i="12"/>
  <c r="E162" i="12"/>
  <c r="D160" i="12"/>
  <c r="C160" i="12"/>
  <c r="D159" i="12"/>
  <c r="C159" i="12"/>
  <c r="D158" i="12"/>
  <c r="C158" i="12"/>
  <c r="P156" i="12"/>
  <c r="O156" i="12"/>
  <c r="N156" i="12"/>
  <c r="M156" i="12"/>
  <c r="L156" i="12"/>
  <c r="K156" i="12"/>
  <c r="J156" i="12"/>
  <c r="I156" i="12"/>
  <c r="H156" i="12"/>
  <c r="G156" i="12"/>
  <c r="F156" i="12"/>
  <c r="E156" i="12"/>
  <c r="L152" i="12"/>
  <c r="K152" i="12"/>
  <c r="J152" i="12"/>
  <c r="I152" i="12"/>
  <c r="H152" i="12"/>
  <c r="G152" i="12"/>
  <c r="F152" i="12"/>
  <c r="E152" i="12"/>
  <c r="P151" i="12"/>
  <c r="N151" i="12"/>
  <c r="M151" i="12"/>
  <c r="L151" i="12"/>
  <c r="K151" i="12"/>
  <c r="J151" i="12"/>
  <c r="I151" i="12"/>
  <c r="H151" i="12"/>
  <c r="G151" i="12"/>
  <c r="F151" i="12"/>
  <c r="E151" i="12"/>
  <c r="K150" i="12"/>
  <c r="J150" i="12"/>
  <c r="I150" i="12"/>
  <c r="H150" i="12"/>
  <c r="G150" i="12"/>
  <c r="F150" i="12"/>
  <c r="E150" i="12"/>
  <c r="P149" i="12"/>
  <c r="O149" i="12"/>
  <c r="N149" i="12"/>
  <c r="M149" i="12"/>
  <c r="L149" i="12"/>
  <c r="K149" i="12"/>
  <c r="J149" i="12"/>
  <c r="I149" i="12"/>
  <c r="H149" i="12"/>
  <c r="G149" i="12"/>
  <c r="F149" i="12"/>
  <c r="E149" i="12"/>
  <c r="M148" i="12"/>
  <c r="L148" i="12"/>
  <c r="K148" i="12"/>
  <c r="J148" i="12"/>
  <c r="I148" i="12"/>
  <c r="H148" i="12"/>
  <c r="G148" i="12"/>
  <c r="F148" i="12"/>
  <c r="E148" i="12"/>
  <c r="P147" i="12"/>
  <c r="O147" i="12"/>
  <c r="N147" i="12"/>
  <c r="M147" i="12"/>
  <c r="L147" i="12"/>
  <c r="K147" i="12"/>
  <c r="J147" i="12"/>
  <c r="I147" i="12"/>
  <c r="H147" i="12"/>
  <c r="G147" i="12"/>
  <c r="F147" i="12"/>
  <c r="E147" i="12"/>
  <c r="L146" i="12"/>
  <c r="K146" i="12"/>
  <c r="J146" i="12"/>
  <c r="I146" i="12"/>
  <c r="H146" i="12"/>
  <c r="G146" i="12"/>
  <c r="F146" i="12"/>
  <c r="E146" i="12"/>
  <c r="L145" i="12"/>
  <c r="K145" i="12"/>
  <c r="J145" i="12"/>
  <c r="I145" i="12"/>
  <c r="H145" i="12"/>
  <c r="G145" i="12"/>
  <c r="F145" i="12"/>
  <c r="E145" i="12"/>
  <c r="N140" i="12"/>
  <c r="N138" i="12" s="1"/>
  <c r="M140" i="12"/>
  <c r="M138" i="12" s="1"/>
  <c r="L140" i="12"/>
  <c r="L138" i="12" s="1"/>
  <c r="K140" i="12"/>
  <c r="K138" i="12" s="1"/>
  <c r="J140" i="12"/>
  <c r="J138" i="12" s="1"/>
  <c r="I140" i="12"/>
  <c r="I138" i="12" s="1"/>
  <c r="H140" i="12"/>
  <c r="H138" i="12" s="1"/>
  <c r="G140" i="12"/>
  <c r="G138" i="12" s="1"/>
  <c r="F140" i="12"/>
  <c r="E140" i="12"/>
  <c r="P136" i="12"/>
  <c r="O136" i="12"/>
  <c r="N136" i="12"/>
  <c r="M136" i="12"/>
  <c r="L136" i="12"/>
  <c r="K136" i="12"/>
  <c r="J136" i="12"/>
  <c r="I136" i="12"/>
  <c r="H136" i="12"/>
  <c r="G136" i="12"/>
  <c r="F136" i="12"/>
  <c r="E136" i="12"/>
  <c r="P134" i="12"/>
  <c r="O134" i="12"/>
  <c r="N134" i="12"/>
  <c r="M134" i="12"/>
  <c r="L134" i="12"/>
  <c r="K134" i="12"/>
  <c r="J134" i="12"/>
  <c r="I134" i="12"/>
  <c r="H134" i="12"/>
  <c r="G134" i="12"/>
  <c r="F134" i="12"/>
  <c r="E134" i="12"/>
  <c r="P133" i="12"/>
  <c r="O133" i="12"/>
  <c r="N133" i="12"/>
  <c r="M133" i="12"/>
  <c r="L133" i="12"/>
  <c r="K133" i="12"/>
  <c r="J133" i="12"/>
  <c r="I133" i="12"/>
  <c r="H133" i="12"/>
  <c r="G133" i="12"/>
  <c r="F133" i="12"/>
  <c r="E133" i="12"/>
  <c r="O132" i="12"/>
  <c r="N132" i="12"/>
  <c r="K132" i="12"/>
  <c r="J132" i="12"/>
  <c r="I132" i="12"/>
  <c r="H132" i="12"/>
  <c r="G132" i="12"/>
  <c r="F132" i="12"/>
  <c r="E132" i="12"/>
  <c r="E131" i="12"/>
  <c r="C131" i="12" s="1"/>
  <c r="B131" i="12" s="1"/>
  <c r="E115" i="12"/>
  <c r="C115" i="12" s="1"/>
  <c r="B115" i="12" s="1"/>
  <c r="E114" i="12"/>
  <c r="C114" i="12" s="1"/>
  <c r="B114" i="12" s="1"/>
  <c r="P113" i="12"/>
  <c r="O113" i="12"/>
  <c r="N113" i="12"/>
  <c r="M113" i="12"/>
  <c r="L113" i="12"/>
  <c r="K113" i="12"/>
  <c r="J113" i="12"/>
  <c r="I113" i="12"/>
  <c r="H113" i="12"/>
  <c r="G113" i="12"/>
  <c r="F113" i="12"/>
  <c r="E113" i="12"/>
  <c r="J112" i="12"/>
  <c r="I112" i="12"/>
  <c r="H112" i="12"/>
  <c r="G112" i="12"/>
  <c r="F112" i="12"/>
  <c r="E112" i="12"/>
  <c r="E111" i="12"/>
  <c r="C111" i="12" s="1"/>
  <c r="B111" i="12" s="1"/>
  <c r="J110" i="12"/>
  <c r="I110" i="12"/>
  <c r="H110" i="12"/>
  <c r="G110" i="12"/>
  <c r="F110" i="12"/>
  <c r="E110" i="12"/>
  <c r="J105" i="12"/>
  <c r="I105" i="12"/>
  <c r="H105" i="12"/>
  <c r="G105" i="12"/>
  <c r="F105" i="12"/>
  <c r="E105" i="12"/>
  <c r="L104" i="12"/>
  <c r="K104" i="12"/>
  <c r="J104" i="12"/>
  <c r="I104" i="12"/>
  <c r="H104" i="12"/>
  <c r="G104" i="12"/>
  <c r="F104" i="12"/>
  <c r="E104" i="12"/>
  <c r="J103" i="12"/>
  <c r="I103" i="12"/>
  <c r="H103" i="12"/>
  <c r="G103" i="12"/>
  <c r="F103" i="12"/>
  <c r="E103" i="12"/>
  <c r="O102" i="12"/>
  <c r="N102" i="12"/>
  <c r="M102" i="12"/>
  <c r="L102" i="12"/>
  <c r="J102" i="12"/>
  <c r="I102" i="12"/>
  <c r="H102" i="12"/>
  <c r="G102" i="12"/>
  <c r="F102" i="12"/>
  <c r="E102" i="12"/>
  <c r="O101" i="12"/>
  <c r="N101" i="12"/>
  <c r="M101" i="12"/>
  <c r="L101" i="12"/>
  <c r="K101" i="12"/>
  <c r="J101" i="12"/>
  <c r="I101" i="12"/>
  <c r="H101" i="12"/>
  <c r="G101" i="12"/>
  <c r="F101" i="12"/>
  <c r="E101" i="12"/>
  <c r="P96" i="12"/>
  <c r="O96" i="12"/>
  <c r="N96" i="12"/>
  <c r="M96" i="12"/>
  <c r="L96" i="12"/>
  <c r="K96" i="12"/>
  <c r="J96" i="12"/>
  <c r="I96" i="12"/>
  <c r="H96" i="12"/>
  <c r="G96" i="12"/>
  <c r="F96" i="12"/>
  <c r="E96" i="12"/>
  <c r="P95" i="12"/>
  <c r="P90" i="12" s="1"/>
  <c r="O95" i="12"/>
  <c r="O90" i="12" s="1"/>
  <c r="N95" i="12"/>
  <c r="N90" i="12" s="1"/>
  <c r="M95" i="12"/>
  <c r="M90" i="12" s="1"/>
  <c r="L95" i="12"/>
  <c r="L90" i="12" s="1"/>
  <c r="K95" i="12"/>
  <c r="K90" i="12" s="1"/>
  <c r="J95" i="12"/>
  <c r="J90" i="12" s="1"/>
  <c r="I95" i="12"/>
  <c r="I90" i="12" s="1"/>
  <c r="H95" i="12"/>
  <c r="H90" i="12" s="1"/>
  <c r="G95" i="12"/>
  <c r="G90" i="12" s="1"/>
  <c r="F95" i="12"/>
  <c r="E95" i="12"/>
  <c r="E94" i="12"/>
  <c r="C94" i="12" s="1"/>
  <c r="B94" i="12" s="1"/>
  <c r="E92" i="12"/>
  <c r="E88" i="12"/>
  <c r="C88" i="12" s="1"/>
  <c r="B88" i="12" s="1"/>
  <c r="E87" i="12"/>
  <c r="C87" i="12" s="1"/>
  <c r="B87" i="12" s="1"/>
  <c r="E86" i="12"/>
  <c r="C86" i="12" s="1"/>
  <c r="B86" i="12" s="1"/>
  <c r="E85" i="12"/>
  <c r="C85" i="12" s="1"/>
  <c r="B85" i="12" s="1"/>
  <c r="L82" i="12"/>
  <c r="L80" i="12" s="1"/>
  <c r="K82" i="12"/>
  <c r="K80" i="12" s="1"/>
  <c r="F82" i="12"/>
  <c r="E82" i="12"/>
  <c r="J57" i="12"/>
  <c r="I57" i="12"/>
  <c r="H57" i="12"/>
  <c r="G57" i="12"/>
  <c r="F57" i="12"/>
  <c r="P56" i="12"/>
  <c r="P54" i="12" s="1"/>
  <c r="O56" i="12"/>
  <c r="O54" i="12" s="1"/>
  <c r="N56" i="12"/>
  <c r="N54" i="12" s="1"/>
  <c r="M56" i="12"/>
  <c r="M54" i="12" s="1"/>
  <c r="L56" i="12"/>
  <c r="L54" i="12" s="1"/>
  <c r="K56" i="12"/>
  <c r="K54" i="12" s="1"/>
  <c r="J56" i="12"/>
  <c r="I56" i="12"/>
  <c r="H56" i="12"/>
  <c r="G56" i="12"/>
  <c r="F56" i="12"/>
  <c r="E56" i="12"/>
  <c r="F51" i="12"/>
  <c r="D51" i="12" s="1"/>
  <c r="B51" i="12" s="1"/>
  <c r="E50" i="12"/>
  <c r="C50" i="12" s="1"/>
  <c r="B50" i="12" s="1"/>
  <c r="L49" i="12"/>
  <c r="K49" i="12"/>
  <c r="J49" i="12"/>
  <c r="I49" i="12"/>
  <c r="H49" i="12"/>
  <c r="G49" i="12"/>
  <c r="F49" i="12"/>
  <c r="E49" i="12"/>
  <c r="E47" i="12"/>
  <c r="C47" i="12" s="1"/>
  <c r="B47" i="12" s="1"/>
  <c r="P45" i="12"/>
  <c r="O45" i="12"/>
  <c r="N45" i="12"/>
  <c r="M45" i="12"/>
  <c r="L45" i="12"/>
  <c r="K45" i="12"/>
  <c r="J45" i="12"/>
  <c r="I45" i="12"/>
  <c r="H45" i="12"/>
  <c r="G45" i="12"/>
  <c r="F45" i="12"/>
  <c r="E45" i="12"/>
  <c r="P44" i="12"/>
  <c r="N44" i="12"/>
  <c r="M44" i="12"/>
  <c r="L44" i="12"/>
  <c r="K44" i="12"/>
  <c r="J44" i="12"/>
  <c r="I44" i="12"/>
  <c r="H44" i="12"/>
  <c r="G44" i="12"/>
  <c r="F44" i="12"/>
  <c r="E44" i="12"/>
  <c r="P43" i="12"/>
  <c r="O43" i="12"/>
  <c r="N43" i="12"/>
  <c r="L43" i="12"/>
  <c r="K43" i="12"/>
  <c r="J43" i="12"/>
  <c r="I43" i="12"/>
  <c r="H43" i="12"/>
  <c r="G43" i="12"/>
  <c r="F43" i="12"/>
  <c r="E43" i="12"/>
  <c r="J42" i="12"/>
  <c r="I42" i="12"/>
  <c r="H42" i="12"/>
  <c r="G42" i="12"/>
  <c r="E42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N40" i="12"/>
  <c r="M40" i="12"/>
  <c r="L40" i="12"/>
  <c r="K40" i="12"/>
  <c r="J40" i="12"/>
  <c r="I40" i="12"/>
  <c r="H40" i="12"/>
  <c r="G40" i="12"/>
  <c r="F40" i="12"/>
  <c r="E40" i="12"/>
  <c r="E36" i="12"/>
  <c r="C36" i="12" s="1"/>
  <c r="B36" i="12" s="1"/>
  <c r="N34" i="12"/>
  <c r="M34" i="12"/>
  <c r="L34" i="12"/>
  <c r="K34" i="12"/>
  <c r="J34" i="12"/>
  <c r="I34" i="12"/>
  <c r="H34" i="12"/>
  <c r="G34" i="12"/>
  <c r="F34" i="12"/>
  <c r="E34" i="12"/>
  <c r="J33" i="12"/>
  <c r="I33" i="12"/>
  <c r="H33" i="12"/>
  <c r="G33" i="12"/>
  <c r="F33" i="12"/>
  <c r="E33" i="12"/>
  <c r="P32" i="12"/>
  <c r="P30" i="12" s="1"/>
  <c r="O32" i="12"/>
  <c r="O30" i="12" s="1"/>
  <c r="N32" i="12"/>
  <c r="M32" i="12"/>
  <c r="L32" i="12"/>
  <c r="K32" i="12"/>
  <c r="J32" i="12"/>
  <c r="I32" i="12"/>
  <c r="H32" i="12"/>
  <c r="G32" i="12"/>
  <c r="F32" i="12"/>
  <c r="E27" i="12"/>
  <c r="C27" i="12" s="1"/>
  <c r="B27" i="12" s="1"/>
  <c r="E26" i="12"/>
  <c r="C26" i="12" s="1"/>
  <c r="B26" i="12" s="1"/>
  <c r="E25" i="12"/>
  <c r="C25" i="12" s="1"/>
  <c r="B25" i="12" s="1"/>
  <c r="C284" i="12" l="1"/>
  <c r="H143" i="12"/>
  <c r="L143" i="12"/>
  <c r="P143" i="12"/>
  <c r="I99" i="12"/>
  <c r="K107" i="12"/>
  <c r="H54" i="12"/>
  <c r="H107" i="12"/>
  <c r="O107" i="12"/>
  <c r="P107" i="12"/>
  <c r="E107" i="12"/>
  <c r="L107" i="12"/>
  <c r="P38" i="12"/>
  <c r="J54" i="12"/>
  <c r="G99" i="12"/>
  <c r="K99" i="12"/>
  <c r="F107" i="12"/>
  <c r="J107" i="12"/>
  <c r="M107" i="12"/>
  <c r="J143" i="12"/>
  <c r="N143" i="12"/>
  <c r="C171" i="12"/>
  <c r="I107" i="12"/>
  <c r="G107" i="12"/>
  <c r="N107" i="12"/>
  <c r="D171" i="12"/>
  <c r="I30" i="12"/>
  <c r="M30" i="12"/>
  <c r="H38" i="12"/>
  <c r="L38" i="12"/>
  <c r="D41" i="12"/>
  <c r="C43" i="12"/>
  <c r="D44" i="12"/>
  <c r="D49" i="12"/>
  <c r="C95" i="12"/>
  <c r="C96" i="12"/>
  <c r="M99" i="12"/>
  <c r="D102" i="12"/>
  <c r="D104" i="12"/>
  <c r="D105" i="12"/>
  <c r="F310" i="12"/>
  <c r="J30" i="12"/>
  <c r="N30" i="12"/>
  <c r="D33" i="12"/>
  <c r="D42" i="12"/>
  <c r="D57" i="12"/>
  <c r="N99" i="12"/>
  <c r="C112" i="12"/>
  <c r="D133" i="12"/>
  <c r="D134" i="12"/>
  <c r="D136" i="12"/>
  <c r="C152" i="12"/>
  <c r="D96" i="12"/>
  <c r="C57" i="12"/>
  <c r="C103" i="12"/>
  <c r="D112" i="12"/>
  <c r="C146" i="12"/>
  <c r="C147" i="12"/>
  <c r="C148" i="12"/>
  <c r="C151" i="12"/>
  <c r="D152" i="12"/>
  <c r="G30" i="12"/>
  <c r="C32" i="12"/>
  <c r="K30" i="12"/>
  <c r="C34" i="12"/>
  <c r="F38" i="12"/>
  <c r="D40" i="12"/>
  <c r="J38" i="12"/>
  <c r="N38" i="12"/>
  <c r="C45" i="12"/>
  <c r="F54" i="12"/>
  <c r="D56" i="12"/>
  <c r="C82" i="12"/>
  <c r="E80" i="12"/>
  <c r="C92" i="12"/>
  <c r="E90" i="12"/>
  <c r="O99" i="12"/>
  <c r="D103" i="12"/>
  <c r="D110" i="12"/>
  <c r="C113" i="12"/>
  <c r="D132" i="12"/>
  <c r="D145" i="12"/>
  <c r="F143" i="12"/>
  <c r="D146" i="12"/>
  <c r="D147" i="12"/>
  <c r="D148" i="12"/>
  <c r="C149" i="12"/>
  <c r="C150" i="12"/>
  <c r="D151" i="12"/>
  <c r="H30" i="12"/>
  <c r="L30" i="12"/>
  <c r="D34" i="12"/>
  <c r="G38" i="12"/>
  <c r="K38" i="12"/>
  <c r="C41" i="12"/>
  <c r="B41" i="12" s="1"/>
  <c r="C42" i="12"/>
  <c r="C44" i="12"/>
  <c r="B44" i="12" s="1"/>
  <c r="D45" i="12"/>
  <c r="C49" i="12"/>
  <c r="G54" i="12"/>
  <c r="F80" i="12"/>
  <c r="D82" i="12"/>
  <c r="D80" i="12" s="1"/>
  <c r="H99" i="12"/>
  <c r="L99" i="12"/>
  <c r="C102" i="12"/>
  <c r="C104" i="12"/>
  <c r="C105" i="12"/>
  <c r="D113" i="12"/>
  <c r="C133" i="12"/>
  <c r="B133" i="12" s="1"/>
  <c r="C134" i="12"/>
  <c r="B134" i="12" s="1"/>
  <c r="C136" i="12"/>
  <c r="B136" i="12" s="1"/>
  <c r="C140" i="12"/>
  <c r="E138" i="12"/>
  <c r="G143" i="12"/>
  <c r="K143" i="12"/>
  <c r="O143" i="12"/>
  <c r="D149" i="12"/>
  <c r="D150" i="12"/>
  <c r="C21" i="12"/>
  <c r="B23" i="12"/>
  <c r="B21" i="12" s="1"/>
  <c r="C33" i="12"/>
  <c r="E30" i="12"/>
  <c r="E99" i="12"/>
  <c r="C101" i="12"/>
  <c r="F138" i="12"/>
  <c r="D140" i="12"/>
  <c r="D138" i="12" s="1"/>
  <c r="E21" i="12"/>
  <c r="D32" i="12"/>
  <c r="F30" i="12"/>
  <c r="C40" i="12"/>
  <c r="E38" i="12"/>
  <c r="I38" i="12"/>
  <c r="M38" i="12"/>
  <c r="O38" i="12"/>
  <c r="D43" i="12"/>
  <c r="E54" i="12"/>
  <c r="C56" i="12"/>
  <c r="I54" i="12"/>
  <c r="D95" i="12"/>
  <c r="F90" i="12"/>
  <c r="F99" i="12"/>
  <c r="D101" i="12"/>
  <c r="J99" i="12"/>
  <c r="C110" i="12"/>
  <c r="C132" i="12"/>
  <c r="E143" i="12"/>
  <c r="C145" i="12"/>
  <c r="I143" i="12"/>
  <c r="M143" i="12"/>
  <c r="E310" i="12"/>
  <c r="G310" i="12"/>
  <c r="D341" i="12"/>
  <c r="B160" i="12"/>
  <c r="D156" i="12"/>
  <c r="B272" i="12"/>
  <c r="B359" i="12"/>
  <c r="D162" i="12"/>
  <c r="B189" i="12"/>
  <c r="B198" i="12"/>
  <c r="B220" i="12"/>
  <c r="B334" i="12"/>
  <c r="B203" i="12"/>
  <c r="B362" i="12"/>
  <c r="B361" i="12"/>
  <c r="B364" i="12"/>
  <c r="B332" i="12"/>
  <c r="I310" i="12"/>
  <c r="J310" i="12"/>
  <c r="B327" i="12"/>
  <c r="B321" i="12"/>
  <c r="B266" i="12"/>
  <c r="B270" i="12"/>
  <c r="B258" i="12"/>
  <c r="B267" i="12"/>
  <c r="B275" i="12"/>
  <c r="B281" i="12"/>
  <c r="B230" i="12"/>
  <c r="B250" i="12"/>
  <c r="C357" i="12"/>
  <c r="C341" i="12"/>
  <c r="B343" i="12"/>
  <c r="B329" i="12"/>
  <c r="L310" i="12"/>
  <c r="O310" i="12"/>
  <c r="B229" i="12"/>
  <c r="D279" i="12"/>
  <c r="C209" i="12"/>
  <c r="B259" i="12"/>
  <c r="B287" i="12"/>
  <c r="B168" i="12"/>
  <c r="B196" i="12"/>
  <c r="B200" i="12"/>
  <c r="B222" i="12"/>
  <c r="B251" i="12"/>
  <c r="B260" i="12"/>
  <c r="B169" i="12"/>
  <c r="B219" i="12"/>
  <c r="O154" i="12"/>
  <c r="B268" i="12"/>
  <c r="B265" i="12"/>
  <c r="B274" i="12"/>
  <c r="B256" i="12"/>
  <c r="D254" i="12"/>
  <c r="B252" i="12"/>
  <c r="B227" i="12"/>
  <c r="B218" i="12"/>
  <c r="C279" i="12"/>
  <c r="B212" i="12"/>
  <c r="B173" i="12"/>
  <c r="B165" i="12"/>
  <c r="B166" i="12"/>
  <c r="B207" i="12"/>
  <c r="B195" i="12"/>
  <c r="B199" i="12"/>
  <c r="G154" i="12"/>
  <c r="B191" i="12"/>
  <c r="B211" i="12"/>
  <c r="B216" i="12"/>
  <c r="B228" i="12"/>
  <c r="B232" i="12"/>
  <c r="B248" i="12"/>
  <c r="B271" i="12"/>
  <c r="C325" i="12"/>
  <c r="B328" i="12"/>
  <c r="D245" i="12"/>
  <c r="D262" i="12"/>
  <c r="B174" i="12"/>
  <c r="B204" i="12"/>
  <c r="B217" i="12"/>
  <c r="B249" i="12"/>
  <c r="B159" i="12"/>
  <c r="B167" i="12"/>
  <c r="B197" i="12"/>
  <c r="B201" i="12"/>
  <c r="D214" i="12"/>
  <c r="B221" i="12"/>
  <c r="B226" i="12"/>
  <c r="B257" i="12"/>
  <c r="B269" i="12"/>
  <c r="B277" i="12"/>
  <c r="B308" i="12"/>
  <c r="B330" i="12"/>
  <c r="B344" i="12"/>
  <c r="B164" i="12"/>
  <c r="D193" i="12"/>
  <c r="B205" i="12"/>
  <c r="B286" i="12"/>
  <c r="N154" i="12"/>
  <c r="B273" i="12"/>
  <c r="D357" i="12"/>
  <c r="B360" i="12"/>
  <c r="B190" i="12"/>
  <c r="B202" i="12"/>
  <c r="B206" i="12"/>
  <c r="D224" i="12"/>
  <c r="B231" i="12"/>
  <c r="B247" i="12"/>
  <c r="B282" i="12"/>
  <c r="B323" i="12"/>
  <c r="H310" i="12"/>
  <c r="P310" i="12"/>
  <c r="B306" i="12"/>
  <c r="B288" i="12"/>
  <c r="B307" i="12"/>
  <c r="B304" i="12"/>
  <c r="B305" i="12"/>
  <c r="B158" i="12"/>
  <c r="J154" i="12"/>
  <c r="F154" i="12"/>
  <c r="H154" i="12"/>
  <c r="P154" i="12"/>
  <c r="D209" i="12"/>
  <c r="C224" i="12"/>
  <c r="K310" i="12"/>
  <c r="I154" i="12"/>
  <c r="C193" i="12"/>
  <c r="B264" i="12"/>
  <c r="C156" i="12"/>
  <c r="C162" i="12"/>
  <c r="M310" i="12"/>
  <c r="K154" i="12"/>
  <c r="C262" i="12"/>
  <c r="N310" i="12"/>
  <c r="L154" i="12"/>
  <c r="C214" i="12"/>
  <c r="C245" i="12"/>
  <c r="E154" i="12"/>
  <c r="M154" i="12"/>
  <c r="C254" i="12"/>
  <c r="D317" i="12"/>
  <c r="D325" i="12"/>
  <c r="B284" i="12" l="1"/>
  <c r="B171" i="12"/>
  <c r="B104" i="12"/>
  <c r="C107" i="12"/>
  <c r="B42" i="12"/>
  <c r="D107" i="12"/>
  <c r="B43" i="12"/>
  <c r="B147" i="12"/>
  <c r="B105" i="12"/>
  <c r="B102" i="12"/>
  <c r="B151" i="12"/>
  <c r="B96" i="12"/>
  <c r="D90" i="12"/>
  <c r="B57" i="12"/>
  <c r="D54" i="12"/>
  <c r="B49" i="12"/>
  <c r="B33" i="12"/>
  <c r="B152" i="12"/>
  <c r="B132" i="12"/>
  <c r="B45" i="12"/>
  <c r="B148" i="12"/>
  <c r="B112" i="12"/>
  <c r="B103" i="12"/>
  <c r="B34" i="12"/>
  <c r="B146" i="12"/>
  <c r="B113" i="12"/>
  <c r="B101" i="12"/>
  <c r="C99" i="12"/>
  <c r="B140" i="12"/>
  <c r="B138" i="12" s="1"/>
  <c r="C138" i="12"/>
  <c r="C54" i="12"/>
  <c r="B56" i="12"/>
  <c r="B150" i="12"/>
  <c r="C143" i="12"/>
  <c r="B145" i="12"/>
  <c r="D30" i="12"/>
  <c r="B149" i="12"/>
  <c r="B82" i="12"/>
  <c r="B80" i="12" s="1"/>
  <c r="C80" i="12"/>
  <c r="B95" i="12"/>
  <c r="D143" i="12"/>
  <c r="D99" i="12"/>
  <c r="B40" i="12"/>
  <c r="C38" i="12"/>
  <c r="B110" i="12"/>
  <c r="B92" i="12"/>
  <c r="C90" i="12"/>
  <c r="D38" i="12"/>
  <c r="C30" i="12"/>
  <c r="B32" i="12"/>
  <c r="C310" i="12"/>
  <c r="D310" i="12"/>
  <c r="B317" i="12"/>
  <c r="G13" i="12"/>
  <c r="B341" i="12"/>
  <c r="B357" i="12"/>
  <c r="J13" i="12"/>
  <c r="I13" i="12"/>
  <c r="B325" i="12"/>
  <c r="F13" i="12"/>
  <c r="B156" i="12"/>
  <c r="O13" i="12"/>
  <c r="B245" i="12"/>
  <c r="L13" i="12"/>
  <c r="P13" i="12"/>
  <c r="M13" i="12"/>
  <c r="N13" i="12"/>
  <c r="B209" i="12"/>
  <c r="B224" i="12"/>
  <c r="B254" i="12"/>
  <c r="B214" i="12"/>
  <c r="B279" i="12"/>
  <c r="B162" i="12"/>
  <c r="B193" i="12"/>
  <c r="H13" i="12"/>
  <c r="C154" i="12"/>
  <c r="B262" i="12"/>
  <c r="E13" i="12"/>
  <c r="K13" i="12"/>
  <c r="D154" i="12"/>
  <c r="B310" i="12" l="1"/>
  <c r="B107" i="12"/>
  <c r="B38" i="12"/>
  <c r="B54" i="12"/>
  <c r="B99" i="12"/>
  <c r="B30" i="12"/>
  <c r="B143" i="12"/>
  <c r="B90" i="12"/>
  <c r="C13" i="12"/>
  <c r="D13" i="12"/>
  <c r="B154" i="12"/>
  <c r="B13" i="12" l="1"/>
</calcChain>
</file>

<file path=xl/sharedStrings.xml><?xml version="1.0" encoding="utf-8"?>
<sst xmlns="http://schemas.openxmlformats.org/spreadsheetml/2006/main" count="1019" uniqueCount="178">
  <si>
    <t xml:space="preserve">Cuadro 511-26.  DESERTORES DE EDUCACIÓN PREMEDIA Y MEDIA EN LA REPÚBLICA, POR GRADO DE ESTUDIO Y SEXO, </t>
  </si>
  <si>
    <t xml:space="preserve">Dependencia, provincia,                   comarca indígena y                              distrito                      </t>
  </si>
  <si>
    <t>Desertores de educación premedia y media</t>
  </si>
  <si>
    <t>Total</t>
  </si>
  <si>
    <t>Hom-                                bres</t>
  </si>
  <si>
    <t>Muje-                                                res</t>
  </si>
  <si>
    <t>Año de estudio</t>
  </si>
  <si>
    <t>Décimo</t>
  </si>
  <si>
    <t>Undécimo</t>
  </si>
  <si>
    <t>Duodécimo</t>
  </si>
  <si>
    <t>Hom-                             bres</t>
  </si>
  <si>
    <t>Muje-                           res</t>
  </si>
  <si>
    <t>Hom-                      bres</t>
  </si>
  <si>
    <t>Muje-                       res</t>
  </si>
  <si>
    <t>Hom-                                                                                                                bres</t>
  </si>
  <si>
    <t>Muje-                                                                                                               res</t>
  </si>
  <si>
    <t>Hom-                                                                                                                 bres</t>
  </si>
  <si>
    <t>Muje-                                                                                                                        res</t>
  </si>
  <si>
    <t>Hom-                                                                                                                   bres</t>
  </si>
  <si>
    <t>Muje-                                                                                                                          res</t>
  </si>
  <si>
    <t>Muje-                                                                                                                 res</t>
  </si>
  <si>
    <t>Bocas del Toro................................................</t>
  </si>
  <si>
    <t xml:space="preserve">    Bocas del Toro..............................................................</t>
  </si>
  <si>
    <t xml:space="preserve">    Changuinola...............................................................................</t>
  </si>
  <si>
    <t xml:space="preserve">    Chiriquí Grande..................................................................</t>
  </si>
  <si>
    <t>Coclé...........................................................................</t>
  </si>
  <si>
    <t xml:space="preserve">     Aguadulce.............................................................</t>
  </si>
  <si>
    <t xml:space="preserve">     Antón.........................................................................</t>
  </si>
  <si>
    <t xml:space="preserve">     La Pintada..............................................................</t>
  </si>
  <si>
    <t xml:space="preserve">     Natá...................................................................................</t>
  </si>
  <si>
    <t>-</t>
  </si>
  <si>
    <t xml:space="preserve">     Olá.....................................................................................</t>
  </si>
  <si>
    <t xml:space="preserve">     Penonomé.....................................................................</t>
  </si>
  <si>
    <t>Colón.......................................................................</t>
  </si>
  <si>
    <t xml:space="preserve">     Colón.......................................................................... </t>
  </si>
  <si>
    <t xml:space="preserve">     Chagres................................................................................</t>
  </si>
  <si>
    <t xml:space="preserve">     Donoso.....................................................................</t>
  </si>
  <si>
    <t xml:space="preserve">     Portobelo....................................................................</t>
  </si>
  <si>
    <t xml:space="preserve">     Santa Isabel..............................................................    </t>
  </si>
  <si>
    <t>Chiriquí.........................................................................</t>
  </si>
  <si>
    <t xml:space="preserve">     Alanje........................................................................... </t>
  </si>
  <si>
    <t xml:space="preserve">     Barú..........................................................................</t>
  </si>
  <si>
    <t xml:space="preserve">     Boquerón...................................................................</t>
  </si>
  <si>
    <t xml:space="preserve">     Boquete....................................................................</t>
  </si>
  <si>
    <t xml:space="preserve">     Bugaba.....................................................................</t>
  </si>
  <si>
    <t xml:space="preserve">     David................................................................................</t>
  </si>
  <si>
    <t xml:space="preserve">     Dolega............................................................................</t>
  </si>
  <si>
    <t xml:space="preserve">     Gualaca............................................................................</t>
  </si>
  <si>
    <t xml:space="preserve">     Remedios.......................................................................</t>
  </si>
  <si>
    <t xml:space="preserve">     Renacimiento..........................................................</t>
  </si>
  <si>
    <t xml:space="preserve">     San Félix.................................................................</t>
  </si>
  <si>
    <t xml:space="preserve">     San Lorenzo…………..........................................</t>
  </si>
  <si>
    <t xml:space="preserve">     Tolé..........................................................................</t>
  </si>
  <si>
    <t>Darién.........................................................................</t>
  </si>
  <si>
    <t xml:space="preserve">     Chepigana...............................................................</t>
  </si>
  <si>
    <t xml:space="preserve">     Pinogana...........................................................................</t>
  </si>
  <si>
    <t>Herrera......................................................................</t>
  </si>
  <si>
    <t xml:space="preserve">     Chitré........................................................................</t>
  </si>
  <si>
    <t xml:space="preserve">     Las Minas...............................................................</t>
  </si>
  <si>
    <t xml:space="preserve">     Los Pozos.............................................................</t>
  </si>
  <si>
    <t xml:space="preserve">     Ocú..............................................................................</t>
  </si>
  <si>
    <t xml:space="preserve">     Parita................................................................................</t>
  </si>
  <si>
    <t xml:space="preserve">     Pesé........................................................................</t>
  </si>
  <si>
    <t xml:space="preserve">     Santa María.............................................................</t>
  </si>
  <si>
    <t>Los Santos................................................................</t>
  </si>
  <si>
    <t xml:space="preserve">     Guararé.................................................................... </t>
  </si>
  <si>
    <t xml:space="preserve">     Las Tablas...............................................................</t>
  </si>
  <si>
    <t xml:space="preserve">     Los Santos..................................................................................</t>
  </si>
  <si>
    <t xml:space="preserve">     Macaracas.................................................................</t>
  </si>
  <si>
    <t xml:space="preserve">     Pedasí.......................................................................</t>
  </si>
  <si>
    <t xml:space="preserve">     Pocrí..........................................................................</t>
  </si>
  <si>
    <t xml:space="preserve">     Tonosí........................................................................</t>
  </si>
  <si>
    <t>Panamá........................................................................</t>
  </si>
  <si>
    <t xml:space="preserve">     Balboa.......................................................................</t>
  </si>
  <si>
    <t xml:space="preserve">     Chepo...........................................................................</t>
  </si>
  <si>
    <t xml:space="preserve">     Chimán...........................................................................</t>
  </si>
  <si>
    <t xml:space="preserve">     Panamá.....................................................................</t>
  </si>
  <si>
    <t xml:space="preserve">     San Miguelito............................................................</t>
  </si>
  <si>
    <t xml:space="preserve">     Taboga..........................................................................</t>
  </si>
  <si>
    <t>Panamá Oeste (1).......................................................................</t>
  </si>
  <si>
    <t xml:space="preserve">     Arraiján...................................................................................</t>
  </si>
  <si>
    <t xml:space="preserve">     Capira.......................................................................</t>
  </si>
  <si>
    <t xml:space="preserve">     Chame....................................................................</t>
  </si>
  <si>
    <t xml:space="preserve">     La Chorrera.......................................................................</t>
  </si>
  <si>
    <t xml:space="preserve">     San Carlos.............................................................................</t>
  </si>
  <si>
    <t>Veraguas...............................................................</t>
  </si>
  <si>
    <t xml:space="preserve">     Atalaya.....................................................................</t>
  </si>
  <si>
    <t xml:space="preserve">     Calobre..................................................................</t>
  </si>
  <si>
    <t xml:space="preserve">     Cañazas.................................................................</t>
  </si>
  <si>
    <t xml:space="preserve">     La Mesa.............................................................................</t>
  </si>
  <si>
    <t xml:space="preserve">     Las Palmas............................................................................</t>
  </si>
  <si>
    <t xml:space="preserve">     Mariato….............................................................................</t>
  </si>
  <si>
    <t xml:space="preserve">     Montijo….............................................................................</t>
  </si>
  <si>
    <t xml:space="preserve">     Río de Jesús........................................................</t>
  </si>
  <si>
    <t xml:space="preserve">     San Francisco.......................................................</t>
  </si>
  <si>
    <t xml:space="preserve">     Santa Fe..................................................................................</t>
  </si>
  <si>
    <t xml:space="preserve">     Santiago..................................................................</t>
  </si>
  <si>
    <t xml:space="preserve">     Soná..........................................................................................</t>
  </si>
  <si>
    <t>Comarca Kuna Yala ..................................................................................................</t>
  </si>
  <si>
    <t>Comarca Emberá .................................................................................................</t>
  </si>
  <si>
    <t xml:space="preserve">     Cémaco.............................................................................</t>
  </si>
  <si>
    <t xml:space="preserve">     Sambú.............................................................................</t>
  </si>
  <si>
    <t>Comarca Ngäbe Buglé……….......................................................................................</t>
  </si>
  <si>
    <t xml:space="preserve">     Besiko...................................................................................</t>
  </si>
  <si>
    <t xml:space="preserve">     Mironó...................................................................................</t>
  </si>
  <si>
    <t xml:space="preserve">     Müna....................................................................................</t>
  </si>
  <si>
    <t xml:space="preserve">     Nole Duima....................................................................................</t>
  </si>
  <si>
    <t xml:space="preserve">     Ñürüm..................................................................................</t>
  </si>
  <si>
    <t xml:space="preserve">     Kankintú.........................................................................</t>
  </si>
  <si>
    <t xml:space="preserve">     Kusapín..................................................................................</t>
  </si>
  <si>
    <t xml:space="preserve">     Jirondai..................................................................................</t>
  </si>
  <si>
    <t xml:space="preserve">                 Oficial...........................................................</t>
  </si>
  <si>
    <t xml:space="preserve">  Bocas del Toro..............................................................</t>
  </si>
  <si>
    <t xml:space="preserve">    Changuinola................................................................................</t>
  </si>
  <si>
    <t xml:space="preserve">    Chiriquí Grande.......................................................................</t>
  </si>
  <si>
    <t xml:space="preserve">     David...................................................................................</t>
  </si>
  <si>
    <t xml:space="preserve">     Gualaca.................................................................................</t>
  </si>
  <si>
    <t xml:space="preserve">     Remedios...........................................................................</t>
  </si>
  <si>
    <t xml:space="preserve">     Renacimiento.....................................................................</t>
  </si>
  <si>
    <t xml:space="preserve">     San Lorenzo...................................................</t>
  </si>
  <si>
    <t xml:space="preserve">     Pinogana...................................................................................</t>
  </si>
  <si>
    <t xml:space="preserve">     Balboa........................................................................................................</t>
  </si>
  <si>
    <t xml:space="preserve">     Chepo..................................................................................</t>
  </si>
  <si>
    <t xml:space="preserve">     Chimán.................................................................................</t>
  </si>
  <si>
    <t xml:space="preserve">     Panamá.................................................................</t>
  </si>
  <si>
    <t xml:space="preserve">     San Miguelito..........................................................................</t>
  </si>
  <si>
    <t xml:space="preserve">     La Mesa................................................................</t>
  </si>
  <si>
    <t xml:space="preserve">     Las Palmas.........................................................</t>
  </si>
  <si>
    <t xml:space="preserve">     Mariato…………………………...........................................................</t>
  </si>
  <si>
    <t xml:space="preserve">     Montijo…………………………...........................................................</t>
  </si>
  <si>
    <t xml:space="preserve">     Santa Fe.................................................................................</t>
  </si>
  <si>
    <t xml:space="preserve">     Soná.....................................................................................</t>
  </si>
  <si>
    <t>Comarca Kuna Yala………………...................................................................................................</t>
  </si>
  <si>
    <t>Comarca Emberá ...............................................................................................</t>
  </si>
  <si>
    <t>Comarca Ngäbe Buglé.....................................................................................</t>
  </si>
  <si>
    <t xml:space="preserve">     Besiko.............................................................................</t>
  </si>
  <si>
    <t xml:space="preserve">     Mironó.............................................................................</t>
  </si>
  <si>
    <t xml:space="preserve">     Müna...........................................................................</t>
  </si>
  <si>
    <t xml:space="preserve">     Nole Duima...........................................................................</t>
  </si>
  <si>
    <t xml:space="preserve">     Ñürüm................................................................................</t>
  </si>
  <si>
    <t xml:space="preserve">                   Particular...............................................</t>
  </si>
  <si>
    <t>Coclé..........................................................................................</t>
  </si>
  <si>
    <t xml:space="preserve">      Aguadulce......................................................................................</t>
  </si>
  <si>
    <t xml:space="preserve">      Penonomé......................................................................................</t>
  </si>
  <si>
    <t>Colón (Colón)...........................................................................................</t>
  </si>
  <si>
    <t>Chiriquí...................................................................................</t>
  </si>
  <si>
    <t xml:space="preserve">      Barú.....................................................................................</t>
  </si>
  <si>
    <t xml:space="preserve">      Boquete..................................................................................................</t>
  </si>
  <si>
    <t xml:space="preserve">      Bugaba..................................................................................................</t>
  </si>
  <si>
    <t xml:space="preserve">      David..................................................................................</t>
  </si>
  <si>
    <t>Darién (Pinogana)…………………………………………</t>
  </si>
  <si>
    <t>Herrera (Chitré)…………………………………………</t>
  </si>
  <si>
    <t>Panamá...........................................................................</t>
  </si>
  <si>
    <t xml:space="preserve">      Panamá......................................................................</t>
  </si>
  <si>
    <t xml:space="preserve">      San Miguelito......................................................................</t>
  </si>
  <si>
    <t xml:space="preserve">Séptimo </t>
  </si>
  <si>
    <t xml:space="preserve">Octavo </t>
  </si>
  <si>
    <t xml:space="preserve">Noveno </t>
  </si>
  <si>
    <t>Los Santos (Los Santos)………...…...…………………………………</t>
  </si>
  <si>
    <t>- Cantidad nula o cero.</t>
  </si>
  <si>
    <t xml:space="preserve">(1) Provincia creada mediante la Ley No. 119 de 30 de diciembre de 2013. Hasta el 2013, se incluyeron en la provincia de Panamá, los datos de </t>
  </si>
  <si>
    <t xml:space="preserve">   Panamá Oeste.</t>
  </si>
  <si>
    <t xml:space="preserve">      Bocas del Toro.......................</t>
  </si>
  <si>
    <t xml:space="preserve">      Changuinola...........................</t>
  </si>
  <si>
    <t xml:space="preserve">      Antón....................................</t>
  </si>
  <si>
    <t xml:space="preserve">      Las Tablas.............................</t>
  </si>
  <si>
    <t xml:space="preserve">      Los Santos............................</t>
  </si>
  <si>
    <t xml:space="preserve"> SEGÚN DEPENDENCIA, PROVINCIA, COMARCA INDÍGENA Y DISTRITO: AÑO ACADÉMICO 2015</t>
  </si>
  <si>
    <t xml:space="preserve">                TOTAL................................................</t>
  </si>
  <si>
    <t>Veraguas: (Continuación)</t>
  </si>
  <si>
    <t>Colón: (Continuación)</t>
  </si>
  <si>
    <t>Bocas del Toro……….................................................</t>
  </si>
  <si>
    <t>Comarca Ngäbe Buglé:</t>
  </si>
  <si>
    <t xml:space="preserve">     (Continuación)</t>
  </si>
  <si>
    <t xml:space="preserve">              El cálculo realizado para desertores en el caso de los centros educativos oficiales se realiza oportunamente, pero para los colegios</t>
  </si>
  <si>
    <t>NOTA 1: Datos suministrados por el Ministerio de Educación.</t>
  </si>
  <si>
    <t xml:space="preserve">              particulares se presenta omisión de información.</t>
  </si>
  <si>
    <t>Veraguas (Santiago)……………………………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</si>
</sst>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7">
    <xf numFmtId="0" fontId="0" fillId="0" borderId="0" xfId="0"/>
    <xf numFmtId="0" fontId="2" fillId="0" borderId="8" xfId="0" applyFont="1" applyFill="1" applyBorder="1"/>
    <xf numFmtId="3" fontId="2" fillId="0" borderId="10" xfId="0" applyNumberFormat="1" applyFont="1" applyFill="1" applyBorder="1"/>
    <xf numFmtId="3" fontId="2" fillId="0" borderId="1" xfId="0" applyNumberFormat="1" applyFont="1" applyFill="1" applyBorder="1"/>
    <xf numFmtId="3" fontId="1" fillId="0" borderId="10" xfId="0" applyNumberFormat="1" applyFont="1" applyFill="1" applyBorder="1"/>
    <xf numFmtId="3" fontId="1" fillId="0" borderId="1" xfId="0" applyNumberFormat="1" applyFont="1" applyFill="1" applyBorder="1"/>
    <xf numFmtId="3" fontId="1" fillId="0" borderId="8" xfId="0" applyNumberFormat="1" applyFont="1" applyFill="1" applyBorder="1"/>
    <xf numFmtId="3" fontId="1" fillId="0" borderId="10" xfId="0" applyNumberFormat="1" applyFont="1" applyFill="1" applyBorder="1" applyProtection="1"/>
    <xf numFmtId="3" fontId="1" fillId="0" borderId="1" xfId="0" applyNumberFormat="1" applyFont="1" applyFill="1" applyBorder="1" applyProtection="1"/>
    <xf numFmtId="3" fontId="1" fillId="0" borderId="10" xfId="0" applyNumberFormat="1" applyFont="1" applyFill="1" applyBorder="1" applyAlignment="1">
      <alignment horizontal="right"/>
    </xf>
    <xf numFmtId="3" fontId="1" fillId="0" borderId="10" xfId="0" applyNumberFormat="1" applyFont="1" applyFill="1" applyBorder="1" applyAlignment="1" applyProtection="1">
      <alignment horizontal="right"/>
    </xf>
    <xf numFmtId="3" fontId="1" fillId="0" borderId="1" xfId="0" applyNumberFormat="1" applyFont="1" applyFill="1" applyBorder="1" applyAlignment="1" applyProtection="1">
      <alignment horizontal="right"/>
    </xf>
    <xf numFmtId="3" fontId="2" fillId="0" borderId="10" xfId="0" applyNumberFormat="1" applyFont="1" applyFill="1" applyBorder="1" applyAlignment="1" applyProtection="1">
      <alignment horizontal="right"/>
    </xf>
    <xf numFmtId="3" fontId="2" fillId="0" borderId="1" xfId="0" applyNumberFormat="1" applyFont="1" applyFill="1" applyBorder="1" applyAlignment="1" applyProtection="1">
      <alignment horizontal="right"/>
    </xf>
    <xf numFmtId="3" fontId="2" fillId="0" borderId="8" xfId="0" applyNumberFormat="1" applyFont="1" applyFill="1" applyBorder="1"/>
    <xf numFmtId="3" fontId="1" fillId="0" borderId="8" xfId="0" applyNumberFormat="1" applyFont="1" applyFill="1" applyBorder="1" applyProtection="1"/>
    <xf numFmtId="3" fontId="1" fillId="0" borderId="8" xfId="0" applyNumberFormat="1" applyFont="1" applyFill="1" applyBorder="1" applyAlignment="1">
      <alignment horizontal="right"/>
    </xf>
    <xf numFmtId="3" fontId="2" fillId="0" borderId="10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Protection="1"/>
    <xf numFmtId="3" fontId="1" fillId="0" borderId="0" xfId="0" applyNumberFormat="1" applyFont="1" applyFill="1" applyBorder="1"/>
    <xf numFmtId="3" fontId="1" fillId="0" borderId="0" xfId="0" applyNumberFormat="1" applyFont="1" applyFill="1" applyBorder="1" applyAlignment="1" applyProtection="1">
      <alignment horizontal="right"/>
    </xf>
    <xf numFmtId="0" fontId="1" fillId="0" borderId="0" xfId="0" applyFont="1" applyFill="1" applyBorder="1"/>
    <xf numFmtId="3" fontId="2" fillId="0" borderId="0" xfId="0" applyNumberFormat="1" applyFont="1" applyFill="1" applyBorder="1"/>
    <xf numFmtId="3" fontId="1" fillId="0" borderId="1" xfId="0" applyNumberFormat="1" applyFont="1" applyFill="1" applyBorder="1" applyAlignment="1">
      <alignment horizontal="right"/>
    </xf>
    <xf numFmtId="0" fontId="1" fillId="0" borderId="0" xfId="0" applyFont="1" applyFill="1"/>
    <xf numFmtId="0" fontId="1" fillId="0" borderId="10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/>
    <xf numFmtId="0" fontId="1" fillId="0" borderId="10" xfId="0" applyFont="1" applyFill="1" applyBorder="1"/>
    <xf numFmtId="3" fontId="1" fillId="0" borderId="0" xfId="0" applyNumberFormat="1" applyFont="1" applyFill="1"/>
    <xf numFmtId="164" fontId="1" fillId="0" borderId="0" xfId="0" applyNumberFormat="1" applyFont="1" applyFill="1" applyBorder="1"/>
    <xf numFmtId="3" fontId="2" fillId="0" borderId="10" xfId="0" applyNumberFormat="1" applyFont="1" applyFill="1" applyBorder="1" applyAlignment="1" applyProtection="1">
      <alignment horizontal="right"/>
      <protection hidden="1"/>
    </xf>
    <xf numFmtId="3" fontId="2" fillId="0" borderId="1" xfId="0" applyNumberFormat="1" applyFont="1" applyFill="1" applyBorder="1" applyAlignment="1" applyProtection="1">
      <alignment horizontal="right"/>
      <protection hidden="1"/>
    </xf>
    <xf numFmtId="0" fontId="1" fillId="0" borderId="8" xfId="0" applyFont="1" applyFill="1" applyBorder="1" applyAlignment="1">
      <alignment horizontal="left"/>
    </xf>
    <xf numFmtId="3" fontId="1" fillId="0" borderId="10" xfId="0" applyNumberFormat="1" applyFont="1" applyFill="1" applyBorder="1" applyAlignment="1" applyProtection="1">
      <alignment horizontal="right"/>
      <protection hidden="1"/>
    </xf>
    <xf numFmtId="3" fontId="1" fillId="0" borderId="1" xfId="0" applyNumberFormat="1" applyFont="1" applyFill="1" applyBorder="1" applyAlignment="1" applyProtection="1">
      <alignment horizontal="right"/>
      <protection hidden="1"/>
    </xf>
    <xf numFmtId="3" fontId="1" fillId="0" borderId="8" xfId="0" applyNumberFormat="1" applyFont="1" applyFill="1" applyBorder="1" applyAlignment="1" applyProtection="1">
      <alignment horizontal="right"/>
      <protection hidden="1"/>
    </xf>
    <xf numFmtId="3" fontId="1" fillId="0" borderId="11" xfId="0" applyNumberFormat="1" applyFont="1" applyFill="1" applyBorder="1" applyProtection="1"/>
    <xf numFmtId="3" fontId="1" fillId="0" borderId="11" xfId="0" applyNumberFormat="1" applyFont="1" applyFill="1" applyBorder="1" applyAlignment="1" applyProtection="1">
      <alignment horizontal="right"/>
      <protection hidden="1"/>
    </xf>
    <xf numFmtId="3" fontId="1" fillId="0" borderId="7" xfId="0" applyNumberFormat="1" applyFont="1" applyFill="1" applyBorder="1" applyAlignment="1" applyProtection="1">
      <alignment horizontal="right"/>
      <protection hidden="1"/>
    </xf>
    <xf numFmtId="3" fontId="1" fillId="0" borderId="5" xfId="0" applyNumberFormat="1" applyFont="1" applyFill="1" applyBorder="1" applyAlignment="1" applyProtection="1">
      <alignment horizontal="right"/>
      <protection hidden="1"/>
    </xf>
    <xf numFmtId="3" fontId="1" fillId="0" borderId="0" xfId="0" applyNumberFormat="1" applyFont="1" applyFill="1" applyBorder="1" applyAlignment="1" applyProtection="1">
      <alignment horizontal="right"/>
      <protection hidden="1"/>
    </xf>
    <xf numFmtId="3" fontId="2" fillId="0" borderId="0" xfId="0" applyNumberFormat="1" applyFont="1" applyFill="1" applyBorder="1" applyAlignment="1" applyProtection="1">
      <alignment horizontal="right"/>
      <protection hidden="1"/>
    </xf>
    <xf numFmtId="3" fontId="2" fillId="0" borderId="0" xfId="0" applyNumberFormat="1" applyFont="1" applyFill="1" applyBorder="1" applyAlignment="1" applyProtection="1">
      <alignment horizontal="right"/>
    </xf>
    <xf numFmtId="0" fontId="1" fillId="0" borderId="0" xfId="0" applyFont="1" applyFill="1" applyBorder="1" applyAlignment="1">
      <alignment horizontal="left" indent="1"/>
    </xf>
    <xf numFmtId="49" fontId="1" fillId="0" borderId="0" xfId="0" applyNumberFormat="1" applyFont="1" applyFill="1"/>
    <xf numFmtId="0" fontId="2" fillId="0" borderId="0" xfId="0" applyFont="1" applyFill="1" applyBorder="1"/>
    <xf numFmtId="3" fontId="1" fillId="0" borderId="8" xfId="0" applyNumberFormat="1" applyFont="1" applyFill="1" applyBorder="1" applyAlignment="1">
      <alignment horizontal="left" indent="1"/>
    </xf>
    <xf numFmtId="0" fontId="3" fillId="0" borderId="8" xfId="0" applyFont="1" applyFill="1" applyBorder="1"/>
    <xf numFmtId="3" fontId="1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3" fillId="0" borderId="4" xfId="0" applyFont="1" applyFill="1" applyBorder="1"/>
    <xf numFmtId="3" fontId="3" fillId="0" borderId="9" xfId="0" applyNumberFormat="1" applyFont="1" applyFill="1" applyBorder="1"/>
    <xf numFmtId="3" fontId="3" fillId="0" borderId="0" xfId="0" applyNumberFormat="1" applyFont="1" applyFill="1"/>
    <xf numFmtId="3" fontId="3" fillId="0" borderId="2" xfId="0" applyNumberFormat="1" applyFont="1" applyFill="1" applyBorder="1"/>
    <xf numFmtId="3" fontId="3" fillId="0" borderId="0" xfId="0" applyNumberFormat="1" applyFont="1" applyFill="1" applyBorder="1"/>
    <xf numFmtId="0" fontId="3" fillId="0" borderId="0" xfId="0" applyFont="1" applyFill="1" applyAlignment="1">
      <alignment horizontal="right"/>
    </xf>
    <xf numFmtId="0" fontId="3" fillId="0" borderId="10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/>
    <xf numFmtId="0" fontId="1" fillId="0" borderId="7" xfId="0" applyFont="1" applyFill="1" applyBorder="1"/>
    <xf numFmtId="3" fontId="1" fillId="0" borderId="10" xfId="0" applyNumberFormat="1" applyFont="1" applyFill="1" applyBorder="1" applyAlignment="1"/>
    <xf numFmtId="3" fontId="1" fillId="0" borderId="1" xfId="0" applyNumberFormat="1" applyFont="1" applyFill="1" applyBorder="1" applyAlignment="1"/>
    <xf numFmtId="164" fontId="3" fillId="0" borderId="0" xfId="0" applyNumberFormat="1" applyFont="1" applyFill="1" applyBorder="1" applyAlignment="1">
      <alignment horizontal="right"/>
    </xf>
    <xf numFmtId="0" fontId="3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/>
    <xf numFmtId="0" fontId="1" fillId="0" borderId="7" xfId="0" applyFont="1" applyFill="1" applyBorder="1"/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46"/>
  <sheetViews>
    <sheetView tabSelected="1" workbookViewId="0">
      <selection sqref="A1:P1"/>
    </sheetView>
  </sheetViews>
  <sheetFormatPr baseColWidth="10" defaultColWidth="9.140625" defaultRowHeight="12.75" x14ac:dyDescent="0.2"/>
  <cols>
    <col min="1" max="1" width="24.85546875" style="54" customWidth="1"/>
    <col min="2" max="4" width="6.85546875" style="54" customWidth="1"/>
    <col min="5" max="15" width="6.28515625" style="54" customWidth="1"/>
    <col min="16" max="16" width="6.28515625" style="53" customWidth="1"/>
    <col min="17" max="17" width="5.7109375" style="52" customWidth="1"/>
    <col min="18" max="18" width="6.28515625" style="53" customWidth="1"/>
    <col min="19" max="248" width="9.140625" style="54"/>
    <col min="249" max="249" width="29.7109375" style="54" customWidth="1"/>
    <col min="250" max="250" width="7.85546875" style="54" customWidth="1"/>
    <col min="251" max="252" width="6.85546875" style="54" customWidth="1"/>
    <col min="253" max="264" width="6.28515625" style="54" customWidth="1"/>
    <col min="265" max="265" width="5.7109375" style="54" customWidth="1"/>
    <col min="266" max="266" width="6.28515625" style="54" customWidth="1"/>
    <col min="267" max="268" width="9.140625" style="54" customWidth="1"/>
    <col min="269" max="504" width="9.140625" style="54"/>
    <col min="505" max="505" width="29.7109375" style="54" customWidth="1"/>
    <col min="506" max="506" width="7.85546875" style="54" customWidth="1"/>
    <col min="507" max="508" width="6.85546875" style="54" customWidth="1"/>
    <col min="509" max="520" width="6.28515625" style="54" customWidth="1"/>
    <col min="521" max="521" width="5.7109375" style="54" customWidth="1"/>
    <col min="522" max="522" width="6.28515625" style="54" customWidth="1"/>
    <col min="523" max="524" width="9.140625" style="54" customWidth="1"/>
    <col min="525" max="760" width="9.140625" style="54"/>
    <col min="761" max="761" width="29.7109375" style="54" customWidth="1"/>
    <col min="762" max="762" width="7.85546875" style="54" customWidth="1"/>
    <col min="763" max="764" width="6.85546875" style="54" customWidth="1"/>
    <col min="765" max="776" width="6.28515625" style="54" customWidth="1"/>
    <col min="777" max="777" width="5.7109375" style="54" customWidth="1"/>
    <col min="778" max="778" width="6.28515625" style="54" customWidth="1"/>
    <col min="779" max="780" width="9.140625" style="54" customWidth="1"/>
    <col min="781" max="1016" width="9.140625" style="54"/>
    <col min="1017" max="1017" width="29.7109375" style="54" customWidth="1"/>
    <col min="1018" max="1018" width="7.85546875" style="54" customWidth="1"/>
    <col min="1019" max="1020" width="6.85546875" style="54" customWidth="1"/>
    <col min="1021" max="1032" width="6.28515625" style="54" customWidth="1"/>
    <col min="1033" max="1033" width="5.7109375" style="54" customWidth="1"/>
    <col min="1034" max="1034" width="6.28515625" style="54" customWidth="1"/>
    <col min="1035" max="1036" width="9.140625" style="54" customWidth="1"/>
    <col min="1037" max="1272" width="9.140625" style="54"/>
    <col min="1273" max="1273" width="29.7109375" style="54" customWidth="1"/>
    <col min="1274" max="1274" width="7.85546875" style="54" customWidth="1"/>
    <col min="1275" max="1276" width="6.85546875" style="54" customWidth="1"/>
    <col min="1277" max="1288" width="6.28515625" style="54" customWidth="1"/>
    <col min="1289" max="1289" width="5.7109375" style="54" customWidth="1"/>
    <col min="1290" max="1290" width="6.28515625" style="54" customWidth="1"/>
    <col min="1291" max="1292" width="9.140625" style="54" customWidth="1"/>
    <col min="1293" max="1528" width="9.140625" style="54"/>
    <col min="1529" max="1529" width="29.7109375" style="54" customWidth="1"/>
    <col min="1530" max="1530" width="7.85546875" style="54" customWidth="1"/>
    <col min="1531" max="1532" width="6.85546875" style="54" customWidth="1"/>
    <col min="1533" max="1544" width="6.28515625" style="54" customWidth="1"/>
    <col min="1545" max="1545" width="5.7109375" style="54" customWidth="1"/>
    <col min="1546" max="1546" width="6.28515625" style="54" customWidth="1"/>
    <col min="1547" max="1548" width="9.140625" style="54" customWidth="1"/>
    <col min="1549" max="1784" width="9.140625" style="54"/>
    <col min="1785" max="1785" width="29.7109375" style="54" customWidth="1"/>
    <col min="1786" max="1786" width="7.85546875" style="54" customWidth="1"/>
    <col min="1787" max="1788" width="6.85546875" style="54" customWidth="1"/>
    <col min="1789" max="1800" width="6.28515625" style="54" customWidth="1"/>
    <col min="1801" max="1801" width="5.7109375" style="54" customWidth="1"/>
    <col min="1802" max="1802" width="6.28515625" style="54" customWidth="1"/>
    <col min="1803" max="1804" width="9.140625" style="54" customWidth="1"/>
    <col min="1805" max="2040" width="9.140625" style="54"/>
    <col min="2041" max="2041" width="29.7109375" style="54" customWidth="1"/>
    <col min="2042" max="2042" width="7.85546875" style="54" customWidth="1"/>
    <col min="2043" max="2044" width="6.85546875" style="54" customWidth="1"/>
    <col min="2045" max="2056" width="6.28515625" style="54" customWidth="1"/>
    <col min="2057" max="2057" width="5.7109375" style="54" customWidth="1"/>
    <col min="2058" max="2058" width="6.28515625" style="54" customWidth="1"/>
    <col min="2059" max="2060" width="9.140625" style="54" customWidth="1"/>
    <col min="2061" max="2296" width="9.140625" style="54"/>
    <col min="2297" max="2297" width="29.7109375" style="54" customWidth="1"/>
    <col min="2298" max="2298" width="7.85546875" style="54" customWidth="1"/>
    <col min="2299" max="2300" width="6.85546875" style="54" customWidth="1"/>
    <col min="2301" max="2312" width="6.28515625" style="54" customWidth="1"/>
    <col min="2313" max="2313" width="5.7109375" style="54" customWidth="1"/>
    <col min="2314" max="2314" width="6.28515625" style="54" customWidth="1"/>
    <col min="2315" max="2316" width="9.140625" style="54" customWidth="1"/>
    <col min="2317" max="2552" width="9.140625" style="54"/>
    <col min="2553" max="2553" width="29.7109375" style="54" customWidth="1"/>
    <col min="2554" max="2554" width="7.85546875" style="54" customWidth="1"/>
    <col min="2555" max="2556" width="6.85546875" style="54" customWidth="1"/>
    <col min="2557" max="2568" width="6.28515625" style="54" customWidth="1"/>
    <col min="2569" max="2569" width="5.7109375" style="54" customWidth="1"/>
    <col min="2570" max="2570" width="6.28515625" style="54" customWidth="1"/>
    <col min="2571" max="2572" width="9.140625" style="54" customWidth="1"/>
    <col min="2573" max="2808" width="9.140625" style="54"/>
    <col min="2809" max="2809" width="29.7109375" style="54" customWidth="1"/>
    <col min="2810" max="2810" width="7.85546875" style="54" customWidth="1"/>
    <col min="2811" max="2812" width="6.85546875" style="54" customWidth="1"/>
    <col min="2813" max="2824" width="6.28515625" style="54" customWidth="1"/>
    <col min="2825" max="2825" width="5.7109375" style="54" customWidth="1"/>
    <col min="2826" max="2826" width="6.28515625" style="54" customWidth="1"/>
    <col min="2827" max="2828" width="9.140625" style="54" customWidth="1"/>
    <col min="2829" max="3064" width="9.140625" style="54"/>
    <col min="3065" max="3065" width="29.7109375" style="54" customWidth="1"/>
    <col min="3066" max="3066" width="7.85546875" style="54" customWidth="1"/>
    <col min="3067" max="3068" width="6.85546875" style="54" customWidth="1"/>
    <col min="3069" max="3080" width="6.28515625" style="54" customWidth="1"/>
    <col min="3081" max="3081" width="5.7109375" style="54" customWidth="1"/>
    <col min="3082" max="3082" width="6.28515625" style="54" customWidth="1"/>
    <col min="3083" max="3084" width="9.140625" style="54" customWidth="1"/>
    <col min="3085" max="3320" width="9.140625" style="54"/>
    <col min="3321" max="3321" width="29.7109375" style="54" customWidth="1"/>
    <col min="3322" max="3322" width="7.85546875" style="54" customWidth="1"/>
    <col min="3323" max="3324" width="6.85546875" style="54" customWidth="1"/>
    <col min="3325" max="3336" width="6.28515625" style="54" customWidth="1"/>
    <col min="3337" max="3337" width="5.7109375" style="54" customWidth="1"/>
    <col min="3338" max="3338" width="6.28515625" style="54" customWidth="1"/>
    <col min="3339" max="3340" width="9.140625" style="54" customWidth="1"/>
    <col min="3341" max="3576" width="9.140625" style="54"/>
    <col min="3577" max="3577" width="29.7109375" style="54" customWidth="1"/>
    <col min="3578" max="3578" width="7.85546875" style="54" customWidth="1"/>
    <col min="3579" max="3580" width="6.85546875" style="54" customWidth="1"/>
    <col min="3581" max="3592" width="6.28515625" style="54" customWidth="1"/>
    <col min="3593" max="3593" width="5.7109375" style="54" customWidth="1"/>
    <col min="3594" max="3594" width="6.28515625" style="54" customWidth="1"/>
    <col min="3595" max="3596" width="9.140625" style="54" customWidth="1"/>
    <col min="3597" max="3832" width="9.140625" style="54"/>
    <col min="3833" max="3833" width="29.7109375" style="54" customWidth="1"/>
    <col min="3834" max="3834" width="7.85546875" style="54" customWidth="1"/>
    <col min="3835" max="3836" width="6.85546875" style="54" customWidth="1"/>
    <col min="3837" max="3848" width="6.28515625" style="54" customWidth="1"/>
    <col min="3849" max="3849" width="5.7109375" style="54" customWidth="1"/>
    <col min="3850" max="3850" width="6.28515625" style="54" customWidth="1"/>
    <col min="3851" max="3852" width="9.140625" style="54" customWidth="1"/>
    <col min="3853" max="4088" width="9.140625" style="54"/>
    <col min="4089" max="4089" width="29.7109375" style="54" customWidth="1"/>
    <col min="4090" max="4090" width="7.85546875" style="54" customWidth="1"/>
    <col min="4091" max="4092" width="6.85546875" style="54" customWidth="1"/>
    <col min="4093" max="4104" width="6.28515625" style="54" customWidth="1"/>
    <col min="4105" max="4105" width="5.7109375" style="54" customWidth="1"/>
    <col min="4106" max="4106" width="6.28515625" style="54" customWidth="1"/>
    <col min="4107" max="4108" width="9.140625" style="54" customWidth="1"/>
    <col min="4109" max="4344" width="9.140625" style="54"/>
    <col min="4345" max="4345" width="29.7109375" style="54" customWidth="1"/>
    <col min="4346" max="4346" width="7.85546875" style="54" customWidth="1"/>
    <col min="4347" max="4348" width="6.85546875" style="54" customWidth="1"/>
    <col min="4349" max="4360" width="6.28515625" style="54" customWidth="1"/>
    <col min="4361" max="4361" width="5.7109375" style="54" customWidth="1"/>
    <col min="4362" max="4362" width="6.28515625" style="54" customWidth="1"/>
    <col min="4363" max="4364" width="9.140625" style="54" customWidth="1"/>
    <col min="4365" max="4600" width="9.140625" style="54"/>
    <col min="4601" max="4601" width="29.7109375" style="54" customWidth="1"/>
    <col min="4602" max="4602" width="7.85546875" style="54" customWidth="1"/>
    <col min="4603" max="4604" width="6.85546875" style="54" customWidth="1"/>
    <col min="4605" max="4616" width="6.28515625" style="54" customWidth="1"/>
    <col min="4617" max="4617" width="5.7109375" style="54" customWidth="1"/>
    <col min="4618" max="4618" width="6.28515625" style="54" customWidth="1"/>
    <col min="4619" max="4620" width="9.140625" style="54" customWidth="1"/>
    <col min="4621" max="4856" width="9.140625" style="54"/>
    <col min="4857" max="4857" width="29.7109375" style="54" customWidth="1"/>
    <col min="4858" max="4858" width="7.85546875" style="54" customWidth="1"/>
    <col min="4859" max="4860" width="6.85546875" style="54" customWidth="1"/>
    <col min="4861" max="4872" width="6.28515625" style="54" customWidth="1"/>
    <col min="4873" max="4873" width="5.7109375" style="54" customWidth="1"/>
    <col min="4874" max="4874" width="6.28515625" style="54" customWidth="1"/>
    <col min="4875" max="4876" width="9.140625" style="54" customWidth="1"/>
    <col min="4877" max="5112" width="9.140625" style="54"/>
    <col min="5113" max="5113" width="29.7109375" style="54" customWidth="1"/>
    <col min="5114" max="5114" width="7.85546875" style="54" customWidth="1"/>
    <col min="5115" max="5116" width="6.85546875" style="54" customWidth="1"/>
    <col min="5117" max="5128" width="6.28515625" style="54" customWidth="1"/>
    <col min="5129" max="5129" width="5.7109375" style="54" customWidth="1"/>
    <col min="5130" max="5130" width="6.28515625" style="54" customWidth="1"/>
    <col min="5131" max="5132" width="9.140625" style="54" customWidth="1"/>
    <col min="5133" max="5368" width="9.140625" style="54"/>
    <col min="5369" max="5369" width="29.7109375" style="54" customWidth="1"/>
    <col min="5370" max="5370" width="7.85546875" style="54" customWidth="1"/>
    <col min="5371" max="5372" width="6.85546875" style="54" customWidth="1"/>
    <col min="5373" max="5384" width="6.28515625" style="54" customWidth="1"/>
    <col min="5385" max="5385" width="5.7109375" style="54" customWidth="1"/>
    <col min="5386" max="5386" width="6.28515625" style="54" customWidth="1"/>
    <col min="5387" max="5388" width="9.140625" style="54" customWidth="1"/>
    <col min="5389" max="5624" width="9.140625" style="54"/>
    <col min="5625" max="5625" width="29.7109375" style="54" customWidth="1"/>
    <col min="5626" max="5626" width="7.85546875" style="54" customWidth="1"/>
    <col min="5627" max="5628" width="6.85546875" style="54" customWidth="1"/>
    <col min="5629" max="5640" width="6.28515625" style="54" customWidth="1"/>
    <col min="5641" max="5641" width="5.7109375" style="54" customWidth="1"/>
    <col min="5642" max="5642" width="6.28515625" style="54" customWidth="1"/>
    <col min="5643" max="5644" width="9.140625" style="54" customWidth="1"/>
    <col min="5645" max="5880" width="9.140625" style="54"/>
    <col min="5881" max="5881" width="29.7109375" style="54" customWidth="1"/>
    <col min="5882" max="5882" width="7.85546875" style="54" customWidth="1"/>
    <col min="5883" max="5884" width="6.85546875" style="54" customWidth="1"/>
    <col min="5885" max="5896" width="6.28515625" style="54" customWidth="1"/>
    <col min="5897" max="5897" width="5.7109375" style="54" customWidth="1"/>
    <col min="5898" max="5898" width="6.28515625" style="54" customWidth="1"/>
    <col min="5899" max="5900" width="9.140625" style="54" customWidth="1"/>
    <col min="5901" max="6136" width="9.140625" style="54"/>
    <col min="6137" max="6137" width="29.7109375" style="54" customWidth="1"/>
    <col min="6138" max="6138" width="7.85546875" style="54" customWidth="1"/>
    <col min="6139" max="6140" width="6.85546875" style="54" customWidth="1"/>
    <col min="6141" max="6152" width="6.28515625" style="54" customWidth="1"/>
    <col min="6153" max="6153" width="5.7109375" style="54" customWidth="1"/>
    <col min="6154" max="6154" width="6.28515625" style="54" customWidth="1"/>
    <col min="6155" max="6156" width="9.140625" style="54" customWidth="1"/>
    <col min="6157" max="6392" width="9.140625" style="54"/>
    <col min="6393" max="6393" width="29.7109375" style="54" customWidth="1"/>
    <col min="6394" max="6394" width="7.85546875" style="54" customWidth="1"/>
    <col min="6395" max="6396" width="6.85546875" style="54" customWidth="1"/>
    <col min="6397" max="6408" width="6.28515625" style="54" customWidth="1"/>
    <col min="6409" max="6409" width="5.7109375" style="54" customWidth="1"/>
    <col min="6410" max="6410" width="6.28515625" style="54" customWidth="1"/>
    <col min="6411" max="6412" width="9.140625" style="54" customWidth="1"/>
    <col min="6413" max="6648" width="9.140625" style="54"/>
    <col min="6649" max="6649" width="29.7109375" style="54" customWidth="1"/>
    <col min="6650" max="6650" width="7.85546875" style="54" customWidth="1"/>
    <col min="6651" max="6652" width="6.85546875" style="54" customWidth="1"/>
    <col min="6653" max="6664" width="6.28515625" style="54" customWidth="1"/>
    <col min="6665" max="6665" width="5.7109375" style="54" customWidth="1"/>
    <col min="6666" max="6666" width="6.28515625" style="54" customWidth="1"/>
    <col min="6667" max="6668" width="9.140625" style="54" customWidth="1"/>
    <col min="6669" max="6904" width="9.140625" style="54"/>
    <col min="6905" max="6905" width="29.7109375" style="54" customWidth="1"/>
    <col min="6906" max="6906" width="7.85546875" style="54" customWidth="1"/>
    <col min="6907" max="6908" width="6.85546875" style="54" customWidth="1"/>
    <col min="6909" max="6920" width="6.28515625" style="54" customWidth="1"/>
    <col min="6921" max="6921" width="5.7109375" style="54" customWidth="1"/>
    <col min="6922" max="6922" width="6.28515625" style="54" customWidth="1"/>
    <col min="6923" max="6924" width="9.140625" style="54" customWidth="1"/>
    <col min="6925" max="7160" width="9.140625" style="54"/>
    <col min="7161" max="7161" width="29.7109375" style="54" customWidth="1"/>
    <col min="7162" max="7162" width="7.85546875" style="54" customWidth="1"/>
    <col min="7163" max="7164" width="6.85546875" style="54" customWidth="1"/>
    <col min="7165" max="7176" width="6.28515625" style="54" customWidth="1"/>
    <col min="7177" max="7177" width="5.7109375" style="54" customWidth="1"/>
    <col min="7178" max="7178" width="6.28515625" style="54" customWidth="1"/>
    <col min="7179" max="7180" width="9.140625" style="54" customWidth="1"/>
    <col min="7181" max="7416" width="9.140625" style="54"/>
    <col min="7417" max="7417" width="29.7109375" style="54" customWidth="1"/>
    <col min="7418" max="7418" width="7.85546875" style="54" customWidth="1"/>
    <col min="7419" max="7420" width="6.85546875" style="54" customWidth="1"/>
    <col min="7421" max="7432" width="6.28515625" style="54" customWidth="1"/>
    <col min="7433" max="7433" width="5.7109375" style="54" customWidth="1"/>
    <col min="7434" max="7434" width="6.28515625" style="54" customWidth="1"/>
    <col min="7435" max="7436" width="9.140625" style="54" customWidth="1"/>
    <col min="7437" max="7672" width="9.140625" style="54"/>
    <col min="7673" max="7673" width="29.7109375" style="54" customWidth="1"/>
    <col min="7674" max="7674" width="7.85546875" style="54" customWidth="1"/>
    <col min="7675" max="7676" width="6.85546875" style="54" customWidth="1"/>
    <col min="7677" max="7688" width="6.28515625" style="54" customWidth="1"/>
    <col min="7689" max="7689" width="5.7109375" style="54" customWidth="1"/>
    <col min="7690" max="7690" width="6.28515625" style="54" customWidth="1"/>
    <col min="7691" max="7692" width="9.140625" style="54" customWidth="1"/>
    <col min="7693" max="7928" width="9.140625" style="54"/>
    <col min="7929" max="7929" width="29.7109375" style="54" customWidth="1"/>
    <col min="7930" max="7930" width="7.85546875" style="54" customWidth="1"/>
    <col min="7931" max="7932" width="6.85546875" style="54" customWidth="1"/>
    <col min="7933" max="7944" width="6.28515625" style="54" customWidth="1"/>
    <col min="7945" max="7945" width="5.7109375" style="54" customWidth="1"/>
    <col min="7946" max="7946" width="6.28515625" style="54" customWidth="1"/>
    <col min="7947" max="7948" width="9.140625" style="54" customWidth="1"/>
    <col min="7949" max="8184" width="9.140625" style="54"/>
    <col min="8185" max="8185" width="29.7109375" style="54" customWidth="1"/>
    <col min="8186" max="8186" width="7.85546875" style="54" customWidth="1"/>
    <col min="8187" max="8188" width="6.85546875" style="54" customWidth="1"/>
    <col min="8189" max="8200" width="6.28515625" style="54" customWidth="1"/>
    <col min="8201" max="8201" width="5.7109375" style="54" customWidth="1"/>
    <col min="8202" max="8202" width="6.28515625" style="54" customWidth="1"/>
    <col min="8203" max="8204" width="9.140625" style="54" customWidth="1"/>
    <col min="8205" max="8440" width="9.140625" style="54"/>
    <col min="8441" max="8441" width="29.7109375" style="54" customWidth="1"/>
    <col min="8442" max="8442" width="7.85546875" style="54" customWidth="1"/>
    <col min="8443" max="8444" width="6.85546875" style="54" customWidth="1"/>
    <col min="8445" max="8456" width="6.28515625" style="54" customWidth="1"/>
    <col min="8457" max="8457" width="5.7109375" style="54" customWidth="1"/>
    <col min="8458" max="8458" width="6.28515625" style="54" customWidth="1"/>
    <col min="8459" max="8460" width="9.140625" style="54" customWidth="1"/>
    <col min="8461" max="8696" width="9.140625" style="54"/>
    <col min="8697" max="8697" width="29.7109375" style="54" customWidth="1"/>
    <col min="8698" max="8698" width="7.85546875" style="54" customWidth="1"/>
    <col min="8699" max="8700" width="6.85546875" style="54" customWidth="1"/>
    <col min="8701" max="8712" width="6.28515625" style="54" customWidth="1"/>
    <col min="8713" max="8713" width="5.7109375" style="54" customWidth="1"/>
    <col min="8714" max="8714" width="6.28515625" style="54" customWidth="1"/>
    <col min="8715" max="8716" width="9.140625" style="54" customWidth="1"/>
    <col min="8717" max="8952" width="9.140625" style="54"/>
    <col min="8953" max="8953" width="29.7109375" style="54" customWidth="1"/>
    <col min="8954" max="8954" width="7.85546875" style="54" customWidth="1"/>
    <col min="8955" max="8956" width="6.85546875" style="54" customWidth="1"/>
    <col min="8957" max="8968" width="6.28515625" style="54" customWidth="1"/>
    <col min="8969" max="8969" width="5.7109375" style="54" customWidth="1"/>
    <col min="8970" max="8970" width="6.28515625" style="54" customWidth="1"/>
    <col min="8971" max="8972" width="9.140625" style="54" customWidth="1"/>
    <col min="8973" max="9208" width="9.140625" style="54"/>
    <col min="9209" max="9209" width="29.7109375" style="54" customWidth="1"/>
    <col min="9210" max="9210" width="7.85546875" style="54" customWidth="1"/>
    <col min="9211" max="9212" width="6.85546875" style="54" customWidth="1"/>
    <col min="9213" max="9224" width="6.28515625" style="54" customWidth="1"/>
    <col min="9225" max="9225" width="5.7109375" style="54" customWidth="1"/>
    <col min="9226" max="9226" width="6.28515625" style="54" customWidth="1"/>
    <col min="9227" max="9228" width="9.140625" style="54" customWidth="1"/>
    <col min="9229" max="9464" width="9.140625" style="54"/>
    <col min="9465" max="9465" width="29.7109375" style="54" customWidth="1"/>
    <col min="9466" max="9466" width="7.85546875" style="54" customWidth="1"/>
    <col min="9467" max="9468" width="6.85546875" style="54" customWidth="1"/>
    <col min="9469" max="9480" width="6.28515625" style="54" customWidth="1"/>
    <col min="9481" max="9481" width="5.7109375" style="54" customWidth="1"/>
    <col min="9482" max="9482" width="6.28515625" style="54" customWidth="1"/>
    <col min="9483" max="9484" width="9.140625" style="54" customWidth="1"/>
    <col min="9485" max="9720" width="9.140625" style="54"/>
    <col min="9721" max="9721" width="29.7109375" style="54" customWidth="1"/>
    <col min="9722" max="9722" width="7.85546875" style="54" customWidth="1"/>
    <col min="9723" max="9724" width="6.85546875" style="54" customWidth="1"/>
    <col min="9725" max="9736" width="6.28515625" style="54" customWidth="1"/>
    <col min="9737" max="9737" width="5.7109375" style="54" customWidth="1"/>
    <col min="9738" max="9738" width="6.28515625" style="54" customWidth="1"/>
    <col min="9739" max="9740" width="9.140625" style="54" customWidth="1"/>
    <col min="9741" max="9976" width="9.140625" style="54"/>
    <col min="9977" max="9977" width="29.7109375" style="54" customWidth="1"/>
    <col min="9978" max="9978" width="7.85546875" style="54" customWidth="1"/>
    <col min="9979" max="9980" width="6.85546875" style="54" customWidth="1"/>
    <col min="9981" max="9992" width="6.28515625" style="54" customWidth="1"/>
    <col min="9993" max="9993" width="5.7109375" style="54" customWidth="1"/>
    <col min="9994" max="9994" width="6.28515625" style="54" customWidth="1"/>
    <col min="9995" max="9996" width="9.140625" style="54" customWidth="1"/>
    <col min="9997" max="10232" width="9.140625" style="54"/>
    <col min="10233" max="10233" width="29.7109375" style="54" customWidth="1"/>
    <col min="10234" max="10234" width="7.85546875" style="54" customWidth="1"/>
    <col min="10235" max="10236" width="6.85546875" style="54" customWidth="1"/>
    <col min="10237" max="10248" width="6.28515625" style="54" customWidth="1"/>
    <col min="10249" max="10249" width="5.7109375" style="54" customWidth="1"/>
    <col min="10250" max="10250" width="6.28515625" style="54" customWidth="1"/>
    <col min="10251" max="10252" width="9.140625" style="54" customWidth="1"/>
    <col min="10253" max="10488" width="9.140625" style="54"/>
    <col min="10489" max="10489" width="29.7109375" style="54" customWidth="1"/>
    <col min="10490" max="10490" width="7.85546875" style="54" customWidth="1"/>
    <col min="10491" max="10492" width="6.85546875" style="54" customWidth="1"/>
    <col min="10493" max="10504" width="6.28515625" style="54" customWidth="1"/>
    <col min="10505" max="10505" width="5.7109375" style="54" customWidth="1"/>
    <col min="10506" max="10506" width="6.28515625" style="54" customWidth="1"/>
    <col min="10507" max="10508" width="9.140625" style="54" customWidth="1"/>
    <col min="10509" max="10744" width="9.140625" style="54"/>
    <col min="10745" max="10745" width="29.7109375" style="54" customWidth="1"/>
    <col min="10746" max="10746" width="7.85546875" style="54" customWidth="1"/>
    <col min="10747" max="10748" width="6.85546875" style="54" customWidth="1"/>
    <col min="10749" max="10760" width="6.28515625" style="54" customWidth="1"/>
    <col min="10761" max="10761" width="5.7109375" style="54" customWidth="1"/>
    <col min="10762" max="10762" width="6.28515625" style="54" customWidth="1"/>
    <col min="10763" max="10764" width="9.140625" style="54" customWidth="1"/>
    <col min="10765" max="11000" width="9.140625" style="54"/>
    <col min="11001" max="11001" width="29.7109375" style="54" customWidth="1"/>
    <col min="11002" max="11002" width="7.85546875" style="54" customWidth="1"/>
    <col min="11003" max="11004" width="6.85546875" style="54" customWidth="1"/>
    <col min="11005" max="11016" width="6.28515625" style="54" customWidth="1"/>
    <col min="11017" max="11017" width="5.7109375" style="54" customWidth="1"/>
    <col min="11018" max="11018" width="6.28515625" style="54" customWidth="1"/>
    <col min="11019" max="11020" width="9.140625" style="54" customWidth="1"/>
    <col min="11021" max="11256" width="9.140625" style="54"/>
    <col min="11257" max="11257" width="29.7109375" style="54" customWidth="1"/>
    <col min="11258" max="11258" width="7.85546875" style="54" customWidth="1"/>
    <col min="11259" max="11260" width="6.85546875" style="54" customWidth="1"/>
    <col min="11261" max="11272" width="6.28515625" style="54" customWidth="1"/>
    <col min="11273" max="11273" width="5.7109375" style="54" customWidth="1"/>
    <col min="11274" max="11274" width="6.28515625" style="54" customWidth="1"/>
    <col min="11275" max="11276" width="9.140625" style="54" customWidth="1"/>
    <col min="11277" max="11512" width="9.140625" style="54"/>
    <col min="11513" max="11513" width="29.7109375" style="54" customWidth="1"/>
    <col min="11514" max="11514" width="7.85546875" style="54" customWidth="1"/>
    <col min="11515" max="11516" width="6.85546875" style="54" customWidth="1"/>
    <col min="11517" max="11528" width="6.28515625" style="54" customWidth="1"/>
    <col min="11529" max="11529" width="5.7109375" style="54" customWidth="1"/>
    <col min="11530" max="11530" width="6.28515625" style="54" customWidth="1"/>
    <col min="11531" max="11532" width="9.140625" style="54" customWidth="1"/>
    <col min="11533" max="11768" width="9.140625" style="54"/>
    <col min="11769" max="11769" width="29.7109375" style="54" customWidth="1"/>
    <col min="11770" max="11770" width="7.85546875" style="54" customWidth="1"/>
    <col min="11771" max="11772" width="6.85546875" style="54" customWidth="1"/>
    <col min="11773" max="11784" width="6.28515625" style="54" customWidth="1"/>
    <col min="11785" max="11785" width="5.7109375" style="54" customWidth="1"/>
    <col min="11786" max="11786" width="6.28515625" style="54" customWidth="1"/>
    <col min="11787" max="11788" width="9.140625" style="54" customWidth="1"/>
    <col min="11789" max="12024" width="9.140625" style="54"/>
    <col min="12025" max="12025" width="29.7109375" style="54" customWidth="1"/>
    <col min="12026" max="12026" width="7.85546875" style="54" customWidth="1"/>
    <col min="12027" max="12028" width="6.85546875" style="54" customWidth="1"/>
    <col min="12029" max="12040" width="6.28515625" style="54" customWidth="1"/>
    <col min="12041" max="12041" width="5.7109375" style="54" customWidth="1"/>
    <col min="12042" max="12042" width="6.28515625" style="54" customWidth="1"/>
    <col min="12043" max="12044" width="9.140625" style="54" customWidth="1"/>
    <col min="12045" max="12280" width="9.140625" style="54"/>
    <col min="12281" max="12281" width="29.7109375" style="54" customWidth="1"/>
    <col min="12282" max="12282" width="7.85546875" style="54" customWidth="1"/>
    <col min="12283" max="12284" width="6.85546875" style="54" customWidth="1"/>
    <col min="12285" max="12296" width="6.28515625" style="54" customWidth="1"/>
    <col min="12297" max="12297" width="5.7109375" style="54" customWidth="1"/>
    <col min="12298" max="12298" width="6.28515625" style="54" customWidth="1"/>
    <col min="12299" max="12300" width="9.140625" style="54" customWidth="1"/>
    <col min="12301" max="12536" width="9.140625" style="54"/>
    <col min="12537" max="12537" width="29.7109375" style="54" customWidth="1"/>
    <col min="12538" max="12538" width="7.85546875" style="54" customWidth="1"/>
    <col min="12539" max="12540" width="6.85546875" style="54" customWidth="1"/>
    <col min="12541" max="12552" width="6.28515625" style="54" customWidth="1"/>
    <col min="12553" max="12553" width="5.7109375" style="54" customWidth="1"/>
    <col min="12554" max="12554" width="6.28515625" style="54" customWidth="1"/>
    <col min="12555" max="12556" width="9.140625" style="54" customWidth="1"/>
    <col min="12557" max="12792" width="9.140625" style="54"/>
    <col min="12793" max="12793" width="29.7109375" style="54" customWidth="1"/>
    <col min="12794" max="12794" width="7.85546875" style="54" customWidth="1"/>
    <col min="12795" max="12796" width="6.85546875" style="54" customWidth="1"/>
    <col min="12797" max="12808" width="6.28515625" style="54" customWidth="1"/>
    <col min="12809" max="12809" width="5.7109375" style="54" customWidth="1"/>
    <col min="12810" max="12810" width="6.28515625" style="54" customWidth="1"/>
    <col min="12811" max="12812" width="9.140625" style="54" customWidth="1"/>
    <col min="12813" max="13048" width="9.140625" style="54"/>
    <col min="13049" max="13049" width="29.7109375" style="54" customWidth="1"/>
    <col min="13050" max="13050" width="7.85546875" style="54" customWidth="1"/>
    <col min="13051" max="13052" width="6.85546875" style="54" customWidth="1"/>
    <col min="13053" max="13064" width="6.28515625" style="54" customWidth="1"/>
    <col min="13065" max="13065" width="5.7109375" style="54" customWidth="1"/>
    <col min="13066" max="13066" width="6.28515625" style="54" customWidth="1"/>
    <col min="13067" max="13068" width="9.140625" style="54" customWidth="1"/>
    <col min="13069" max="13304" width="9.140625" style="54"/>
    <col min="13305" max="13305" width="29.7109375" style="54" customWidth="1"/>
    <col min="13306" max="13306" width="7.85546875" style="54" customWidth="1"/>
    <col min="13307" max="13308" width="6.85546875" style="54" customWidth="1"/>
    <col min="13309" max="13320" width="6.28515625" style="54" customWidth="1"/>
    <col min="13321" max="13321" width="5.7109375" style="54" customWidth="1"/>
    <col min="13322" max="13322" width="6.28515625" style="54" customWidth="1"/>
    <col min="13323" max="13324" width="9.140625" style="54" customWidth="1"/>
    <col min="13325" max="13560" width="9.140625" style="54"/>
    <col min="13561" max="13561" width="29.7109375" style="54" customWidth="1"/>
    <col min="13562" max="13562" width="7.85546875" style="54" customWidth="1"/>
    <col min="13563" max="13564" width="6.85546875" style="54" customWidth="1"/>
    <col min="13565" max="13576" width="6.28515625" style="54" customWidth="1"/>
    <col min="13577" max="13577" width="5.7109375" style="54" customWidth="1"/>
    <col min="13578" max="13578" width="6.28515625" style="54" customWidth="1"/>
    <col min="13579" max="13580" width="9.140625" style="54" customWidth="1"/>
    <col min="13581" max="13816" width="9.140625" style="54"/>
    <col min="13817" max="13817" width="29.7109375" style="54" customWidth="1"/>
    <col min="13818" max="13818" width="7.85546875" style="54" customWidth="1"/>
    <col min="13819" max="13820" width="6.85546875" style="54" customWidth="1"/>
    <col min="13821" max="13832" width="6.28515625" style="54" customWidth="1"/>
    <col min="13833" max="13833" width="5.7109375" style="54" customWidth="1"/>
    <col min="13834" max="13834" width="6.28515625" style="54" customWidth="1"/>
    <col min="13835" max="13836" width="9.140625" style="54" customWidth="1"/>
    <col min="13837" max="14072" width="9.140625" style="54"/>
    <col min="14073" max="14073" width="29.7109375" style="54" customWidth="1"/>
    <col min="14074" max="14074" width="7.85546875" style="54" customWidth="1"/>
    <col min="14075" max="14076" width="6.85546875" style="54" customWidth="1"/>
    <col min="14077" max="14088" width="6.28515625" style="54" customWidth="1"/>
    <col min="14089" max="14089" width="5.7109375" style="54" customWidth="1"/>
    <col min="14090" max="14090" width="6.28515625" style="54" customWidth="1"/>
    <col min="14091" max="14092" width="9.140625" style="54" customWidth="1"/>
    <col min="14093" max="14328" width="9.140625" style="54"/>
    <col min="14329" max="14329" width="29.7109375" style="54" customWidth="1"/>
    <col min="14330" max="14330" width="7.85546875" style="54" customWidth="1"/>
    <col min="14331" max="14332" width="6.85546875" style="54" customWidth="1"/>
    <col min="14333" max="14344" width="6.28515625" style="54" customWidth="1"/>
    <col min="14345" max="14345" width="5.7109375" style="54" customWidth="1"/>
    <col min="14346" max="14346" width="6.28515625" style="54" customWidth="1"/>
    <col min="14347" max="14348" width="9.140625" style="54" customWidth="1"/>
    <col min="14349" max="14584" width="9.140625" style="54"/>
    <col min="14585" max="14585" width="29.7109375" style="54" customWidth="1"/>
    <col min="14586" max="14586" width="7.85546875" style="54" customWidth="1"/>
    <col min="14587" max="14588" width="6.85546875" style="54" customWidth="1"/>
    <col min="14589" max="14600" width="6.28515625" style="54" customWidth="1"/>
    <col min="14601" max="14601" width="5.7109375" style="54" customWidth="1"/>
    <col min="14602" max="14602" width="6.28515625" style="54" customWidth="1"/>
    <col min="14603" max="14604" width="9.140625" style="54" customWidth="1"/>
    <col min="14605" max="14840" width="9.140625" style="54"/>
    <col min="14841" max="14841" width="29.7109375" style="54" customWidth="1"/>
    <col min="14842" max="14842" width="7.85546875" style="54" customWidth="1"/>
    <col min="14843" max="14844" width="6.85546875" style="54" customWidth="1"/>
    <col min="14845" max="14856" width="6.28515625" style="54" customWidth="1"/>
    <col min="14857" max="14857" width="5.7109375" style="54" customWidth="1"/>
    <col min="14858" max="14858" width="6.28515625" style="54" customWidth="1"/>
    <col min="14859" max="14860" width="9.140625" style="54" customWidth="1"/>
    <col min="14861" max="15096" width="9.140625" style="54"/>
    <col min="15097" max="15097" width="29.7109375" style="54" customWidth="1"/>
    <col min="15098" max="15098" width="7.85546875" style="54" customWidth="1"/>
    <col min="15099" max="15100" width="6.85546875" style="54" customWidth="1"/>
    <col min="15101" max="15112" width="6.28515625" style="54" customWidth="1"/>
    <col min="15113" max="15113" width="5.7109375" style="54" customWidth="1"/>
    <col min="15114" max="15114" width="6.28515625" style="54" customWidth="1"/>
    <col min="15115" max="15116" width="9.140625" style="54" customWidth="1"/>
    <col min="15117" max="15352" width="9.140625" style="54"/>
    <col min="15353" max="15353" width="29.7109375" style="54" customWidth="1"/>
    <col min="15354" max="15354" width="7.85546875" style="54" customWidth="1"/>
    <col min="15355" max="15356" width="6.85546875" style="54" customWidth="1"/>
    <col min="15357" max="15368" width="6.28515625" style="54" customWidth="1"/>
    <col min="15369" max="15369" width="5.7109375" style="54" customWidth="1"/>
    <col min="15370" max="15370" width="6.28515625" style="54" customWidth="1"/>
    <col min="15371" max="15372" width="9.140625" style="54" customWidth="1"/>
    <col min="15373" max="15608" width="9.140625" style="54"/>
    <col min="15609" max="15609" width="29.7109375" style="54" customWidth="1"/>
    <col min="15610" max="15610" width="7.85546875" style="54" customWidth="1"/>
    <col min="15611" max="15612" width="6.85546875" style="54" customWidth="1"/>
    <col min="15613" max="15624" width="6.28515625" style="54" customWidth="1"/>
    <col min="15625" max="15625" width="5.7109375" style="54" customWidth="1"/>
    <col min="15626" max="15626" width="6.28515625" style="54" customWidth="1"/>
    <col min="15627" max="15628" width="9.140625" style="54" customWidth="1"/>
    <col min="15629" max="15864" width="9.140625" style="54"/>
    <col min="15865" max="15865" width="29.7109375" style="54" customWidth="1"/>
    <col min="15866" max="15866" width="7.85546875" style="54" customWidth="1"/>
    <col min="15867" max="15868" width="6.85546875" style="54" customWidth="1"/>
    <col min="15869" max="15880" width="6.28515625" style="54" customWidth="1"/>
    <col min="15881" max="15881" width="5.7109375" style="54" customWidth="1"/>
    <col min="15882" max="15882" width="6.28515625" style="54" customWidth="1"/>
    <col min="15883" max="15884" width="9.140625" style="54" customWidth="1"/>
    <col min="15885" max="16120" width="9.140625" style="54"/>
    <col min="16121" max="16121" width="29.7109375" style="54" customWidth="1"/>
    <col min="16122" max="16122" width="7.85546875" style="54" customWidth="1"/>
    <col min="16123" max="16124" width="6.85546875" style="54" customWidth="1"/>
    <col min="16125" max="16136" width="6.28515625" style="54" customWidth="1"/>
    <col min="16137" max="16137" width="5.7109375" style="54" customWidth="1"/>
    <col min="16138" max="16138" width="6.28515625" style="54" customWidth="1"/>
    <col min="16139" max="16140" width="9.140625" style="54" customWidth="1"/>
    <col min="16141" max="16384" width="9.140625" style="54"/>
  </cols>
  <sheetData>
    <row r="1" spans="1:18" ht="15.75" customHeight="1" x14ac:dyDescent="0.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18" ht="15.75" customHeight="1" x14ac:dyDescent="0.2">
      <c r="A2" s="82" t="s">
        <v>167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</row>
    <row r="3" spans="1:18" ht="15" customHeight="1" x14ac:dyDescent="0.2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8" ht="15" customHeight="1" x14ac:dyDescent="0.2">
      <c r="A4" s="83" t="s">
        <v>1</v>
      </c>
      <c r="B4" s="79" t="s">
        <v>2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</row>
    <row r="5" spans="1:18" ht="15" customHeight="1" x14ac:dyDescent="0.2">
      <c r="A5" s="84"/>
      <c r="B5" s="80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</row>
    <row r="6" spans="1:18" ht="15" customHeight="1" x14ac:dyDescent="0.2">
      <c r="A6" s="84"/>
      <c r="B6" s="77" t="s">
        <v>3</v>
      </c>
      <c r="C6" s="77" t="s">
        <v>4</v>
      </c>
      <c r="D6" s="77" t="s">
        <v>5</v>
      </c>
      <c r="E6" s="89" t="s">
        <v>6</v>
      </c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</row>
    <row r="7" spans="1:18" ht="15" customHeight="1" x14ac:dyDescent="0.2">
      <c r="A7" s="84"/>
      <c r="B7" s="88"/>
      <c r="C7" s="88"/>
      <c r="D7" s="88"/>
      <c r="E7" s="91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</row>
    <row r="8" spans="1:18" ht="15" customHeight="1" x14ac:dyDescent="0.2">
      <c r="A8" s="84"/>
      <c r="B8" s="88"/>
      <c r="C8" s="88"/>
      <c r="D8" s="88"/>
      <c r="E8" s="79" t="s">
        <v>155</v>
      </c>
      <c r="F8" s="93"/>
      <c r="G8" s="79" t="s">
        <v>156</v>
      </c>
      <c r="H8" s="93"/>
      <c r="I8" s="79" t="s">
        <v>157</v>
      </c>
      <c r="J8" s="93"/>
      <c r="K8" s="79" t="s">
        <v>7</v>
      </c>
      <c r="L8" s="93"/>
      <c r="M8" s="79" t="s">
        <v>8</v>
      </c>
      <c r="N8" s="93"/>
      <c r="O8" s="79" t="s">
        <v>9</v>
      </c>
      <c r="P8" s="86"/>
    </row>
    <row r="9" spans="1:18" ht="15" customHeight="1" x14ac:dyDescent="0.2">
      <c r="A9" s="84"/>
      <c r="B9" s="88"/>
      <c r="C9" s="88"/>
      <c r="D9" s="88"/>
      <c r="E9" s="80"/>
      <c r="F9" s="94"/>
      <c r="G9" s="80"/>
      <c r="H9" s="94"/>
      <c r="I9" s="80"/>
      <c r="J9" s="94"/>
      <c r="K9" s="80"/>
      <c r="L9" s="94"/>
      <c r="M9" s="80"/>
      <c r="N9" s="94"/>
      <c r="O9" s="80"/>
      <c r="P9" s="87"/>
    </row>
    <row r="10" spans="1:18" ht="20.100000000000001" customHeight="1" x14ac:dyDescent="0.2">
      <c r="A10" s="84"/>
      <c r="B10" s="88"/>
      <c r="C10" s="88"/>
      <c r="D10" s="88"/>
      <c r="E10" s="77" t="s">
        <v>10</v>
      </c>
      <c r="F10" s="77" t="s">
        <v>11</v>
      </c>
      <c r="G10" s="77" t="s">
        <v>12</v>
      </c>
      <c r="H10" s="77" t="s">
        <v>13</v>
      </c>
      <c r="I10" s="77" t="s">
        <v>14</v>
      </c>
      <c r="J10" s="77" t="s">
        <v>15</v>
      </c>
      <c r="K10" s="77" t="s">
        <v>16</v>
      </c>
      <c r="L10" s="77" t="s">
        <v>17</v>
      </c>
      <c r="M10" s="77" t="s">
        <v>18</v>
      </c>
      <c r="N10" s="77" t="s">
        <v>19</v>
      </c>
      <c r="O10" s="77" t="s">
        <v>16</v>
      </c>
      <c r="P10" s="79" t="s">
        <v>20</v>
      </c>
    </row>
    <row r="11" spans="1:18" ht="20.100000000000001" customHeight="1" x14ac:dyDescent="0.2">
      <c r="A11" s="85"/>
      <c r="B11" s="88"/>
      <c r="C11" s="7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96"/>
    </row>
    <row r="12" spans="1:18" ht="15" customHeight="1" x14ac:dyDescent="0.2">
      <c r="A12" s="55"/>
      <c r="B12" s="56"/>
      <c r="C12" s="57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8"/>
    </row>
    <row r="13" spans="1:18" ht="15.75" customHeight="1" x14ac:dyDescent="0.2">
      <c r="A13" s="1" t="s">
        <v>168</v>
      </c>
      <c r="B13" s="2">
        <f t="shared" ref="B13:P13" si="0">SUM(B154,B310)</f>
        <v>17505</v>
      </c>
      <c r="C13" s="2">
        <f t="shared" si="0"/>
        <v>9365</v>
      </c>
      <c r="D13" s="2">
        <f t="shared" si="0"/>
        <v>8140</v>
      </c>
      <c r="E13" s="2">
        <f t="shared" si="0"/>
        <v>2735</v>
      </c>
      <c r="F13" s="2">
        <f t="shared" si="0"/>
        <v>2083</v>
      </c>
      <c r="G13" s="2">
        <f t="shared" si="0"/>
        <v>1784</v>
      </c>
      <c r="H13" s="2">
        <f t="shared" si="0"/>
        <v>1520</v>
      </c>
      <c r="I13" s="2">
        <f t="shared" si="0"/>
        <v>1569</v>
      </c>
      <c r="J13" s="2">
        <f t="shared" si="0"/>
        <v>1410</v>
      </c>
      <c r="K13" s="2">
        <f t="shared" si="0"/>
        <v>1341</v>
      </c>
      <c r="L13" s="2">
        <f t="shared" si="0"/>
        <v>1368</v>
      </c>
      <c r="M13" s="2">
        <f t="shared" si="0"/>
        <v>1239</v>
      </c>
      <c r="N13" s="2">
        <f t="shared" si="0"/>
        <v>1042</v>
      </c>
      <c r="O13" s="2">
        <f t="shared" si="0"/>
        <v>697</v>
      </c>
      <c r="P13" s="3">
        <f t="shared" si="0"/>
        <v>717</v>
      </c>
      <c r="R13" s="59"/>
    </row>
    <row r="14" spans="1:18" ht="15" customHeight="1" x14ac:dyDescent="0.2">
      <c r="A14" s="70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5"/>
    </row>
    <row r="15" spans="1:18" ht="15" customHeight="1" x14ac:dyDescent="0.2">
      <c r="A15" s="6" t="s">
        <v>21</v>
      </c>
      <c r="B15" s="2">
        <f>SUM(B17:B19)</f>
        <v>1069</v>
      </c>
      <c r="C15" s="2">
        <f>SUM(C17:C19)</f>
        <v>661</v>
      </c>
      <c r="D15" s="2">
        <f t="shared" ref="D15:P15" si="1">SUM(D17:D19)</f>
        <v>408</v>
      </c>
      <c r="E15" s="2">
        <f t="shared" si="1"/>
        <v>195</v>
      </c>
      <c r="F15" s="2">
        <f>SUM(F17:F19)</f>
        <v>137</v>
      </c>
      <c r="G15" s="2">
        <f t="shared" si="1"/>
        <v>151</v>
      </c>
      <c r="H15" s="2">
        <f t="shared" si="1"/>
        <v>107</v>
      </c>
      <c r="I15" s="2">
        <f t="shared" si="1"/>
        <v>55</v>
      </c>
      <c r="J15" s="2">
        <f t="shared" si="1"/>
        <v>70</v>
      </c>
      <c r="K15" s="2">
        <f t="shared" si="1"/>
        <v>78</v>
      </c>
      <c r="L15" s="2">
        <f t="shared" si="1"/>
        <v>29</v>
      </c>
      <c r="M15" s="2">
        <f t="shared" si="1"/>
        <v>97</v>
      </c>
      <c r="N15" s="2">
        <f t="shared" si="1"/>
        <v>39</v>
      </c>
      <c r="O15" s="2">
        <f t="shared" si="1"/>
        <v>85</v>
      </c>
      <c r="P15" s="3">
        <f t="shared" si="1"/>
        <v>26</v>
      </c>
      <c r="R15" s="59"/>
    </row>
    <row r="16" spans="1:18" ht="15" customHeight="1" x14ac:dyDescent="0.2">
      <c r="A16" s="6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5"/>
      <c r="R16" s="59"/>
    </row>
    <row r="17" spans="1:19" ht="15.75" customHeight="1" x14ac:dyDescent="0.2">
      <c r="A17" s="6" t="s">
        <v>22</v>
      </c>
      <c r="B17" s="4">
        <f>SUM(C17,D17)</f>
        <v>140</v>
      </c>
      <c r="C17" s="4">
        <f>SUM(E17,G17,I17,K17,M17,O17)</f>
        <v>92</v>
      </c>
      <c r="D17" s="4">
        <f>SUM(F17,H17,J17,L17,N17,P17)</f>
        <v>48</v>
      </c>
      <c r="E17" s="4">
        <f t="shared" ref="E17:O17" si="2">SUM(E158,E314)</f>
        <v>38</v>
      </c>
      <c r="F17" s="4">
        <f t="shared" si="2"/>
        <v>17</v>
      </c>
      <c r="G17" s="4">
        <f t="shared" si="2"/>
        <v>26</v>
      </c>
      <c r="H17" s="4">
        <f t="shared" si="2"/>
        <v>8</v>
      </c>
      <c r="I17" s="4">
        <f t="shared" si="2"/>
        <v>6</v>
      </c>
      <c r="J17" s="4">
        <f t="shared" si="2"/>
        <v>16</v>
      </c>
      <c r="K17" s="4">
        <f t="shared" si="2"/>
        <v>16</v>
      </c>
      <c r="L17" s="9">
        <f t="shared" si="2"/>
        <v>5</v>
      </c>
      <c r="M17" s="9">
        <f t="shared" si="2"/>
        <v>4</v>
      </c>
      <c r="N17" s="9">
        <f t="shared" si="2"/>
        <v>2</v>
      </c>
      <c r="O17" s="9">
        <f t="shared" si="2"/>
        <v>2</v>
      </c>
      <c r="P17" s="24" t="s">
        <v>30</v>
      </c>
      <c r="Q17" s="74"/>
      <c r="R17" s="59"/>
    </row>
    <row r="18" spans="1:19" ht="15.75" customHeight="1" x14ac:dyDescent="0.2">
      <c r="A18" s="6" t="s">
        <v>23</v>
      </c>
      <c r="B18" s="4">
        <f t="shared" ref="B18:B19" si="3">SUM(C18,D18)</f>
        <v>804</v>
      </c>
      <c r="C18" s="4">
        <f t="shared" ref="C18:D18" si="4">SUM(E18,G18,I18,K18,M18,O18)</f>
        <v>475</v>
      </c>
      <c r="D18" s="4">
        <f t="shared" si="4"/>
        <v>329</v>
      </c>
      <c r="E18" s="4">
        <f t="shared" ref="E18:O18" si="5">SUM(E159,E315)</f>
        <v>139</v>
      </c>
      <c r="F18" s="4">
        <f t="shared" si="5"/>
        <v>103</v>
      </c>
      <c r="G18" s="4">
        <f t="shared" si="5"/>
        <v>104</v>
      </c>
      <c r="H18" s="4">
        <f t="shared" si="5"/>
        <v>90</v>
      </c>
      <c r="I18" s="4">
        <f t="shared" si="5"/>
        <v>46</v>
      </c>
      <c r="J18" s="4">
        <f t="shared" si="5"/>
        <v>51</v>
      </c>
      <c r="K18" s="9">
        <f t="shared" si="5"/>
        <v>48</v>
      </c>
      <c r="L18" s="9">
        <f t="shared" si="5"/>
        <v>24</v>
      </c>
      <c r="M18" s="9">
        <f t="shared" si="5"/>
        <v>55</v>
      </c>
      <c r="N18" s="9">
        <f t="shared" si="5"/>
        <v>37</v>
      </c>
      <c r="O18" s="9">
        <f t="shared" si="5"/>
        <v>83</v>
      </c>
      <c r="P18" s="24">
        <f>SUM(P159,P315)</f>
        <v>24</v>
      </c>
      <c r="Q18" s="74"/>
      <c r="R18" s="59"/>
      <c r="S18" s="53"/>
    </row>
    <row r="19" spans="1:19" ht="15.75" customHeight="1" x14ac:dyDescent="0.2">
      <c r="A19" s="6" t="s">
        <v>24</v>
      </c>
      <c r="B19" s="4">
        <f t="shared" si="3"/>
        <v>125</v>
      </c>
      <c r="C19" s="4">
        <f>SUM(E19,G19,I19,K19,M19,O19)</f>
        <v>94</v>
      </c>
      <c r="D19" s="4">
        <f>SUM(F19,H19,J19,L19,N19,P19)</f>
        <v>31</v>
      </c>
      <c r="E19" s="4">
        <f t="shared" ref="E19:K19" si="6">SUM(E160)</f>
        <v>18</v>
      </c>
      <c r="F19" s="4">
        <f t="shared" si="6"/>
        <v>17</v>
      </c>
      <c r="G19" s="4">
        <f t="shared" si="6"/>
        <v>21</v>
      </c>
      <c r="H19" s="4">
        <f t="shared" si="6"/>
        <v>9</v>
      </c>
      <c r="I19" s="4">
        <f t="shared" si="6"/>
        <v>3</v>
      </c>
      <c r="J19" s="4">
        <f t="shared" si="6"/>
        <v>3</v>
      </c>
      <c r="K19" s="4">
        <f t="shared" si="6"/>
        <v>14</v>
      </c>
      <c r="L19" s="9" t="s">
        <v>30</v>
      </c>
      <c r="M19" s="9">
        <f>SUM(M160)</f>
        <v>38</v>
      </c>
      <c r="N19" s="9" t="s">
        <v>30</v>
      </c>
      <c r="O19" s="9" t="s">
        <v>30</v>
      </c>
      <c r="P19" s="24">
        <f>SUM(P160)</f>
        <v>2</v>
      </c>
      <c r="Q19" s="50"/>
      <c r="R19" s="59"/>
      <c r="S19" s="53"/>
    </row>
    <row r="20" spans="1:19" ht="15" customHeight="1" x14ac:dyDescent="0.2">
      <c r="A20" s="6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8"/>
      <c r="R20" s="59"/>
      <c r="S20" s="53"/>
    </row>
    <row r="21" spans="1:19" ht="15" customHeight="1" x14ac:dyDescent="0.2">
      <c r="A21" s="6" t="s">
        <v>25</v>
      </c>
      <c r="B21" s="2">
        <f t="shared" ref="B21:G21" si="7">SUM(B23:B28)</f>
        <v>2050</v>
      </c>
      <c r="C21" s="2">
        <f t="shared" si="7"/>
        <v>859</v>
      </c>
      <c r="D21" s="2">
        <f t="shared" si="7"/>
        <v>1191</v>
      </c>
      <c r="E21" s="2">
        <f t="shared" si="7"/>
        <v>280</v>
      </c>
      <c r="F21" s="2">
        <f t="shared" si="7"/>
        <v>393</v>
      </c>
      <c r="G21" s="2">
        <f t="shared" si="7"/>
        <v>76</v>
      </c>
      <c r="H21" s="2">
        <f t="shared" ref="H21:P21" si="8">SUM(H23:H28)</f>
        <v>41</v>
      </c>
      <c r="I21" s="2">
        <f t="shared" si="8"/>
        <v>86</v>
      </c>
      <c r="J21" s="2">
        <f t="shared" si="8"/>
        <v>232</v>
      </c>
      <c r="K21" s="2">
        <f t="shared" si="8"/>
        <v>138</v>
      </c>
      <c r="L21" s="2">
        <f t="shared" si="8"/>
        <v>220</v>
      </c>
      <c r="M21" s="2">
        <f t="shared" si="8"/>
        <v>178</v>
      </c>
      <c r="N21" s="2">
        <f t="shared" si="8"/>
        <v>210</v>
      </c>
      <c r="O21" s="2">
        <f t="shared" si="8"/>
        <v>101</v>
      </c>
      <c r="P21" s="3">
        <f t="shared" si="8"/>
        <v>95</v>
      </c>
      <c r="R21" s="59"/>
      <c r="S21" s="53"/>
    </row>
    <row r="22" spans="1:19" ht="15" customHeight="1" x14ac:dyDescent="0.2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8"/>
      <c r="R22" s="59"/>
    </row>
    <row r="23" spans="1:19" ht="15.75" customHeight="1" x14ac:dyDescent="0.2">
      <c r="A23" s="6" t="s">
        <v>26</v>
      </c>
      <c r="B23" s="4">
        <f>SUM(C23,D23)</f>
        <v>418</v>
      </c>
      <c r="C23" s="4">
        <f>SUM(E23,G23,I23,K23,M23,O23)</f>
        <v>214</v>
      </c>
      <c r="D23" s="4">
        <f>SUM(F23,H23,J23,L23,N23,P23)</f>
        <v>204</v>
      </c>
      <c r="E23" s="4">
        <f t="shared" ref="E23:P23" si="9">SUM(E164,E319)</f>
        <v>23</v>
      </c>
      <c r="F23" s="4">
        <f t="shared" si="9"/>
        <v>20</v>
      </c>
      <c r="G23" s="4">
        <f t="shared" si="9"/>
        <v>13</v>
      </c>
      <c r="H23" s="4">
        <f t="shared" si="9"/>
        <v>10</v>
      </c>
      <c r="I23" s="4">
        <f t="shared" si="9"/>
        <v>21</v>
      </c>
      <c r="J23" s="4">
        <f t="shared" si="9"/>
        <v>49</v>
      </c>
      <c r="K23" s="4">
        <f t="shared" si="9"/>
        <v>36</v>
      </c>
      <c r="L23" s="4">
        <f t="shared" si="9"/>
        <v>49</v>
      </c>
      <c r="M23" s="4">
        <f t="shared" si="9"/>
        <v>89</v>
      </c>
      <c r="N23" s="4">
        <f t="shared" si="9"/>
        <v>54</v>
      </c>
      <c r="O23" s="4">
        <f t="shared" si="9"/>
        <v>32</v>
      </c>
      <c r="P23" s="5">
        <f t="shared" si="9"/>
        <v>22</v>
      </c>
      <c r="R23" s="59"/>
    </row>
    <row r="24" spans="1:19" ht="15.75" customHeight="1" x14ac:dyDescent="0.2">
      <c r="A24" s="6" t="s">
        <v>27</v>
      </c>
      <c r="B24" s="4">
        <f t="shared" ref="B24:B28" si="10">SUM(C24,D24)</f>
        <v>596</v>
      </c>
      <c r="C24" s="4">
        <f t="shared" ref="C24" si="11">SUM(E24,G24,I24,K24,M24,O24)</f>
        <v>219</v>
      </c>
      <c r="D24" s="4">
        <f t="shared" ref="D24" si="12">SUM(F24,H24,J24,L24,N24,P24)</f>
        <v>377</v>
      </c>
      <c r="E24" s="4">
        <f t="shared" ref="E24:P24" si="13">SUM(E165,E320)</f>
        <v>108</v>
      </c>
      <c r="F24" s="4">
        <f t="shared" si="13"/>
        <v>221</v>
      </c>
      <c r="G24" s="4">
        <f t="shared" si="13"/>
        <v>10</v>
      </c>
      <c r="H24" s="4">
        <f t="shared" si="13"/>
        <v>8</v>
      </c>
      <c r="I24" s="4">
        <f t="shared" si="13"/>
        <v>21</v>
      </c>
      <c r="J24" s="4">
        <f t="shared" si="13"/>
        <v>31</v>
      </c>
      <c r="K24" s="4">
        <f t="shared" si="13"/>
        <v>32</v>
      </c>
      <c r="L24" s="4">
        <f t="shared" si="13"/>
        <v>51</v>
      </c>
      <c r="M24" s="4">
        <f t="shared" si="13"/>
        <v>43</v>
      </c>
      <c r="N24" s="4">
        <f t="shared" si="13"/>
        <v>45</v>
      </c>
      <c r="O24" s="4">
        <f t="shared" si="13"/>
        <v>5</v>
      </c>
      <c r="P24" s="5">
        <f t="shared" si="13"/>
        <v>21</v>
      </c>
      <c r="R24" s="59"/>
    </row>
    <row r="25" spans="1:19" ht="15.75" customHeight="1" x14ac:dyDescent="0.2">
      <c r="A25" s="6" t="s">
        <v>28</v>
      </c>
      <c r="B25" s="4">
        <f t="shared" si="10"/>
        <v>220</v>
      </c>
      <c r="C25" s="4">
        <f>SUM(E25,G25,I25,K25,M25,O25)</f>
        <v>83</v>
      </c>
      <c r="D25" s="4">
        <f>SUM(F25,H25,J25,L25,N25,P25)</f>
        <v>137</v>
      </c>
      <c r="E25" s="4">
        <f t="shared" ref="E25:L25" si="14">SUM(E166)</f>
        <v>5</v>
      </c>
      <c r="F25" s="4">
        <f t="shared" si="14"/>
        <v>15</v>
      </c>
      <c r="G25" s="4">
        <f t="shared" si="14"/>
        <v>11</v>
      </c>
      <c r="H25" s="4">
        <f t="shared" si="14"/>
        <v>5</v>
      </c>
      <c r="I25" s="4">
        <f t="shared" si="14"/>
        <v>4</v>
      </c>
      <c r="J25" s="4">
        <f t="shared" si="14"/>
        <v>16</v>
      </c>
      <c r="K25" s="4">
        <f t="shared" si="14"/>
        <v>48</v>
      </c>
      <c r="L25" s="4">
        <f t="shared" si="14"/>
        <v>47</v>
      </c>
      <c r="M25" s="9" t="s">
        <v>30</v>
      </c>
      <c r="N25" s="4">
        <f>SUM(N166)</f>
        <v>19</v>
      </c>
      <c r="O25" s="4">
        <f>SUM(O166)</f>
        <v>15</v>
      </c>
      <c r="P25" s="5">
        <f>SUM(P166)</f>
        <v>35</v>
      </c>
      <c r="R25" s="59"/>
    </row>
    <row r="26" spans="1:19" ht="15.75" customHeight="1" x14ac:dyDescent="0.2">
      <c r="A26" s="6" t="s">
        <v>29</v>
      </c>
      <c r="B26" s="4">
        <f>SUM(C26,D26)</f>
        <v>7</v>
      </c>
      <c r="C26" s="4">
        <f>SUM(E26,G26,I26,K26,M26,O26)</f>
        <v>4</v>
      </c>
      <c r="D26" s="4">
        <f>SUM(F26,H26,J26,L26,N26,P26)</f>
        <v>3</v>
      </c>
      <c r="E26" s="4">
        <f>SUM(E167)</f>
        <v>4</v>
      </c>
      <c r="F26" s="9" t="s">
        <v>30</v>
      </c>
      <c r="G26" s="9" t="s">
        <v>30</v>
      </c>
      <c r="H26" s="9">
        <f>SUM(H167)</f>
        <v>1</v>
      </c>
      <c r="I26" s="9" t="s">
        <v>30</v>
      </c>
      <c r="J26" s="9">
        <f>SUM(J167)</f>
        <v>1</v>
      </c>
      <c r="K26" s="9" t="s">
        <v>30</v>
      </c>
      <c r="L26" s="9" t="s">
        <v>30</v>
      </c>
      <c r="M26" s="9" t="s">
        <v>30</v>
      </c>
      <c r="N26" s="9">
        <f>SUM(N167)</f>
        <v>1</v>
      </c>
      <c r="O26" s="9" t="s">
        <v>30</v>
      </c>
      <c r="P26" s="24" t="s">
        <v>30</v>
      </c>
      <c r="R26" s="59"/>
    </row>
    <row r="27" spans="1:19" ht="15.75" customHeight="1" x14ac:dyDescent="0.2">
      <c r="A27" s="6" t="s">
        <v>31</v>
      </c>
      <c r="B27" s="4">
        <f t="shared" si="10"/>
        <v>30</v>
      </c>
      <c r="C27" s="4">
        <f t="shared" ref="C27" si="15">SUM(E27,G27,I27,K27,M27,O27)</f>
        <v>10</v>
      </c>
      <c r="D27" s="4">
        <f t="shared" ref="D27" si="16">SUM(F27,H27,J27,L27,N27,P27)</f>
        <v>20</v>
      </c>
      <c r="E27" s="4">
        <f>SUM(E168)</f>
        <v>2</v>
      </c>
      <c r="F27" s="9">
        <f>SUM(F168)</f>
        <v>2</v>
      </c>
      <c r="G27" s="9" t="s">
        <v>30</v>
      </c>
      <c r="H27" s="9" t="s">
        <v>30</v>
      </c>
      <c r="I27" s="9">
        <f>SUM(I168)</f>
        <v>3</v>
      </c>
      <c r="J27" s="9">
        <f>SUM(J168)</f>
        <v>2</v>
      </c>
      <c r="K27" s="9">
        <f>SUM(K168)</f>
        <v>5</v>
      </c>
      <c r="L27" s="9">
        <f>SUM(L168)</f>
        <v>7</v>
      </c>
      <c r="M27" s="9" t="s">
        <v>30</v>
      </c>
      <c r="N27" s="9">
        <f>SUM(N168)</f>
        <v>3</v>
      </c>
      <c r="O27" s="9" t="s">
        <v>30</v>
      </c>
      <c r="P27" s="24">
        <f>SUM(P168)</f>
        <v>6</v>
      </c>
      <c r="R27" s="59"/>
    </row>
    <row r="28" spans="1:19" ht="15.75" customHeight="1" x14ac:dyDescent="0.2">
      <c r="A28" s="6" t="s">
        <v>32</v>
      </c>
      <c r="B28" s="4">
        <f t="shared" si="10"/>
        <v>779</v>
      </c>
      <c r="C28" s="4">
        <f>SUM(E28,G28,I28,K28,M28,O28)</f>
        <v>329</v>
      </c>
      <c r="D28" s="4">
        <f>SUM(F28,H28,J28,L28,N28,P28)</f>
        <v>450</v>
      </c>
      <c r="E28" s="4">
        <f t="shared" ref="E28:P28" si="17">SUM(E169,E321)</f>
        <v>138</v>
      </c>
      <c r="F28" s="4">
        <f t="shared" si="17"/>
        <v>135</v>
      </c>
      <c r="G28" s="4">
        <f t="shared" si="17"/>
        <v>42</v>
      </c>
      <c r="H28" s="4">
        <f t="shared" si="17"/>
        <v>17</v>
      </c>
      <c r="I28" s="4">
        <f t="shared" si="17"/>
        <v>37</v>
      </c>
      <c r="J28" s="4">
        <f t="shared" si="17"/>
        <v>133</v>
      </c>
      <c r="K28" s="4">
        <f t="shared" si="17"/>
        <v>17</v>
      </c>
      <c r="L28" s="4">
        <f t="shared" si="17"/>
        <v>66</v>
      </c>
      <c r="M28" s="4">
        <f t="shared" si="17"/>
        <v>46</v>
      </c>
      <c r="N28" s="4">
        <f t="shared" si="17"/>
        <v>88</v>
      </c>
      <c r="O28" s="4">
        <f t="shared" si="17"/>
        <v>49</v>
      </c>
      <c r="P28" s="5">
        <f t="shared" si="17"/>
        <v>11</v>
      </c>
      <c r="R28" s="59"/>
    </row>
    <row r="29" spans="1:19" ht="15" customHeight="1" x14ac:dyDescent="0.2">
      <c r="A29" s="6"/>
      <c r="B29" s="7"/>
      <c r="C29" s="7"/>
      <c r="D29" s="7"/>
      <c r="E29" s="7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1"/>
      <c r="R29" s="59"/>
    </row>
    <row r="30" spans="1:19" ht="15" customHeight="1" x14ac:dyDescent="0.2">
      <c r="A30" s="6" t="s">
        <v>33</v>
      </c>
      <c r="B30" s="2">
        <f>SUM(B32:B36)</f>
        <v>1501</v>
      </c>
      <c r="C30" s="2">
        <f t="shared" ref="C30:P30" si="18">SUM(C32:C36)</f>
        <v>788</v>
      </c>
      <c r="D30" s="2">
        <f t="shared" si="18"/>
        <v>713</v>
      </c>
      <c r="E30" s="2">
        <f t="shared" si="18"/>
        <v>163</v>
      </c>
      <c r="F30" s="2">
        <f t="shared" si="18"/>
        <v>112</v>
      </c>
      <c r="G30" s="2">
        <f t="shared" si="18"/>
        <v>124</v>
      </c>
      <c r="H30" s="2">
        <f t="shared" si="18"/>
        <v>117</v>
      </c>
      <c r="I30" s="2">
        <f t="shared" si="18"/>
        <v>135</v>
      </c>
      <c r="J30" s="2">
        <f t="shared" si="18"/>
        <v>144</v>
      </c>
      <c r="K30" s="2">
        <f t="shared" si="18"/>
        <v>140</v>
      </c>
      <c r="L30" s="2">
        <f t="shared" si="18"/>
        <v>147</v>
      </c>
      <c r="M30" s="2">
        <f t="shared" si="18"/>
        <v>155</v>
      </c>
      <c r="N30" s="2">
        <f t="shared" si="18"/>
        <v>73</v>
      </c>
      <c r="O30" s="2">
        <f t="shared" si="18"/>
        <v>71</v>
      </c>
      <c r="P30" s="3">
        <f t="shared" si="18"/>
        <v>120</v>
      </c>
      <c r="R30" s="59"/>
    </row>
    <row r="31" spans="1:19" ht="15" customHeight="1" x14ac:dyDescent="0.2">
      <c r="A31" s="6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3"/>
      <c r="R31" s="59"/>
    </row>
    <row r="32" spans="1:19" ht="15.75" customHeight="1" x14ac:dyDescent="0.2">
      <c r="A32" s="6" t="s">
        <v>34</v>
      </c>
      <c r="B32" s="4">
        <f>SUM(C32,D32)</f>
        <v>1099</v>
      </c>
      <c r="C32" s="4">
        <f>SUM(E32,G32,I32,K32,M32,O32)</f>
        <v>562</v>
      </c>
      <c r="D32" s="4">
        <f>SUM(F32,H32,J32,L32,N32,P32)</f>
        <v>537</v>
      </c>
      <c r="E32" s="4">
        <f t="shared" ref="E32:P32" si="19">SUM(E173,E323)</f>
        <v>118</v>
      </c>
      <c r="F32" s="9">
        <f t="shared" si="19"/>
        <v>59</v>
      </c>
      <c r="G32" s="9">
        <f t="shared" si="19"/>
        <v>74</v>
      </c>
      <c r="H32" s="9">
        <f t="shared" si="19"/>
        <v>86</v>
      </c>
      <c r="I32" s="9">
        <f t="shared" si="19"/>
        <v>107</v>
      </c>
      <c r="J32" s="9">
        <f t="shared" si="19"/>
        <v>114</v>
      </c>
      <c r="K32" s="9">
        <f t="shared" si="19"/>
        <v>127</v>
      </c>
      <c r="L32" s="9">
        <f t="shared" si="19"/>
        <v>117</v>
      </c>
      <c r="M32" s="9">
        <f t="shared" si="19"/>
        <v>93</v>
      </c>
      <c r="N32" s="9">
        <f t="shared" si="19"/>
        <v>41</v>
      </c>
      <c r="O32" s="9">
        <f t="shared" si="19"/>
        <v>43</v>
      </c>
      <c r="P32" s="24">
        <f t="shared" si="19"/>
        <v>120</v>
      </c>
      <c r="R32" s="59"/>
    </row>
    <row r="33" spans="1:18" ht="15.75" customHeight="1" x14ac:dyDescent="0.2">
      <c r="A33" s="6" t="s">
        <v>35</v>
      </c>
      <c r="B33" s="4">
        <f t="shared" ref="B33:B34" si="20">SUM(C33,D33)</f>
        <v>107</v>
      </c>
      <c r="C33" s="4">
        <f t="shared" ref="C33" si="21">SUM(E33,G33,I33,K33,M33,O33)</f>
        <v>60</v>
      </c>
      <c r="D33" s="4">
        <f t="shared" ref="D33" si="22">SUM(F33,H33,J33,L33,N33,P33)</f>
        <v>47</v>
      </c>
      <c r="E33" s="9">
        <f t="shared" ref="E33:J33" si="23">SUM(E174)</f>
        <v>22</v>
      </c>
      <c r="F33" s="9">
        <f t="shared" si="23"/>
        <v>23</v>
      </c>
      <c r="G33" s="9">
        <f t="shared" si="23"/>
        <v>18</v>
      </c>
      <c r="H33" s="9">
        <f t="shared" si="23"/>
        <v>12</v>
      </c>
      <c r="I33" s="9">
        <f t="shared" si="23"/>
        <v>20</v>
      </c>
      <c r="J33" s="9">
        <f t="shared" si="23"/>
        <v>12</v>
      </c>
      <c r="K33" s="9" t="s">
        <v>30</v>
      </c>
      <c r="L33" s="9" t="s">
        <v>30</v>
      </c>
      <c r="M33" s="9" t="s">
        <v>30</v>
      </c>
      <c r="N33" s="9" t="s">
        <v>30</v>
      </c>
      <c r="O33" s="9" t="s">
        <v>30</v>
      </c>
      <c r="P33" s="24" t="s">
        <v>30</v>
      </c>
      <c r="R33" s="59"/>
    </row>
    <row r="34" spans="1:18" ht="15.75" customHeight="1" x14ac:dyDescent="0.2">
      <c r="A34" s="6" t="s">
        <v>36</v>
      </c>
      <c r="B34" s="4">
        <f t="shared" si="20"/>
        <v>153</v>
      </c>
      <c r="C34" s="4">
        <f>SUM(E34,G34,I34,K34,M34,O34)</f>
        <v>93</v>
      </c>
      <c r="D34" s="4">
        <f>SUM(F34,H34,J34,L34,N34,P34)</f>
        <v>60</v>
      </c>
      <c r="E34" s="9">
        <f t="shared" ref="E34:O34" si="24">SUM(E189)</f>
        <v>21</v>
      </c>
      <c r="F34" s="9">
        <f t="shared" si="24"/>
        <v>13</v>
      </c>
      <c r="G34" s="9">
        <f t="shared" si="24"/>
        <v>27</v>
      </c>
      <c r="H34" s="9">
        <f t="shared" si="24"/>
        <v>19</v>
      </c>
      <c r="I34" s="9">
        <f t="shared" si="24"/>
        <v>7</v>
      </c>
      <c r="J34" s="9">
        <f t="shared" si="24"/>
        <v>18</v>
      </c>
      <c r="K34" s="9">
        <f t="shared" si="24"/>
        <v>13</v>
      </c>
      <c r="L34" s="9">
        <f t="shared" si="24"/>
        <v>4</v>
      </c>
      <c r="M34" s="9">
        <f t="shared" si="24"/>
        <v>19</v>
      </c>
      <c r="N34" s="9">
        <f t="shared" si="24"/>
        <v>6</v>
      </c>
      <c r="O34" s="9">
        <f t="shared" si="24"/>
        <v>6</v>
      </c>
      <c r="P34" s="24" t="s">
        <v>30</v>
      </c>
      <c r="R34" s="59"/>
    </row>
    <row r="35" spans="1:18" ht="15.75" customHeight="1" x14ac:dyDescent="0.2">
      <c r="A35" s="6" t="s">
        <v>37</v>
      </c>
      <c r="B35" s="4">
        <f>SUM(C35,D35)</f>
        <v>139</v>
      </c>
      <c r="C35" s="4">
        <f>SUM(E35,G35,I35,K35,M35,O35)</f>
        <v>70</v>
      </c>
      <c r="D35" s="4">
        <f>SUM(F35,H35,J35,L35,N35,P35)</f>
        <v>69</v>
      </c>
      <c r="E35" s="9" t="s">
        <v>30</v>
      </c>
      <c r="F35" s="9">
        <f>SUM(F190)</f>
        <v>17</v>
      </c>
      <c r="G35" s="9">
        <f>SUM(G190)</f>
        <v>5</v>
      </c>
      <c r="H35" s="9" t="s">
        <v>30</v>
      </c>
      <c r="I35" s="9" t="s">
        <v>30</v>
      </c>
      <c r="J35" s="9" t="s">
        <v>30</v>
      </c>
      <c r="K35" s="9" t="s">
        <v>30</v>
      </c>
      <c r="L35" s="9">
        <f>SUM(L190)</f>
        <v>26</v>
      </c>
      <c r="M35" s="9">
        <f>SUM(M190)</f>
        <v>43</v>
      </c>
      <c r="N35" s="9">
        <f>SUM(N190)</f>
        <v>26</v>
      </c>
      <c r="O35" s="9">
        <f>SUM(O190)</f>
        <v>22</v>
      </c>
      <c r="P35" s="24" t="s">
        <v>30</v>
      </c>
      <c r="R35" s="59"/>
    </row>
    <row r="36" spans="1:18" ht="15.75" customHeight="1" x14ac:dyDescent="0.2">
      <c r="A36" s="6" t="s">
        <v>38</v>
      </c>
      <c r="B36" s="4">
        <f t="shared" ref="B36" si="25">SUM(C36,D36)</f>
        <v>3</v>
      </c>
      <c r="C36" s="4">
        <f t="shared" ref="C36" si="26">SUM(E36,G36,I36,K36,M36,O36)</f>
        <v>3</v>
      </c>
      <c r="D36" s="9" t="s">
        <v>30</v>
      </c>
      <c r="E36" s="9">
        <f>SUM(E191)</f>
        <v>2</v>
      </c>
      <c r="F36" s="9" t="s">
        <v>30</v>
      </c>
      <c r="G36" s="9" t="s">
        <v>30</v>
      </c>
      <c r="H36" s="9" t="s">
        <v>30</v>
      </c>
      <c r="I36" s="9">
        <f>SUM(I191)</f>
        <v>1</v>
      </c>
      <c r="J36" s="9" t="s">
        <v>30</v>
      </c>
      <c r="K36" s="9" t="s">
        <v>30</v>
      </c>
      <c r="L36" s="9" t="s">
        <v>30</v>
      </c>
      <c r="M36" s="9" t="s">
        <v>30</v>
      </c>
      <c r="N36" s="9" t="s">
        <v>30</v>
      </c>
      <c r="O36" s="9" t="s">
        <v>30</v>
      </c>
      <c r="P36" s="24" t="s">
        <v>30</v>
      </c>
      <c r="R36" s="59"/>
    </row>
    <row r="37" spans="1:18" ht="15" customHeight="1" x14ac:dyDescent="0.2">
      <c r="A37" s="6"/>
      <c r="B37" s="4"/>
      <c r="C37" s="4"/>
      <c r="D37" s="4"/>
      <c r="E37" s="7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1"/>
      <c r="R37" s="59"/>
    </row>
    <row r="38" spans="1:18" ht="15" customHeight="1" x14ac:dyDescent="0.2">
      <c r="A38" s="6" t="s">
        <v>39</v>
      </c>
      <c r="B38" s="14">
        <f>SUM(B40:B52)</f>
        <v>1927</v>
      </c>
      <c r="C38" s="14">
        <f t="shared" ref="C38:P38" si="27">SUM(C40:C52)</f>
        <v>1021</v>
      </c>
      <c r="D38" s="14">
        <f t="shared" si="27"/>
        <v>906</v>
      </c>
      <c r="E38" s="14">
        <f t="shared" si="27"/>
        <v>333</v>
      </c>
      <c r="F38" s="14">
        <f t="shared" si="27"/>
        <v>191</v>
      </c>
      <c r="G38" s="14">
        <f t="shared" si="27"/>
        <v>168</v>
      </c>
      <c r="H38" s="14">
        <f t="shared" si="27"/>
        <v>154</v>
      </c>
      <c r="I38" s="14">
        <f t="shared" si="27"/>
        <v>155</v>
      </c>
      <c r="J38" s="14">
        <f t="shared" si="27"/>
        <v>88</v>
      </c>
      <c r="K38" s="14">
        <f t="shared" si="27"/>
        <v>160</v>
      </c>
      <c r="L38" s="14">
        <f t="shared" si="27"/>
        <v>249</v>
      </c>
      <c r="M38" s="14">
        <f t="shared" si="27"/>
        <v>122</v>
      </c>
      <c r="N38" s="14">
        <f t="shared" si="27"/>
        <v>143</v>
      </c>
      <c r="O38" s="14">
        <f t="shared" si="27"/>
        <v>83</v>
      </c>
      <c r="P38" s="23">
        <f t="shared" si="27"/>
        <v>81</v>
      </c>
      <c r="R38" s="59"/>
    </row>
    <row r="39" spans="1:18" ht="15" customHeight="1" x14ac:dyDescent="0.2">
      <c r="A39" s="6"/>
      <c r="B39" s="15"/>
      <c r="C39" s="7"/>
      <c r="D39" s="7"/>
      <c r="E39" s="7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1"/>
      <c r="R39" s="59"/>
    </row>
    <row r="40" spans="1:18" ht="15.75" customHeight="1" x14ac:dyDescent="0.2">
      <c r="A40" s="6" t="s">
        <v>40</v>
      </c>
      <c r="B40" s="4">
        <f>SUM(C40,D40)</f>
        <v>46</v>
      </c>
      <c r="C40" s="4">
        <f>SUM(E40,G40,I40,K40,M40,O40)</f>
        <v>35</v>
      </c>
      <c r="D40" s="4">
        <f>SUM(F40,H40,J40,L40,N40,P40)</f>
        <v>11</v>
      </c>
      <c r="E40" s="16">
        <f t="shared" ref="E40:N40" si="28">SUM(E195,)</f>
        <v>14</v>
      </c>
      <c r="F40" s="16">
        <f t="shared" si="28"/>
        <v>2</v>
      </c>
      <c r="G40" s="16">
        <f t="shared" si="28"/>
        <v>8</v>
      </c>
      <c r="H40" s="16">
        <f t="shared" si="28"/>
        <v>1</v>
      </c>
      <c r="I40" s="16">
        <f t="shared" si="28"/>
        <v>9</v>
      </c>
      <c r="J40" s="16">
        <f t="shared" si="28"/>
        <v>3</v>
      </c>
      <c r="K40" s="16">
        <f t="shared" si="28"/>
        <v>1</v>
      </c>
      <c r="L40" s="16">
        <f t="shared" si="28"/>
        <v>2</v>
      </c>
      <c r="M40" s="16">
        <f t="shared" si="28"/>
        <v>3</v>
      </c>
      <c r="N40" s="16">
        <f t="shared" si="28"/>
        <v>2</v>
      </c>
      <c r="O40" s="16" t="s">
        <v>30</v>
      </c>
      <c r="P40" s="50">
        <f>SUM(P195,)</f>
        <v>1</v>
      </c>
      <c r="R40" s="59"/>
    </row>
    <row r="41" spans="1:18" ht="15" customHeight="1" x14ac:dyDescent="0.2">
      <c r="A41" s="6" t="s">
        <v>41</v>
      </c>
      <c r="B41" s="4">
        <f t="shared" ref="B41:B42" si="29">SUM(C41,D41)</f>
        <v>343</v>
      </c>
      <c r="C41" s="4">
        <f t="shared" ref="C41" si="30">SUM(E41,G41,I41,K41,M41,O41)</f>
        <v>227</v>
      </c>
      <c r="D41" s="4">
        <f t="shared" ref="D41" si="31">SUM(F41,H41,J41,L41,N41,P41)</f>
        <v>116</v>
      </c>
      <c r="E41" s="16">
        <f t="shared" ref="E41:P41" si="32">SUM(E196,E327)</f>
        <v>60</v>
      </c>
      <c r="F41" s="16">
        <f t="shared" si="32"/>
        <v>36</v>
      </c>
      <c r="G41" s="16">
        <f t="shared" si="32"/>
        <v>27</v>
      </c>
      <c r="H41" s="16">
        <f t="shared" si="32"/>
        <v>30</v>
      </c>
      <c r="I41" s="16">
        <f t="shared" si="32"/>
        <v>28</v>
      </c>
      <c r="J41" s="16">
        <f t="shared" si="32"/>
        <v>15</v>
      </c>
      <c r="K41" s="16">
        <f t="shared" si="32"/>
        <v>40</v>
      </c>
      <c r="L41" s="16">
        <f t="shared" si="32"/>
        <v>17</v>
      </c>
      <c r="M41" s="16">
        <f t="shared" si="32"/>
        <v>29</v>
      </c>
      <c r="N41" s="16">
        <f t="shared" si="32"/>
        <v>14</v>
      </c>
      <c r="O41" s="16">
        <f t="shared" si="32"/>
        <v>43</v>
      </c>
      <c r="P41" s="24">
        <f t="shared" si="32"/>
        <v>4</v>
      </c>
      <c r="R41" s="59"/>
    </row>
    <row r="42" spans="1:18" ht="15.75" customHeight="1" x14ac:dyDescent="0.2">
      <c r="A42" s="70" t="s">
        <v>42</v>
      </c>
      <c r="B42" s="4">
        <f t="shared" si="29"/>
        <v>33</v>
      </c>
      <c r="C42" s="4">
        <f>SUM(E42,G42,I42,K42,M42,O42)</f>
        <v>13</v>
      </c>
      <c r="D42" s="4">
        <f>SUM(F42,H42,J42,L42,N42,P42)</f>
        <v>20</v>
      </c>
      <c r="E42" s="16">
        <f>SUM(E197)</f>
        <v>3</v>
      </c>
      <c r="F42" s="16" t="s">
        <v>30</v>
      </c>
      <c r="G42" s="16">
        <f>SUM(G197)</f>
        <v>3</v>
      </c>
      <c r="H42" s="16">
        <f>SUM(H197)</f>
        <v>2</v>
      </c>
      <c r="I42" s="16">
        <f>SUM(I197)</f>
        <v>2</v>
      </c>
      <c r="J42" s="16">
        <f>SUM(J197)</f>
        <v>1</v>
      </c>
      <c r="K42" s="16" t="s">
        <v>30</v>
      </c>
      <c r="L42" s="16">
        <f>SUM(L197)</f>
        <v>13</v>
      </c>
      <c r="M42" s="16">
        <f>SUM(M197)</f>
        <v>5</v>
      </c>
      <c r="N42" s="16">
        <f>SUM(N197)</f>
        <v>3</v>
      </c>
      <c r="O42" s="16" t="s">
        <v>30</v>
      </c>
      <c r="P42" s="50">
        <f>SUM(P197)</f>
        <v>1</v>
      </c>
      <c r="R42" s="59"/>
    </row>
    <row r="43" spans="1:18" ht="15" customHeight="1" x14ac:dyDescent="0.2">
      <c r="A43" s="70" t="s">
        <v>43</v>
      </c>
      <c r="B43" s="4">
        <f>SUM(C43,D43)</f>
        <v>81</v>
      </c>
      <c r="C43" s="4">
        <f>SUM(E43,G43,I43,K43,M43,O43)</f>
        <v>41</v>
      </c>
      <c r="D43" s="4">
        <f>SUM(F43,H43,J43,L43,N43,P43)</f>
        <v>40</v>
      </c>
      <c r="E43" s="16">
        <f t="shared" ref="E43:L45" si="33">SUM(E198,E328)</f>
        <v>18</v>
      </c>
      <c r="F43" s="16">
        <f t="shared" si="33"/>
        <v>10</v>
      </c>
      <c r="G43" s="16">
        <f t="shared" si="33"/>
        <v>11</v>
      </c>
      <c r="H43" s="16">
        <f t="shared" si="33"/>
        <v>13</v>
      </c>
      <c r="I43" s="16">
        <f t="shared" si="33"/>
        <v>8</v>
      </c>
      <c r="J43" s="16">
        <f t="shared" si="33"/>
        <v>4</v>
      </c>
      <c r="K43" s="16">
        <f t="shared" si="33"/>
        <v>3</v>
      </c>
      <c r="L43" s="16">
        <f t="shared" si="33"/>
        <v>5</v>
      </c>
      <c r="M43" s="16" t="s">
        <v>30</v>
      </c>
      <c r="N43" s="16">
        <f>SUM(N198,N328)</f>
        <v>4</v>
      </c>
      <c r="O43" s="16">
        <f>SUM(O198,O328)</f>
        <v>1</v>
      </c>
      <c r="P43" s="24">
        <f>SUM(P198,P328)</f>
        <v>4</v>
      </c>
      <c r="R43" s="59"/>
    </row>
    <row r="44" spans="1:18" ht="15.75" customHeight="1" x14ac:dyDescent="0.2">
      <c r="A44" s="6" t="s">
        <v>44</v>
      </c>
      <c r="B44" s="4">
        <f t="shared" ref="B44:B48" si="34">SUM(C44,D44)</f>
        <v>299</v>
      </c>
      <c r="C44" s="4">
        <f t="shared" ref="C44:C48" si="35">SUM(E44,G44,I44,K44,M44,O44)</f>
        <v>159</v>
      </c>
      <c r="D44" s="4">
        <f t="shared" ref="D44:D48" si="36">SUM(F44,H44,J44,L44,N44,P44)</f>
        <v>140</v>
      </c>
      <c r="E44" s="16">
        <f t="shared" si="33"/>
        <v>66</v>
      </c>
      <c r="F44" s="16">
        <f t="shared" si="33"/>
        <v>31</v>
      </c>
      <c r="G44" s="16">
        <f t="shared" si="33"/>
        <v>27</v>
      </c>
      <c r="H44" s="16">
        <f t="shared" si="33"/>
        <v>38</v>
      </c>
      <c r="I44" s="16">
        <f t="shared" si="33"/>
        <v>23</v>
      </c>
      <c r="J44" s="16">
        <f t="shared" si="33"/>
        <v>15</v>
      </c>
      <c r="K44" s="16">
        <f t="shared" si="33"/>
        <v>33</v>
      </c>
      <c r="L44" s="16">
        <f t="shared" si="33"/>
        <v>39</v>
      </c>
      <c r="M44" s="16">
        <f>SUM(M199,M329)</f>
        <v>10</v>
      </c>
      <c r="N44" s="16">
        <f>SUM(N199,N329)</f>
        <v>11</v>
      </c>
      <c r="O44" s="16" t="s">
        <v>30</v>
      </c>
      <c r="P44" s="24">
        <f>SUM(P199,P329)</f>
        <v>6</v>
      </c>
      <c r="R44" s="59"/>
    </row>
    <row r="45" spans="1:18" ht="15" customHeight="1" x14ac:dyDescent="0.2">
      <c r="A45" s="6" t="s">
        <v>45</v>
      </c>
      <c r="B45" s="4">
        <f t="shared" si="34"/>
        <v>683</v>
      </c>
      <c r="C45" s="4">
        <f t="shared" si="35"/>
        <v>336</v>
      </c>
      <c r="D45" s="4">
        <f t="shared" si="36"/>
        <v>347</v>
      </c>
      <c r="E45" s="16">
        <f t="shared" si="33"/>
        <v>100</v>
      </c>
      <c r="F45" s="16">
        <f t="shared" si="33"/>
        <v>77</v>
      </c>
      <c r="G45" s="16">
        <f t="shared" si="33"/>
        <v>63</v>
      </c>
      <c r="H45" s="16">
        <f t="shared" si="33"/>
        <v>60</v>
      </c>
      <c r="I45" s="16">
        <f t="shared" si="33"/>
        <v>70</v>
      </c>
      <c r="J45" s="16">
        <f t="shared" si="33"/>
        <v>36</v>
      </c>
      <c r="K45" s="16">
        <f t="shared" si="33"/>
        <v>30</v>
      </c>
      <c r="L45" s="16">
        <f t="shared" si="33"/>
        <v>70</v>
      </c>
      <c r="M45" s="16">
        <f>SUM(M200,M330)</f>
        <v>36</v>
      </c>
      <c r="N45" s="16">
        <f>SUM(N200,N330)</f>
        <v>67</v>
      </c>
      <c r="O45" s="16">
        <f>SUM(O200,O330)</f>
        <v>37</v>
      </c>
      <c r="P45" s="24">
        <f>SUM(P200,P330)</f>
        <v>37</v>
      </c>
      <c r="R45" s="59"/>
    </row>
    <row r="46" spans="1:18" ht="15.75" customHeight="1" x14ac:dyDescent="0.2">
      <c r="A46" s="6" t="s">
        <v>46</v>
      </c>
      <c r="B46" s="4">
        <f t="shared" si="34"/>
        <v>133</v>
      </c>
      <c r="C46" s="4">
        <f t="shared" si="35"/>
        <v>76</v>
      </c>
      <c r="D46" s="4">
        <f t="shared" si="36"/>
        <v>57</v>
      </c>
      <c r="E46" s="16">
        <f t="shared" ref="E46:H47" si="37">SUM(E201)</f>
        <v>41</v>
      </c>
      <c r="F46" s="16">
        <f t="shared" si="37"/>
        <v>25</v>
      </c>
      <c r="G46" s="16">
        <f t="shared" si="37"/>
        <v>5</v>
      </c>
      <c r="H46" s="16">
        <f t="shared" si="37"/>
        <v>2</v>
      </c>
      <c r="I46" s="16" t="s">
        <v>30</v>
      </c>
      <c r="J46" s="16">
        <f>SUM(J201)</f>
        <v>7</v>
      </c>
      <c r="K46" s="16">
        <f>SUM(K201)</f>
        <v>18</v>
      </c>
      <c r="L46" s="16">
        <f>SUM(L201)</f>
        <v>23</v>
      </c>
      <c r="M46" s="16">
        <f>SUM(M201)</f>
        <v>12</v>
      </c>
      <c r="N46" s="16" t="s">
        <v>30</v>
      </c>
      <c r="O46" s="16" t="s">
        <v>30</v>
      </c>
      <c r="P46" s="50" t="s">
        <v>30</v>
      </c>
      <c r="R46" s="59"/>
    </row>
    <row r="47" spans="1:18" ht="15" customHeight="1" x14ac:dyDescent="0.2">
      <c r="A47" s="6" t="s">
        <v>47</v>
      </c>
      <c r="B47" s="4">
        <f t="shared" si="34"/>
        <v>41</v>
      </c>
      <c r="C47" s="4">
        <f t="shared" si="35"/>
        <v>34</v>
      </c>
      <c r="D47" s="4">
        <f t="shared" si="36"/>
        <v>7</v>
      </c>
      <c r="E47" s="16">
        <f t="shared" si="37"/>
        <v>19</v>
      </c>
      <c r="F47" s="16">
        <f t="shared" si="37"/>
        <v>2</v>
      </c>
      <c r="G47" s="16">
        <f t="shared" si="37"/>
        <v>9</v>
      </c>
      <c r="H47" s="16">
        <f t="shared" si="37"/>
        <v>2</v>
      </c>
      <c r="I47" s="16" t="s">
        <v>30</v>
      </c>
      <c r="J47" s="16">
        <f>SUM(J202)</f>
        <v>1</v>
      </c>
      <c r="K47" s="16">
        <f>SUM(K202)</f>
        <v>4</v>
      </c>
      <c r="L47" s="16">
        <f>SUM(L202)</f>
        <v>1</v>
      </c>
      <c r="M47" s="16" t="s">
        <v>30</v>
      </c>
      <c r="N47" s="16" t="s">
        <v>30</v>
      </c>
      <c r="O47" s="16">
        <f>SUM(O202)</f>
        <v>2</v>
      </c>
      <c r="P47" s="50">
        <f>SUM(P202)</f>
        <v>1</v>
      </c>
      <c r="R47" s="59"/>
    </row>
    <row r="48" spans="1:18" ht="15.75" customHeight="1" x14ac:dyDescent="0.2">
      <c r="A48" s="6" t="s">
        <v>48</v>
      </c>
      <c r="B48" s="4">
        <f t="shared" si="34"/>
        <v>35</v>
      </c>
      <c r="C48" s="4">
        <f t="shared" si="35"/>
        <v>26</v>
      </c>
      <c r="D48" s="4">
        <f t="shared" si="36"/>
        <v>9</v>
      </c>
      <c r="E48" s="16">
        <f>SUM(E203)</f>
        <v>2</v>
      </c>
      <c r="F48" s="16" t="s">
        <v>30</v>
      </c>
      <c r="G48" s="16">
        <f t="shared" ref="G48:I50" si="38">SUM(G203)</f>
        <v>2</v>
      </c>
      <c r="H48" s="16">
        <f t="shared" si="38"/>
        <v>2</v>
      </c>
      <c r="I48" s="16">
        <f t="shared" si="38"/>
        <v>3</v>
      </c>
      <c r="J48" s="16" t="s">
        <v>30</v>
      </c>
      <c r="K48" s="16">
        <f t="shared" ref="K48:L50" si="39">SUM(K203)</f>
        <v>19</v>
      </c>
      <c r="L48" s="16">
        <f t="shared" si="39"/>
        <v>4</v>
      </c>
      <c r="M48" s="16" t="s">
        <v>30</v>
      </c>
      <c r="N48" s="16" t="s">
        <v>30</v>
      </c>
      <c r="O48" s="16" t="s">
        <v>30</v>
      </c>
      <c r="P48" s="50">
        <f>SUM(P203)</f>
        <v>3</v>
      </c>
      <c r="R48" s="59"/>
    </row>
    <row r="49" spans="1:18" ht="15.75" customHeight="1" x14ac:dyDescent="0.2">
      <c r="A49" s="6" t="s">
        <v>49</v>
      </c>
      <c r="B49" s="4">
        <f t="shared" ref="B49:B52" si="40">SUM(C49,D49)</f>
        <v>52</v>
      </c>
      <c r="C49" s="4">
        <f t="shared" ref="C49:C52" si="41">SUM(E49,G49,I49,K49,M49,O49)</f>
        <v>36</v>
      </c>
      <c r="D49" s="4">
        <f t="shared" ref="D49:D52" si="42">SUM(F49,H49,J49,L49,N49,P49)</f>
        <v>16</v>
      </c>
      <c r="E49" s="16">
        <f>SUM(E204)</f>
        <v>5</v>
      </c>
      <c r="F49" s="16">
        <f>SUM(F204)</f>
        <v>3</v>
      </c>
      <c r="G49" s="16">
        <f t="shared" si="38"/>
        <v>7</v>
      </c>
      <c r="H49" s="16">
        <f t="shared" si="38"/>
        <v>2</v>
      </c>
      <c r="I49" s="16">
        <f t="shared" si="38"/>
        <v>4</v>
      </c>
      <c r="J49" s="16">
        <f>SUM(J204)</f>
        <v>1</v>
      </c>
      <c r="K49" s="16">
        <f t="shared" si="39"/>
        <v>8</v>
      </c>
      <c r="L49" s="16">
        <f t="shared" si="39"/>
        <v>5</v>
      </c>
      <c r="M49" s="16">
        <f>SUM(M204)</f>
        <v>12</v>
      </c>
      <c r="N49" s="16">
        <f>SUM(N204)</f>
        <v>5</v>
      </c>
      <c r="O49" s="16" t="s">
        <v>30</v>
      </c>
      <c r="P49" s="24" t="s">
        <v>30</v>
      </c>
      <c r="R49" s="59"/>
    </row>
    <row r="50" spans="1:18" ht="15" customHeight="1" x14ac:dyDescent="0.2">
      <c r="A50" s="6" t="s">
        <v>50</v>
      </c>
      <c r="B50" s="4">
        <f t="shared" si="40"/>
        <v>60</v>
      </c>
      <c r="C50" s="4">
        <f t="shared" si="41"/>
        <v>18</v>
      </c>
      <c r="D50" s="4">
        <f t="shared" si="42"/>
        <v>42</v>
      </c>
      <c r="E50" s="16">
        <f>SUM(E205)</f>
        <v>2</v>
      </c>
      <c r="F50" s="16">
        <f>SUM(F205)</f>
        <v>2</v>
      </c>
      <c r="G50" s="16">
        <f t="shared" si="38"/>
        <v>5</v>
      </c>
      <c r="H50" s="16">
        <f t="shared" si="38"/>
        <v>1</v>
      </c>
      <c r="I50" s="16">
        <f t="shared" si="38"/>
        <v>6</v>
      </c>
      <c r="J50" s="16">
        <f>SUM(J205)</f>
        <v>2</v>
      </c>
      <c r="K50" s="16">
        <f t="shared" si="39"/>
        <v>3</v>
      </c>
      <c r="L50" s="16">
        <f t="shared" si="39"/>
        <v>30</v>
      </c>
      <c r="M50" s="16">
        <f>SUM(M205)</f>
        <v>2</v>
      </c>
      <c r="N50" s="16">
        <f>SUM(N205)</f>
        <v>7</v>
      </c>
      <c r="O50" s="16" t="s">
        <v>30</v>
      </c>
      <c r="P50" s="50" t="s">
        <v>30</v>
      </c>
      <c r="R50" s="59"/>
    </row>
    <row r="51" spans="1:18" ht="15.75" customHeight="1" x14ac:dyDescent="0.2">
      <c r="A51" s="6" t="s">
        <v>51</v>
      </c>
      <c r="B51" s="4">
        <f t="shared" si="40"/>
        <v>2</v>
      </c>
      <c r="C51" s="4">
        <f t="shared" si="41"/>
        <v>1</v>
      </c>
      <c r="D51" s="4">
        <f t="shared" si="42"/>
        <v>1</v>
      </c>
      <c r="E51" s="16" t="s">
        <v>30</v>
      </c>
      <c r="F51" s="16">
        <f>SUM(F206)</f>
        <v>1</v>
      </c>
      <c r="G51" s="16">
        <f>SUM(G206)</f>
        <v>1</v>
      </c>
      <c r="H51" s="16" t="s">
        <v>30</v>
      </c>
      <c r="I51" s="16" t="s">
        <v>30</v>
      </c>
      <c r="J51" s="16" t="s">
        <v>30</v>
      </c>
      <c r="K51" s="16" t="s">
        <v>30</v>
      </c>
      <c r="L51" s="16" t="s">
        <v>30</v>
      </c>
      <c r="M51" s="16" t="s">
        <v>30</v>
      </c>
      <c r="N51" s="16" t="s">
        <v>30</v>
      </c>
      <c r="O51" s="16" t="s">
        <v>30</v>
      </c>
      <c r="P51" s="50" t="s">
        <v>30</v>
      </c>
      <c r="R51" s="59"/>
    </row>
    <row r="52" spans="1:18" ht="15" customHeight="1" x14ac:dyDescent="0.2">
      <c r="A52" s="6" t="s">
        <v>52</v>
      </c>
      <c r="B52" s="4">
        <f t="shared" si="40"/>
        <v>119</v>
      </c>
      <c r="C52" s="4">
        <f t="shared" si="41"/>
        <v>19</v>
      </c>
      <c r="D52" s="4">
        <f t="shared" si="42"/>
        <v>100</v>
      </c>
      <c r="E52" s="16">
        <f>SUM(E207)</f>
        <v>3</v>
      </c>
      <c r="F52" s="16">
        <f>SUM(F207)</f>
        <v>2</v>
      </c>
      <c r="G52" s="16" t="s">
        <v>30</v>
      </c>
      <c r="H52" s="16">
        <f t="shared" ref="H52:N52" si="43">SUM(H207)</f>
        <v>1</v>
      </c>
      <c r="I52" s="16">
        <f t="shared" si="43"/>
        <v>2</v>
      </c>
      <c r="J52" s="16">
        <f t="shared" si="43"/>
        <v>3</v>
      </c>
      <c r="K52" s="16">
        <f t="shared" si="43"/>
        <v>1</v>
      </c>
      <c r="L52" s="16">
        <f t="shared" si="43"/>
        <v>40</v>
      </c>
      <c r="M52" s="16">
        <f t="shared" si="43"/>
        <v>13</v>
      </c>
      <c r="N52" s="16">
        <f t="shared" si="43"/>
        <v>30</v>
      </c>
      <c r="O52" s="16" t="s">
        <v>30</v>
      </c>
      <c r="P52" s="50">
        <f>SUM(P207)</f>
        <v>24</v>
      </c>
      <c r="R52" s="59"/>
    </row>
    <row r="53" spans="1:18" ht="15" customHeight="1" x14ac:dyDescent="0.2">
      <c r="A53" s="6"/>
      <c r="B53" s="14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8"/>
      <c r="R53" s="59"/>
    </row>
    <row r="54" spans="1:18" ht="15" customHeight="1" x14ac:dyDescent="0.2">
      <c r="A54" s="6" t="s">
        <v>53</v>
      </c>
      <c r="B54" s="2">
        <f>SUM(B56:B57)</f>
        <v>470</v>
      </c>
      <c r="C54" s="2">
        <f t="shared" ref="C54:P54" si="44">SUM(C56:C57)</f>
        <v>286</v>
      </c>
      <c r="D54" s="2">
        <f t="shared" si="44"/>
        <v>184</v>
      </c>
      <c r="E54" s="2">
        <f t="shared" si="44"/>
        <v>86</v>
      </c>
      <c r="F54" s="2">
        <f t="shared" si="44"/>
        <v>45</v>
      </c>
      <c r="G54" s="2">
        <f t="shared" si="44"/>
        <v>60</v>
      </c>
      <c r="H54" s="2">
        <f t="shared" si="44"/>
        <v>35</v>
      </c>
      <c r="I54" s="2">
        <f t="shared" si="44"/>
        <v>32</v>
      </c>
      <c r="J54" s="2">
        <f t="shared" si="44"/>
        <v>25</v>
      </c>
      <c r="K54" s="2">
        <f t="shared" si="44"/>
        <v>66</v>
      </c>
      <c r="L54" s="2">
        <f t="shared" si="44"/>
        <v>19</v>
      </c>
      <c r="M54" s="2">
        <f t="shared" si="44"/>
        <v>11</v>
      </c>
      <c r="N54" s="2">
        <f t="shared" si="44"/>
        <v>12</v>
      </c>
      <c r="O54" s="2">
        <f t="shared" si="44"/>
        <v>31</v>
      </c>
      <c r="P54" s="3">
        <f t="shared" si="44"/>
        <v>48</v>
      </c>
      <c r="R54" s="59"/>
    </row>
    <row r="55" spans="1:18" ht="15" customHeight="1" x14ac:dyDescent="0.2">
      <c r="A55" s="6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8"/>
      <c r="R55" s="59"/>
    </row>
    <row r="56" spans="1:18" ht="15.75" customHeight="1" x14ac:dyDescent="0.2">
      <c r="A56" s="6" t="s">
        <v>54</v>
      </c>
      <c r="B56" s="4">
        <f t="shared" ref="B56:B57" si="45">SUM(C56,D56)</f>
        <v>270</v>
      </c>
      <c r="C56" s="4">
        <f t="shared" ref="C56:C57" si="46">SUM(E56,G56,I56,K56,M56,O56)</f>
        <v>163</v>
      </c>
      <c r="D56" s="4">
        <f t="shared" ref="D56:D57" si="47">SUM(F56,H56,J56,L56,N56,P56)</f>
        <v>107</v>
      </c>
      <c r="E56" s="4">
        <f t="shared" ref="E56:P56" si="48">SUM(E211,)</f>
        <v>61</v>
      </c>
      <c r="F56" s="4">
        <f t="shared" si="48"/>
        <v>35</v>
      </c>
      <c r="G56" s="4">
        <f t="shared" si="48"/>
        <v>17</v>
      </c>
      <c r="H56" s="4">
        <f t="shared" si="48"/>
        <v>13</v>
      </c>
      <c r="I56" s="4">
        <f t="shared" si="48"/>
        <v>13</v>
      </c>
      <c r="J56" s="4">
        <f t="shared" si="48"/>
        <v>9</v>
      </c>
      <c r="K56" s="4">
        <f t="shared" si="48"/>
        <v>33</v>
      </c>
      <c r="L56" s="4">
        <f t="shared" si="48"/>
        <v>5</v>
      </c>
      <c r="M56" s="4">
        <f t="shared" si="48"/>
        <v>11</v>
      </c>
      <c r="N56" s="4">
        <f t="shared" si="48"/>
        <v>2</v>
      </c>
      <c r="O56" s="4">
        <f t="shared" si="48"/>
        <v>28</v>
      </c>
      <c r="P56" s="5">
        <f t="shared" si="48"/>
        <v>43</v>
      </c>
      <c r="R56" s="59"/>
    </row>
    <row r="57" spans="1:18" ht="15.75" customHeight="1" x14ac:dyDescent="0.2">
      <c r="A57" s="6" t="s">
        <v>55</v>
      </c>
      <c r="B57" s="4">
        <f t="shared" si="45"/>
        <v>200</v>
      </c>
      <c r="C57" s="4">
        <f t="shared" si="46"/>
        <v>123</v>
      </c>
      <c r="D57" s="4">
        <f t="shared" si="47"/>
        <v>77</v>
      </c>
      <c r="E57" s="4">
        <f t="shared" ref="E57:L57" si="49">SUM(E212,E332)</f>
        <v>25</v>
      </c>
      <c r="F57" s="4">
        <f t="shared" si="49"/>
        <v>10</v>
      </c>
      <c r="G57" s="4">
        <f t="shared" si="49"/>
        <v>43</v>
      </c>
      <c r="H57" s="4">
        <f t="shared" si="49"/>
        <v>22</v>
      </c>
      <c r="I57" s="4">
        <f t="shared" si="49"/>
        <v>19</v>
      </c>
      <c r="J57" s="4">
        <f t="shared" si="49"/>
        <v>16</v>
      </c>
      <c r="K57" s="4">
        <f t="shared" si="49"/>
        <v>33</v>
      </c>
      <c r="L57" s="4">
        <f t="shared" si="49"/>
        <v>14</v>
      </c>
      <c r="M57" s="9" t="s">
        <v>30</v>
      </c>
      <c r="N57" s="4">
        <f>SUM(N212,N332)</f>
        <v>10</v>
      </c>
      <c r="O57" s="4">
        <f>SUM(O212,O332)</f>
        <v>3</v>
      </c>
      <c r="P57" s="5">
        <f>SUM(P212,P332)</f>
        <v>5</v>
      </c>
      <c r="R57" s="59"/>
    </row>
    <row r="58" spans="1:18" ht="15.75" customHeight="1" x14ac:dyDescent="0.2">
      <c r="A58" s="81" t="s">
        <v>0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R58" s="59"/>
    </row>
    <row r="59" spans="1:18" ht="15.75" customHeight="1" x14ac:dyDescent="0.2">
      <c r="A59" s="82" t="s">
        <v>167</v>
      </c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R59" s="59"/>
    </row>
    <row r="60" spans="1:18" ht="15" customHeight="1" x14ac:dyDescent="0.2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R60" s="59"/>
    </row>
    <row r="61" spans="1:18" ht="15" customHeight="1" x14ac:dyDescent="0.2">
      <c r="A61" s="83" t="s">
        <v>1</v>
      </c>
      <c r="B61" s="79" t="s">
        <v>2</v>
      </c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R61" s="59"/>
    </row>
    <row r="62" spans="1:18" ht="15" customHeight="1" x14ac:dyDescent="0.2">
      <c r="A62" s="84"/>
      <c r="B62" s="80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R62" s="59"/>
    </row>
    <row r="63" spans="1:18" ht="15" customHeight="1" x14ac:dyDescent="0.2">
      <c r="A63" s="84"/>
      <c r="B63" s="77" t="s">
        <v>3</v>
      </c>
      <c r="C63" s="77" t="s">
        <v>4</v>
      </c>
      <c r="D63" s="77" t="s">
        <v>5</v>
      </c>
      <c r="E63" s="89" t="s">
        <v>6</v>
      </c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R63" s="59"/>
    </row>
    <row r="64" spans="1:18" ht="15" customHeight="1" x14ac:dyDescent="0.2">
      <c r="A64" s="84"/>
      <c r="B64" s="88"/>
      <c r="C64" s="88"/>
      <c r="D64" s="88"/>
      <c r="E64" s="91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R64" s="59"/>
    </row>
    <row r="65" spans="1:18" ht="15" customHeight="1" x14ac:dyDescent="0.2">
      <c r="A65" s="84"/>
      <c r="B65" s="88"/>
      <c r="C65" s="88"/>
      <c r="D65" s="88"/>
      <c r="E65" s="79" t="s">
        <v>155</v>
      </c>
      <c r="F65" s="93"/>
      <c r="G65" s="79" t="s">
        <v>156</v>
      </c>
      <c r="H65" s="93"/>
      <c r="I65" s="79" t="s">
        <v>157</v>
      </c>
      <c r="J65" s="93"/>
      <c r="K65" s="79" t="s">
        <v>7</v>
      </c>
      <c r="L65" s="93"/>
      <c r="M65" s="79" t="s">
        <v>8</v>
      </c>
      <c r="N65" s="93"/>
      <c r="O65" s="79" t="s">
        <v>9</v>
      </c>
      <c r="P65" s="86"/>
      <c r="R65" s="59"/>
    </row>
    <row r="66" spans="1:18" ht="15" customHeight="1" x14ac:dyDescent="0.2">
      <c r="A66" s="84"/>
      <c r="B66" s="88"/>
      <c r="C66" s="88"/>
      <c r="D66" s="88"/>
      <c r="E66" s="80"/>
      <c r="F66" s="94"/>
      <c r="G66" s="80"/>
      <c r="H66" s="94"/>
      <c r="I66" s="80"/>
      <c r="J66" s="94"/>
      <c r="K66" s="80"/>
      <c r="L66" s="94"/>
      <c r="M66" s="80"/>
      <c r="N66" s="94"/>
      <c r="O66" s="80"/>
      <c r="P66" s="87"/>
      <c r="R66" s="54"/>
    </row>
    <row r="67" spans="1:18" ht="20.100000000000001" customHeight="1" x14ac:dyDescent="0.2">
      <c r="A67" s="84"/>
      <c r="B67" s="88"/>
      <c r="C67" s="88"/>
      <c r="D67" s="88"/>
      <c r="E67" s="77" t="s">
        <v>10</v>
      </c>
      <c r="F67" s="77" t="s">
        <v>11</v>
      </c>
      <c r="G67" s="77" t="s">
        <v>12</v>
      </c>
      <c r="H67" s="77" t="s">
        <v>13</v>
      </c>
      <c r="I67" s="77" t="s">
        <v>14</v>
      </c>
      <c r="J67" s="77" t="s">
        <v>15</v>
      </c>
      <c r="K67" s="77" t="s">
        <v>16</v>
      </c>
      <c r="L67" s="77" t="s">
        <v>17</v>
      </c>
      <c r="M67" s="77" t="s">
        <v>18</v>
      </c>
      <c r="N67" s="77" t="s">
        <v>19</v>
      </c>
      <c r="O67" s="77" t="s">
        <v>16</v>
      </c>
      <c r="P67" s="79" t="s">
        <v>20</v>
      </c>
      <c r="R67" s="54"/>
    </row>
    <row r="68" spans="1:18" ht="20.100000000000001" customHeight="1" x14ac:dyDescent="0.2">
      <c r="A68" s="85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80"/>
      <c r="R68" s="54"/>
    </row>
    <row r="69" spans="1:18" ht="15" customHeight="1" x14ac:dyDescent="0.2">
      <c r="A69" s="6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8"/>
      <c r="R69" s="54"/>
    </row>
    <row r="70" spans="1:18" ht="15" customHeight="1" x14ac:dyDescent="0.2">
      <c r="A70" s="6" t="s">
        <v>56</v>
      </c>
      <c r="B70" s="2">
        <f>SUM(B72:B78)</f>
        <v>658</v>
      </c>
      <c r="C70" s="2">
        <f t="shared" ref="C70:P70" si="50">SUM(C72:C78)</f>
        <v>346</v>
      </c>
      <c r="D70" s="2">
        <f t="shared" si="50"/>
        <v>312</v>
      </c>
      <c r="E70" s="2">
        <f t="shared" si="50"/>
        <v>62</v>
      </c>
      <c r="F70" s="2">
        <f t="shared" si="50"/>
        <v>35</v>
      </c>
      <c r="G70" s="2">
        <f t="shared" si="50"/>
        <v>51</v>
      </c>
      <c r="H70" s="2">
        <f t="shared" si="50"/>
        <v>70</v>
      </c>
      <c r="I70" s="2">
        <f t="shared" si="50"/>
        <v>29</v>
      </c>
      <c r="J70" s="2">
        <f t="shared" si="50"/>
        <v>26</v>
      </c>
      <c r="K70" s="2">
        <f t="shared" si="50"/>
        <v>51</v>
      </c>
      <c r="L70" s="2">
        <f t="shared" si="50"/>
        <v>43</v>
      </c>
      <c r="M70" s="2">
        <f t="shared" si="50"/>
        <v>69</v>
      </c>
      <c r="N70" s="2">
        <f t="shared" si="50"/>
        <v>85</v>
      </c>
      <c r="O70" s="2">
        <f t="shared" si="50"/>
        <v>84</v>
      </c>
      <c r="P70" s="3">
        <f t="shared" si="50"/>
        <v>53</v>
      </c>
      <c r="R70" s="54"/>
    </row>
    <row r="71" spans="1:18" ht="15" customHeight="1" x14ac:dyDescent="0.2">
      <c r="A71" s="6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3"/>
      <c r="R71" s="54"/>
    </row>
    <row r="72" spans="1:18" ht="15" customHeight="1" x14ac:dyDescent="0.2">
      <c r="A72" s="6" t="s">
        <v>57</v>
      </c>
      <c r="B72" s="4">
        <f t="shared" ref="B72:B73" si="51">SUM(C72,D72)</f>
        <v>307</v>
      </c>
      <c r="C72" s="4">
        <f t="shared" ref="C72:C73" si="52">SUM(E72,G72,I72,K72,M72,O72)</f>
        <v>132</v>
      </c>
      <c r="D72" s="4">
        <f t="shared" ref="D72:D73" si="53">SUM(F72,H72,J72,L72,N72,P72)</f>
        <v>175</v>
      </c>
      <c r="E72" s="9">
        <f t="shared" ref="E72:P72" si="54">SUM(E216,E334)</f>
        <v>7</v>
      </c>
      <c r="F72" s="9">
        <f t="shared" si="54"/>
        <v>11</v>
      </c>
      <c r="G72" s="9">
        <f t="shared" si="54"/>
        <v>20</v>
      </c>
      <c r="H72" s="72">
        <f t="shared" si="54"/>
        <v>40</v>
      </c>
      <c r="I72" s="72">
        <f t="shared" si="54"/>
        <v>10</v>
      </c>
      <c r="J72" s="72">
        <f t="shared" si="54"/>
        <v>9</v>
      </c>
      <c r="K72" s="72">
        <f t="shared" si="54"/>
        <v>3</v>
      </c>
      <c r="L72" s="72">
        <f t="shared" si="54"/>
        <v>18</v>
      </c>
      <c r="M72" s="72">
        <f t="shared" si="54"/>
        <v>48</v>
      </c>
      <c r="N72" s="72">
        <f t="shared" si="54"/>
        <v>73</v>
      </c>
      <c r="O72" s="72">
        <f t="shared" si="54"/>
        <v>44</v>
      </c>
      <c r="P72" s="73">
        <f t="shared" si="54"/>
        <v>24</v>
      </c>
      <c r="R72" s="54"/>
    </row>
    <row r="73" spans="1:18" ht="15" customHeight="1" x14ac:dyDescent="0.2">
      <c r="A73" s="6" t="s">
        <v>58</v>
      </c>
      <c r="B73" s="4">
        <f t="shared" si="51"/>
        <v>14</v>
      </c>
      <c r="C73" s="4">
        <f t="shared" si="52"/>
        <v>10</v>
      </c>
      <c r="D73" s="4">
        <f t="shared" si="53"/>
        <v>4</v>
      </c>
      <c r="E73" s="9">
        <f t="shared" ref="E73:E78" si="55">SUM(E217)</f>
        <v>2</v>
      </c>
      <c r="F73" s="9" t="s">
        <v>30</v>
      </c>
      <c r="G73" s="9">
        <f>SUM(G217)</f>
        <v>4</v>
      </c>
      <c r="H73" s="9">
        <f>SUM(H217)</f>
        <v>1</v>
      </c>
      <c r="I73" s="9">
        <f>SUM(I217)</f>
        <v>4</v>
      </c>
      <c r="J73" s="9">
        <f>SUM(J217)</f>
        <v>3</v>
      </c>
      <c r="K73" s="9" t="s">
        <v>30</v>
      </c>
      <c r="L73" s="9" t="s">
        <v>30</v>
      </c>
      <c r="M73" s="9" t="s">
        <v>30</v>
      </c>
      <c r="N73" s="9" t="s">
        <v>30</v>
      </c>
      <c r="O73" s="9" t="s">
        <v>30</v>
      </c>
      <c r="P73" s="24" t="s">
        <v>30</v>
      </c>
      <c r="R73" s="59"/>
    </row>
    <row r="74" spans="1:18" ht="15" customHeight="1" x14ac:dyDescent="0.2">
      <c r="A74" s="6" t="s">
        <v>59</v>
      </c>
      <c r="B74" s="4">
        <f t="shared" ref="B74:B78" si="56">SUM(C74,D74)</f>
        <v>9</v>
      </c>
      <c r="C74" s="4">
        <f t="shared" ref="C74:C78" si="57">SUM(E74,G74,I74,K74,M74,O74)</f>
        <v>5</v>
      </c>
      <c r="D74" s="4">
        <f t="shared" ref="D74:D78" si="58">SUM(F74,H74,J74,L74,N74,P74)</f>
        <v>4</v>
      </c>
      <c r="E74" s="9">
        <f t="shared" si="55"/>
        <v>3</v>
      </c>
      <c r="F74" s="9">
        <f>SUM(F218)</f>
        <v>3</v>
      </c>
      <c r="G74" s="9">
        <f>SUM(G218)</f>
        <v>2</v>
      </c>
      <c r="H74" s="9" t="s">
        <v>30</v>
      </c>
      <c r="I74" s="9" t="s">
        <v>30</v>
      </c>
      <c r="J74" s="9">
        <f>SUM(J218)</f>
        <v>1</v>
      </c>
      <c r="K74" s="9" t="s">
        <v>30</v>
      </c>
      <c r="L74" s="9" t="s">
        <v>30</v>
      </c>
      <c r="M74" s="9" t="s">
        <v>30</v>
      </c>
      <c r="N74" s="9" t="s">
        <v>30</v>
      </c>
      <c r="O74" s="9" t="s">
        <v>30</v>
      </c>
      <c r="P74" s="24" t="s">
        <v>30</v>
      </c>
    </row>
    <row r="75" spans="1:18" ht="15" customHeight="1" x14ac:dyDescent="0.2">
      <c r="A75" s="6" t="s">
        <v>60</v>
      </c>
      <c r="B75" s="4">
        <f t="shared" si="56"/>
        <v>156</v>
      </c>
      <c r="C75" s="4">
        <f t="shared" si="57"/>
        <v>80</v>
      </c>
      <c r="D75" s="4">
        <f t="shared" si="58"/>
        <v>76</v>
      </c>
      <c r="E75" s="9">
        <f t="shared" si="55"/>
        <v>28</v>
      </c>
      <c r="F75" s="9">
        <f>SUM(F219)</f>
        <v>19</v>
      </c>
      <c r="G75" s="9">
        <f>SUM(G219)</f>
        <v>14</v>
      </c>
      <c r="H75" s="9">
        <f>SUM(H219)</f>
        <v>14</v>
      </c>
      <c r="I75" s="9">
        <f>SUM(I219)</f>
        <v>9</v>
      </c>
      <c r="J75" s="9">
        <f>SUM(J219)</f>
        <v>4</v>
      </c>
      <c r="K75" s="9">
        <f>SUM(K219)</f>
        <v>23</v>
      </c>
      <c r="L75" s="9">
        <f>SUM(L219)</f>
        <v>16</v>
      </c>
      <c r="M75" s="9">
        <f>SUM(M219)</f>
        <v>6</v>
      </c>
      <c r="N75" s="9" t="s">
        <v>30</v>
      </c>
      <c r="O75" s="9" t="s">
        <v>30</v>
      </c>
      <c r="P75" s="24">
        <f>SUM(P219)</f>
        <v>23</v>
      </c>
    </row>
    <row r="76" spans="1:18" ht="15" customHeight="1" x14ac:dyDescent="0.2">
      <c r="A76" s="6" t="s">
        <v>61</v>
      </c>
      <c r="B76" s="4">
        <f t="shared" si="56"/>
        <v>53</v>
      </c>
      <c r="C76" s="4">
        <f t="shared" si="57"/>
        <v>46</v>
      </c>
      <c r="D76" s="4">
        <f t="shared" si="58"/>
        <v>7</v>
      </c>
      <c r="E76" s="9">
        <f t="shared" si="55"/>
        <v>9</v>
      </c>
      <c r="F76" s="9" t="s">
        <v>30</v>
      </c>
      <c r="G76" s="9">
        <f t="shared" ref="G76:O76" si="59">SUM(G220)</f>
        <v>4</v>
      </c>
      <c r="H76" s="9">
        <f t="shared" si="59"/>
        <v>5</v>
      </c>
      <c r="I76" s="9">
        <f t="shared" si="59"/>
        <v>2</v>
      </c>
      <c r="J76" s="9">
        <f t="shared" si="59"/>
        <v>2</v>
      </c>
      <c r="K76" s="9">
        <f t="shared" si="59"/>
        <v>8</v>
      </c>
      <c r="L76" s="9" t="s">
        <v>30</v>
      </c>
      <c r="M76" s="9" t="s">
        <v>30</v>
      </c>
      <c r="N76" s="9" t="s">
        <v>30</v>
      </c>
      <c r="O76" s="9">
        <f t="shared" si="59"/>
        <v>23</v>
      </c>
      <c r="P76" s="24" t="s">
        <v>30</v>
      </c>
    </row>
    <row r="77" spans="1:18" ht="15" customHeight="1" x14ac:dyDescent="0.2">
      <c r="A77" s="6" t="s">
        <v>62</v>
      </c>
      <c r="B77" s="4">
        <f t="shared" si="56"/>
        <v>45</v>
      </c>
      <c r="C77" s="4">
        <f t="shared" si="57"/>
        <v>37</v>
      </c>
      <c r="D77" s="4">
        <f t="shared" si="58"/>
        <v>8</v>
      </c>
      <c r="E77" s="9">
        <f t="shared" si="55"/>
        <v>11</v>
      </c>
      <c r="F77" s="9" t="s">
        <v>30</v>
      </c>
      <c r="G77" s="9">
        <f t="shared" ref="G77:M77" si="60">SUM(G221)</f>
        <v>7</v>
      </c>
      <c r="H77" s="9">
        <f t="shared" si="60"/>
        <v>4</v>
      </c>
      <c r="I77" s="9">
        <f t="shared" si="60"/>
        <v>3</v>
      </c>
      <c r="J77" s="9">
        <f t="shared" si="60"/>
        <v>4</v>
      </c>
      <c r="K77" s="9">
        <f t="shared" si="60"/>
        <v>4</v>
      </c>
      <c r="L77" s="9" t="s">
        <v>30</v>
      </c>
      <c r="M77" s="9">
        <f t="shared" si="60"/>
        <v>12</v>
      </c>
      <c r="N77" s="9" t="s">
        <v>30</v>
      </c>
      <c r="O77" s="9" t="s">
        <v>30</v>
      </c>
      <c r="P77" s="24" t="s">
        <v>30</v>
      </c>
    </row>
    <row r="78" spans="1:18" ht="15" customHeight="1" x14ac:dyDescent="0.2">
      <c r="A78" s="6" t="s">
        <v>63</v>
      </c>
      <c r="B78" s="4">
        <f t="shared" si="56"/>
        <v>74</v>
      </c>
      <c r="C78" s="4">
        <f t="shared" si="57"/>
        <v>36</v>
      </c>
      <c r="D78" s="4">
        <f t="shared" si="58"/>
        <v>38</v>
      </c>
      <c r="E78" s="9">
        <f t="shared" si="55"/>
        <v>2</v>
      </c>
      <c r="F78" s="9">
        <f t="shared" ref="F78:P78" si="61">SUM(F222)</f>
        <v>2</v>
      </c>
      <c r="G78" s="9" t="s">
        <v>30</v>
      </c>
      <c r="H78" s="9">
        <f t="shared" si="61"/>
        <v>6</v>
      </c>
      <c r="I78" s="9">
        <f t="shared" si="61"/>
        <v>1</v>
      </c>
      <c r="J78" s="9">
        <f t="shared" si="61"/>
        <v>3</v>
      </c>
      <c r="K78" s="9">
        <f t="shared" si="61"/>
        <v>13</v>
      </c>
      <c r="L78" s="9">
        <f t="shared" si="61"/>
        <v>9</v>
      </c>
      <c r="M78" s="9">
        <f t="shared" si="61"/>
        <v>3</v>
      </c>
      <c r="N78" s="9">
        <f t="shared" si="61"/>
        <v>12</v>
      </c>
      <c r="O78" s="9">
        <f t="shared" si="61"/>
        <v>17</v>
      </c>
      <c r="P78" s="24">
        <f t="shared" si="61"/>
        <v>6</v>
      </c>
    </row>
    <row r="79" spans="1:18" ht="15" customHeight="1" x14ac:dyDescent="0.2">
      <c r="A79" s="6"/>
      <c r="B79" s="7"/>
      <c r="C79" s="7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1"/>
    </row>
    <row r="80" spans="1:18" ht="15" customHeight="1" x14ac:dyDescent="0.2">
      <c r="A80" s="6" t="s">
        <v>64</v>
      </c>
      <c r="B80" s="2">
        <f>SUM(B82:B88)</f>
        <v>380</v>
      </c>
      <c r="C80" s="2">
        <f t="shared" ref="C80:N80" si="62">SUM(C82:C88)</f>
        <v>187</v>
      </c>
      <c r="D80" s="2">
        <f t="shared" si="62"/>
        <v>193</v>
      </c>
      <c r="E80" s="2">
        <f t="shared" si="62"/>
        <v>72</v>
      </c>
      <c r="F80" s="2">
        <f t="shared" si="62"/>
        <v>39</v>
      </c>
      <c r="G80" s="2">
        <f t="shared" si="62"/>
        <v>51</v>
      </c>
      <c r="H80" s="2">
        <f t="shared" si="62"/>
        <v>15</v>
      </c>
      <c r="I80" s="2">
        <f t="shared" si="62"/>
        <v>19</v>
      </c>
      <c r="J80" s="2">
        <f t="shared" si="62"/>
        <v>17</v>
      </c>
      <c r="K80" s="2">
        <f t="shared" si="62"/>
        <v>11</v>
      </c>
      <c r="L80" s="2">
        <f t="shared" si="62"/>
        <v>55</v>
      </c>
      <c r="M80" s="2">
        <f t="shared" si="62"/>
        <v>34</v>
      </c>
      <c r="N80" s="2">
        <f t="shared" si="62"/>
        <v>67</v>
      </c>
      <c r="O80" s="17" t="s">
        <v>30</v>
      </c>
      <c r="P80" s="18" t="s">
        <v>30</v>
      </c>
    </row>
    <row r="81" spans="1:20" ht="15" customHeight="1" x14ac:dyDescent="0.2">
      <c r="A81" s="6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3"/>
    </row>
    <row r="82" spans="1:20" ht="15" customHeight="1" x14ac:dyDescent="0.2">
      <c r="A82" s="6" t="s">
        <v>65</v>
      </c>
      <c r="B82" s="4">
        <f t="shared" ref="B82:B88" si="63">SUM(C82,D82)</f>
        <v>21</v>
      </c>
      <c r="C82" s="4">
        <f t="shared" ref="C82:C88" si="64">SUM(E82,G82,I82,K82,M82,O82)</f>
        <v>6</v>
      </c>
      <c r="D82" s="4">
        <f t="shared" ref="D82:D88" si="65">SUM(F82,H82,J82,L82,N82,P82)</f>
        <v>15</v>
      </c>
      <c r="E82" s="4">
        <f>SUM(E226,)</f>
        <v>1</v>
      </c>
      <c r="F82" s="9">
        <f>SUM(F226,)</f>
        <v>5</v>
      </c>
      <c r="G82" s="9" t="s">
        <v>30</v>
      </c>
      <c r="H82" s="9" t="s">
        <v>30</v>
      </c>
      <c r="I82" s="9" t="s">
        <v>30</v>
      </c>
      <c r="J82" s="9" t="s">
        <v>30</v>
      </c>
      <c r="K82" s="9">
        <f>SUM(K226,)</f>
        <v>5</v>
      </c>
      <c r="L82" s="9">
        <f>SUM(L226,)</f>
        <v>10</v>
      </c>
      <c r="M82" s="9" t="s">
        <v>30</v>
      </c>
      <c r="N82" s="9" t="s">
        <v>30</v>
      </c>
      <c r="O82" s="9" t="s">
        <v>30</v>
      </c>
      <c r="P82" s="24" t="s">
        <v>30</v>
      </c>
    </row>
    <row r="83" spans="1:20" ht="15" customHeight="1" x14ac:dyDescent="0.2">
      <c r="A83" s="6" t="s">
        <v>66</v>
      </c>
      <c r="B83" s="4">
        <f t="shared" si="63"/>
        <v>170</v>
      </c>
      <c r="C83" s="4">
        <f t="shared" si="64"/>
        <v>73</v>
      </c>
      <c r="D83" s="4">
        <f t="shared" si="65"/>
        <v>97</v>
      </c>
      <c r="E83" s="4">
        <f>SUM(E227)</f>
        <v>42</v>
      </c>
      <c r="F83" s="9">
        <f>SUM(F227)</f>
        <v>21</v>
      </c>
      <c r="G83" s="9">
        <f>SUM(G227)</f>
        <v>21</v>
      </c>
      <c r="H83" s="9" t="s">
        <v>30</v>
      </c>
      <c r="I83" s="9">
        <f>SUM(I227)</f>
        <v>3</v>
      </c>
      <c r="J83" s="9">
        <f>SUM(J227)</f>
        <v>11</v>
      </c>
      <c r="K83" s="9" t="s">
        <v>30</v>
      </c>
      <c r="L83" s="9">
        <f>SUM(L227)</f>
        <v>29</v>
      </c>
      <c r="M83" s="9">
        <f>SUM(M227)</f>
        <v>7</v>
      </c>
      <c r="N83" s="9">
        <f>SUM(N227)</f>
        <v>36</v>
      </c>
      <c r="O83" s="9" t="s">
        <v>30</v>
      </c>
      <c r="P83" s="24" t="s">
        <v>30</v>
      </c>
    </row>
    <row r="84" spans="1:20" ht="15" customHeight="1" x14ac:dyDescent="0.2">
      <c r="A84" s="6" t="s">
        <v>67</v>
      </c>
      <c r="B84" s="4">
        <f t="shared" si="63"/>
        <v>147</v>
      </c>
      <c r="C84" s="4">
        <f t="shared" si="64"/>
        <v>81</v>
      </c>
      <c r="D84" s="4">
        <f t="shared" si="65"/>
        <v>66</v>
      </c>
      <c r="E84" s="4">
        <f t="shared" ref="E84:N84" si="66">SUM(E228,E336)</f>
        <v>21</v>
      </c>
      <c r="F84" s="9">
        <f t="shared" si="66"/>
        <v>11</v>
      </c>
      <c r="G84" s="9">
        <f t="shared" si="66"/>
        <v>27</v>
      </c>
      <c r="H84" s="9">
        <f t="shared" si="66"/>
        <v>10</v>
      </c>
      <c r="I84" s="9">
        <f t="shared" si="66"/>
        <v>12</v>
      </c>
      <c r="J84" s="9">
        <f t="shared" si="66"/>
        <v>4</v>
      </c>
      <c r="K84" s="9">
        <f t="shared" si="66"/>
        <v>3</v>
      </c>
      <c r="L84" s="9">
        <f t="shared" si="66"/>
        <v>10</v>
      </c>
      <c r="M84" s="9">
        <f t="shared" si="66"/>
        <v>18</v>
      </c>
      <c r="N84" s="9">
        <f t="shared" si="66"/>
        <v>31</v>
      </c>
      <c r="O84" s="9" t="s">
        <v>30</v>
      </c>
      <c r="P84" s="24" t="s">
        <v>30</v>
      </c>
      <c r="T84" s="50"/>
    </row>
    <row r="85" spans="1:20" ht="15" customHeight="1" x14ac:dyDescent="0.2">
      <c r="A85" s="6" t="s">
        <v>68</v>
      </c>
      <c r="B85" s="4">
        <f t="shared" si="63"/>
        <v>9</v>
      </c>
      <c r="C85" s="4">
        <f t="shared" si="64"/>
        <v>4</v>
      </c>
      <c r="D85" s="4">
        <f t="shared" si="65"/>
        <v>5</v>
      </c>
      <c r="E85" s="4">
        <f>SUM(E229)</f>
        <v>1</v>
      </c>
      <c r="F85" s="9" t="s">
        <v>30</v>
      </c>
      <c r="G85" s="9">
        <f>SUM(G229)</f>
        <v>1</v>
      </c>
      <c r="H85" s="9">
        <f>SUM(H229)</f>
        <v>1</v>
      </c>
      <c r="I85" s="9">
        <f>SUM(I229)</f>
        <v>1</v>
      </c>
      <c r="J85" s="9" t="s">
        <v>30</v>
      </c>
      <c r="K85" s="9">
        <f>SUM(K229)</f>
        <v>1</v>
      </c>
      <c r="L85" s="9">
        <f>SUM(L229)</f>
        <v>4</v>
      </c>
      <c r="M85" s="9" t="s">
        <v>30</v>
      </c>
      <c r="N85" s="9" t="s">
        <v>30</v>
      </c>
      <c r="O85" s="9" t="s">
        <v>30</v>
      </c>
      <c r="P85" s="24" t="s">
        <v>30</v>
      </c>
      <c r="R85" s="59"/>
    </row>
    <row r="86" spans="1:20" ht="15" customHeight="1" x14ac:dyDescent="0.2">
      <c r="A86" s="6" t="s">
        <v>69</v>
      </c>
      <c r="B86" s="4">
        <f t="shared" si="63"/>
        <v>3</v>
      </c>
      <c r="C86" s="4">
        <f t="shared" si="64"/>
        <v>1</v>
      </c>
      <c r="D86" s="4">
        <f t="shared" si="65"/>
        <v>2</v>
      </c>
      <c r="E86" s="4">
        <f>SUM(E230)</f>
        <v>1</v>
      </c>
      <c r="F86" s="9" t="s">
        <v>30</v>
      </c>
      <c r="G86" s="9" t="s">
        <v>30</v>
      </c>
      <c r="H86" s="9" t="s">
        <v>30</v>
      </c>
      <c r="I86" s="9" t="s">
        <v>30</v>
      </c>
      <c r="J86" s="9">
        <f>SUM(J230)</f>
        <v>2</v>
      </c>
      <c r="K86" s="9" t="s">
        <v>30</v>
      </c>
      <c r="L86" s="9" t="s">
        <v>30</v>
      </c>
      <c r="M86" s="9" t="s">
        <v>30</v>
      </c>
      <c r="N86" s="9" t="s">
        <v>30</v>
      </c>
      <c r="O86" s="9" t="s">
        <v>30</v>
      </c>
      <c r="P86" s="24" t="s">
        <v>30</v>
      </c>
      <c r="R86" s="59"/>
    </row>
    <row r="87" spans="1:20" ht="15" customHeight="1" x14ac:dyDescent="0.2">
      <c r="A87" s="6" t="s">
        <v>70</v>
      </c>
      <c r="B87" s="4">
        <f t="shared" si="63"/>
        <v>7</v>
      </c>
      <c r="C87" s="4">
        <f t="shared" si="64"/>
        <v>4</v>
      </c>
      <c r="D87" s="4">
        <f t="shared" si="65"/>
        <v>3</v>
      </c>
      <c r="E87" s="4">
        <f>SUM(E231)</f>
        <v>2</v>
      </c>
      <c r="F87" s="9">
        <f>SUM(F231)</f>
        <v>1</v>
      </c>
      <c r="G87" s="9">
        <f>SUM(G231)</f>
        <v>2</v>
      </c>
      <c r="H87" s="9">
        <f>SUM(H231)</f>
        <v>2</v>
      </c>
      <c r="I87" s="9" t="s">
        <v>30</v>
      </c>
      <c r="J87" s="9" t="s">
        <v>30</v>
      </c>
      <c r="K87" s="9" t="s">
        <v>30</v>
      </c>
      <c r="L87" s="9" t="s">
        <v>30</v>
      </c>
      <c r="M87" s="9" t="s">
        <v>30</v>
      </c>
      <c r="N87" s="9" t="s">
        <v>30</v>
      </c>
      <c r="O87" s="9" t="s">
        <v>30</v>
      </c>
      <c r="P87" s="24" t="s">
        <v>30</v>
      </c>
      <c r="R87" s="59"/>
    </row>
    <row r="88" spans="1:20" ht="15" customHeight="1" x14ac:dyDescent="0.2">
      <c r="A88" s="6" t="s">
        <v>71</v>
      </c>
      <c r="B88" s="4">
        <f t="shared" si="63"/>
        <v>23</v>
      </c>
      <c r="C88" s="4">
        <f t="shared" si="64"/>
        <v>18</v>
      </c>
      <c r="D88" s="4">
        <f t="shared" si="65"/>
        <v>5</v>
      </c>
      <c r="E88" s="4">
        <f>SUM(E232)</f>
        <v>4</v>
      </c>
      <c r="F88" s="9">
        <f>SUM(F232)</f>
        <v>1</v>
      </c>
      <c r="G88" s="9" t="s">
        <v>30</v>
      </c>
      <c r="H88" s="9">
        <f>SUM(H232)</f>
        <v>2</v>
      </c>
      <c r="I88" s="9">
        <f>SUM(I232)</f>
        <v>3</v>
      </c>
      <c r="J88" s="9" t="s">
        <v>30</v>
      </c>
      <c r="K88" s="9">
        <f>SUM(K232)</f>
        <v>2</v>
      </c>
      <c r="L88" s="9">
        <f>SUM(L232)</f>
        <v>2</v>
      </c>
      <c r="M88" s="9">
        <f>SUM(M232)</f>
        <v>9</v>
      </c>
      <c r="N88" s="9" t="s">
        <v>30</v>
      </c>
      <c r="O88" s="9" t="s">
        <v>30</v>
      </c>
      <c r="P88" s="24" t="s">
        <v>30</v>
      </c>
      <c r="Q88" s="23"/>
      <c r="R88" s="59"/>
    </row>
    <row r="89" spans="1:20" ht="15" customHeight="1" x14ac:dyDescent="0.2">
      <c r="A89" s="6"/>
      <c r="B89" s="4"/>
      <c r="C89" s="4"/>
      <c r="D89" s="4"/>
      <c r="E89" s="10"/>
      <c r="F89" s="10"/>
      <c r="G89" s="10"/>
      <c r="H89" s="10"/>
      <c r="I89" s="10"/>
      <c r="J89" s="10"/>
      <c r="K89" s="9"/>
      <c r="L89" s="10"/>
      <c r="M89" s="10"/>
      <c r="N89" s="9"/>
      <c r="O89" s="10"/>
      <c r="P89" s="11"/>
      <c r="R89" s="59"/>
    </row>
    <row r="90" spans="1:20" ht="15" customHeight="1" x14ac:dyDescent="0.2">
      <c r="A90" s="6" t="s">
        <v>72</v>
      </c>
      <c r="B90" s="2">
        <f>SUM(B92:B97)</f>
        <v>4547</v>
      </c>
      <c r="C90" s="2">
        <f t="shared" ref="C90:P90" si="67">SUM(C92:C97)</f>
        <v>2468</v>
      </c>
      <c r="D90" s="2">
        <f t="shared" si="67"/>
        <v>2079</v>
      </c>
      <c r="E90" s="2">
        <f t="shared" si="67"/>
        <v>748</v>
      </c>
      <c r="F90" s="2">
        <f t="shared" si="67"/>
        <v>492</v>
      </c>
      <c r="G90" s="2">
        <f t="shared" si="67"/>
        <v>440</v>
      </c>
      <c r="H90" s="2">
        <f t="shared" si="67"/>
        <v>506</v>
      </c>
      <c r="I90" s="2">
        <f t="shared" si="67"/>
        <v>559</v>
      </c>
      <c r="J90" s="2">
        <f t="shared" si="67"/>
        <v>420</v>
      </c>
      <c r="K90" s="2">
        <f t="shared" si="67"/>
        <v>340</v>
      </c>
      <c r="L90" s="2">
        <f t="shared" si="67"/>
        <v>319</v>
      </c>
      <c r="M90" s="2">
        <f t="shared" si="67"/>
        <v>260</v>
      </c>
      <c r="N90" s="2">
        <f t="shared" si="67"/>
        <v>194</v>
      </c>
      <c r="O90" s="2">
        <f t="shared" si="67"/>
        <v>121</v>
      </c>
      <c r="P90" s="3">
        <f t="shared" si="67"/>
        <v>148</v>
      </c>
      <c r="R90" s="59"/>
    </row>
    <row r="91" spans="1:20" ht="15" customHeight="1" x14ac:dyDescent="0.2">
      <c r="A91" s="6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8"/>
      <c r="R91" s="59"/>
    </row>
    <row r="92" spans="1:20" ht="15" customHeight="1" x14ac:dyDescent="0.2">
      <c r="A92" s="6" t="s">
        <v>73</v>
      </c>
      <c r="B92" s="4">
        <f t="shared" ref="B92:B96" si="68">SUM(C92,D92)</f>
        <v>8</v>
      </c>
      <c r="C92" s="4">
        <f t="shared" ref="C92:C96" si="69">SUM(E92,G92,I92,K92,M92,O92)</f>
        <v>5</v>
      </c>
      <c r="D92" s="4">
        <f t="shared" ref="D92:D96" si="70">SUM(F92,H92,J92,L92,N92,P92)</f>
        <v>3</v>
      </c>
      <c r="E92" s="4">
        <f>SUM(E247)</f>
        <v>3</v>
      </c>
      <c r="F92" s="9" t="s">
        <v>30</v>
      </c>
      <c r="G92" s="9">
        <f t="shared" ref="G92:H94" si="71">SUM(G247)</f>
        <v>2</v>
      </c>
      <c r="H92" s="9">
        <f t="shared" si="71"/>
        <v>3</v>
      </c>
      <c r="I92" s="9" t="s">
        <v>30</v>
      </c>
      <c r="J92" s="9" t="s">
        <v>30</v>
      </c>
      <c r="K92" s="9" t="s">
        <v>30</v>
      </c>
      <c r="L92" s="9" t="s">
        <v>30</v>
      </c>
      <c r="M92" s="9" t="s">
        <v>30</v>
      </c>
      <c r="N92" s="9" t="s">
        <v>30</v>
      </c>
      <c r="O92" s="9" t="s">
        <v>30</v>
      </c>
      <c r="P92" s="24" t="s">
        <v>30</v>
      </c>
      <c r="R92" s="59"/>
    </row>
    <row r="93" spans="1:20" ht="15" customHeight="1" x14ac:dyDescent="0.2">
      <c r="A93" s="6" t="s">
        <v>74</v>
      </c>
      <c r="B93" s="4">
        <f t="shared" si="68"/>
        <v>173</v>
      </c>
      <c r="C93" s="4">
        <f t="shared" si="69"/>
        <v>99</v>
      </c>
      <c r="D93" s="4">
        <f t="shared" si="70"/>
        <v>74</v>
      </c>
      <c r="E93" s="4">
        <f>SUM(E248)</f>
        <v>43</v>
      </c>
      <c r="F93" s="9">
        <f>SUM(F248)</f>
        <v>21</v>
      </c>
      <c r="G93" s="9">
        <f t="shared" si="71"/>
        <v>27</v>
      </c>
      <c r="H93" s="9">
        <f t="shared" si="71"/>
        <v>33</v>
      </c>
      <c r="I93" s="9">
        <f t="shared" ref="I93:O93" si="72">SUM(I248)</f>
        <v>14</v>
      </c>
      <c r="J93" s="9">
        <f t="shared" si="72"/>
        <v>12</v>
      </c>
      <c r="K93" s="9">
        <f t="shared" si="72"/>
        <v>1</v>
      </c>
      <c r="L93" s="9">
        <f t="shared" si="72"/>
        <v>7</v>
      </c>
      <c r="M93" s="9">
        <f t="shared" si="72"/>
        <v>12</v>
      </c>
      <c r="N93" s="9">
        <f t="shared" si="72"/>
        <v>1</v>
      </c>
      <c r="O93" s="9">
        <f t="shared" si="72"/>
        <v>2</v>
      </c>
      <c r="P93" s="24" t="s">
        <v>30</v>
      </c>
      <c r="R93" s="59"/>
    </row>
    <row r="94" spans="1:20" ht="15" customHeight="1" x14ac:dyDescent="0.2">
      <c r="A94" s="6" t="s">
        <v>75</v>
      </c>
      <c r="B94" s="4">
        <f t="shared" si="68"/>
        <v>10</v>
      </c>
      <c r="C94" s="4">
        <f t="shared" si="69"/>
        <v>4</v>
      </c>
      <c r="D94" s="4">
        <f t="shared" si="70"/>
        <v>6</v>
      </c>
      <c r="E94" s="4">
        <f>SUM(E249)</f>
        <v>1</v>
      </c>
      <c r="F94" s="9">
        <f>SUM(F249)</f>
        <v>3</v>
      </c>
      <c r="G94" s="9">
        <f t="shared" si="71"/>
        <v>3</v>
      </c>
      <c r="H94" s="9">
        <f t="shared" si="71"/>
        <v>2</v>
      </c>
      <c r="I94" s="9" t="s">
        <v>30</v>
      </c>
      <c r="J94" s="9">
        <f>SUM(J249)</f>
        <v>1</v>
      </c>
      <c r="K94" s="9" t="s">
        <v>30</v>
      </c>
      <c r="L94" s="9" t="s">
        <v>30</v>
      </c>
      <c r="M94" s="9" t="s">
        <v>30</v>
      </c>
      <c r="N94" s="9" t="s">
        <v>30</v>
      </c>
      <c r="O94" s="9" t="s">
        <v>30</v>
      </c>
      <c r="P94" s="24" t="s">
        <v>30</v>
      </c>
      <c r="R94" s="59"/>
    </row>
    <row r="95" spans="1:20" ht="15" customHeight="1" x14ac:dyDescent="0.2">
      <c r="A95" s="6" t="s">
        <v>76</v>
      </c>
      <c r="B95" s="4">
        <f t="shared" si="68"/>
        <v>3113</v>
      </c>
      <c r="C95" s="4">
        <f t="shared" si="69"/>
        <v>1712</v>
      </c>
      <c r="D95" s="4">
        <f t="shared" si="70"/>
        <v>1401</v>
      </c>
      <c r="E95" s="4">
        <f t="shared" ref="E95:P95" si="73">SUM(E250,E343)</f>
        <v>437</v>
      </c>
      <c r="F95" s="9">
        <f t="shared" si="73"/>
        <v>269</v>
      </c>
      <c r="G95" s="9">
        <f t="shared" si="73"/>
        <v>273</v>
      </c>
      <c r="H95" s="9">
        <f t="shared" si="73"/>
        <v>350</v>
      </c>
      <c r="I95" s="9">
        <f t="shared" si="73"/>
        <v>405</v>
      </c>
      <c r="J95" s="9">
        <f t="shared" si="73"/>
        <v>268</v>
      </c>
      <c r="K95" s="9">
        <f t="shared" si="73"/>
        <v>305</v>
      </c>
      <c r="L95" s="9">
        <f t="shared" si="73"/>
        <v>227</v>
      </c>
      <c r="M95" s="9">
        <f t="shared" si="73"/>
        <v>203</v>
      </c>
      <c r="N95" s="9">
        <f t="shared" si="73"/>
        <v>149</v>
      </c>
      <c r="O95" s="9">
        <f t="shared" si="73"/>
        <v>89</v>
      </c>
      <c r="P95" s="24">
        <f t="shared" si="73"/>
        <v>138</v>
      </c>
      <c r="R95" s="59"/>
    </row>
    <row r="96" spans="1:20" ht="15" customHeight="1" x14ac:dyDescent="0.2">
      <c r="A96" s="6" t="s">
        <v>77</v>
      </c>
      <c r="B96" s="4">
        <f t="shared" si="68"/>
        <v>1242</v>
      </c>
      <c r="C96" s="4">
        <f t="shared" si="69"/>
        <v>648</v>
      </c>
      <c r="D96" s="4">
        <f t="shared" si="70"/>
        <v>594</v>
      </c>
      <c r="E96" s="4">
        <f t="shared" ref="E96:P96" si="74">SUM(E251,E344)</f>
        <v>264</v>
      </c>
      <c r="F96" s="9">
        <f t="shared" si="74"/>
        <v>199</v>
      </c>
      <c r="G96" s="9">
        <f t="shared" si="74"/>
        <v>135</v>
      </c>
      <c r="H96" s="9">
        <f t="shared" si="74"/>
        <v>118</v>
      </c>
      <c r="I96" s="9">
        <f t="shared" si="74"/>
        <v>140</v>
      </c>
      <c r="J96" s="9">
        <f t="shared" si="74"/>
        <v>138</v>
      </c>
      <c r="K96" s="9">
        <f t="shared" si="74"/>
        <v>34</v>
      </c>
      <c r="L96" s="9">
        <f t="shared" si="74"/>
        <v>85</v>
      </c>
      <c r="M96" s="9">
        <f t="shared" si="74"/>
        <v>45</v>
      </c>
      <c r="N96" s="9">
        <f t="shared" si="74"/>
        <v>44</v>
      </c>
      <c r="O96" s="9">
        <f t="shared" si="74"/>
        <v>30</v>
      </c>
      <c r="P96" s="24">
        <f t="shared" si="74"/>
        <v>10</v>
      </c>
      <c r="R96" s="59"/>
    </row>
    <row r="97" spans="1:18" ht="15" customHeight="1" x14ac:dyDescent="0.2">
      <c r="A97" s="6" t="s">
        <v>78</v>
      </c>
      <c r="B97" s="4">
        <f t="shared" ref="B97" si="75">SUM(C97,D97)</f>
        <v>1</v>
      </c>
      <c r="C97" s="9" t="s">
        <v>30</v>
      </c>
      <c r="D97" s="4">
        <f t="shared" ref="D97" si="76">SUM(F97,H97,J97,L97,N97,P97)</f>
        <v>1</v>
      </c>
      <c r="E97" s="9" t="s">
        <v>30</v>
      </c>
      <c r="F97" s="9" t="s">
        <v>30</v>
      </c>
      <c r="G97" s="9" t="s">
        <v>30</v>
      </c>
      <c r="H97" s="9" t="s">
        <v>30</v>
      </c>
      <c r="I97" s="9" t="s">
        <v>30</v>
      </c>
      <c r="J97" s="9">
        <f>SUM(J252)</f>
        <v>1</v>
      </c>
      <c r="K97" s="9" t="s">
        <v>30</v>
      </c>
      <c r="L97" s="9" t="s">
        <v>30</v>
      </c>
      <c r="M97" s="9" t="s">
        <v>30</v>
      </c>
      <c r="N97" s="9" t="s">
        <v>30</v>
      </c>
      <c r="O97" s="9" t="s">
        <v>30</v>
      </c>
      <c r="P97" s="24" t="s">
        <v>30</v>
      </c>
      <c r="R97" s="59"/>
    </row>
    <row r="98" spans="1:18" ht="15" customHeight="1" x14ac:dyDescent="0.2">
      <c r="A98" s="6"/>
      <c r="B98" s="4"/>
      <c r="C98" s="9"/>
      <c r="D98" s="9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1"/>
      <c r="R98" s="59"/>
    </row>
    <row r="99" spans="1:18" s="53" customFormat="1" ht="15" customHeight="1" x14ac:dyDescent="0.2">
      <c r="A99" s="6" t="s">
        <v>79</v>
      </c>
      <c r="B99" s="2">
        <f>SUM(B101:B105)</f>
        <v>2221</v>
      </c>
      <c r="C99" s="2">
        <f t="shared" ref="C99:P99" si="77">SUM(C101:C105)</f>
        <v>1200</v>
      </c>
      <c r="D99" s="2">
        <f t="shared" si="77"/>
        <v>1021</v>
      </c>
      <c r="E99" s="2">
        <f t="shared" si="77"/>
        <v>376</v>
      </c>
      <c r="F99" s="2">
        <f t="shared" si="77"/>
        <v>327</v>
      </c>
      <c r="G99" s="2">
        <f t="shared" si="77"/>
        <v>296</v>
      </c>
      <c r="H99" s="2">
        <f t="shared" si="77"/>
        <v>251</v>
      </c>
      <c r="I99" s="2">
        <f t="shared" si="77"/>
        <v>229</v>
      </c>
      <c r="J99" s="2">
        <f t="shared" si="77"/>
        <v>164</v>
      </c>
      <c r="K99" s="2">
        <f t="shared" si="77"/>
        <v>76</v>
      </c>
      <c r="L99" s="2">
        <f t="shared" si="77"/>
        <v>143</v>
      </c>
      <c r="M99" s="2">
        <f t="shared" si="77"/>
        <v>139</v>
      </c>
      <c r="N99" s="2">
        <f t="shared" si="77"/>
        <v>81</v>
      </c>
      <c r="O99" s="2">
        <f t="shared" si="77"/>
        <v>84</v>
      </c>
      <c r="P99" s="3">
        <f t="shared" si="77"/>
        <v>55</v>
      </c>
      <c r="Q99" s="52"/>
      <c r="R99" s="59"/>
    </row>
    <row r="100" spans="1:18" ht="15" customHeight="1" x14ac:dyDescent="0.2">
      <c r="A100" s="6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5"/>
      <c r="R100" s="59"/>
    </row>
    <row r="101" spans="1:18" ht="15" customHeight="1" x14ac:dyDescent="0.2">
      <c r="A101" s="6" t="s">
        <v>80</v>
      </c>
      <c r="B101" s="4">
        <f t="shared" ref="B101:B105" si="78">SUM(C101,D101)</f>
        <v>614</v>
      </c>
      <c r="C101" s="4">
        <f t="shared" ref="C101:C105" si="79">SUM(E101,G101,I101,K101,M101,O101)</f>
        <v>339</v>
      </c>
      <c r="D101" s="4">
        <f t="shared" ref="D101:D105" si="80">SUM(F101,H101,J101,L101,N101,P101)</f>
        <v>275</v>
      </c>
      <c r="E101" s="4">
        <f t="shared" ref="E101:O101" si="81">SUM(E256,E359)</f>
        <v>124</v>
      </c>
      <c r="F101" s="4">
        <f t="shared" si="81"/>
        <v>99</v>
      </c>
      <c r="G101" s="4">
        <f t="shared" si="81"/>
        <v>100</v>
      </c>
      <c r="H101" s="4">
        <f t="shared" si="81"/>
        <v>84</v>
      </c>
      <c r="I101" s="4">
        <f t="shared" si="81"/>
        <v>67</v>
      </c>
      <c r="J101" s="4">
        <f t="shared" si="81"/>
        <v>26</v>
      </c>
      <c r="K101" s="9">
        <f t="shared" si="81"/>
        <v>26</v>
      </c>
      <c r="L101" s="9">
        <f t="shared" si="81"/>
        <v>48</v>
      </c>
      <c r="M101" s="9">
        <f t="shared" si="81"/>
        <v>19</v>
      </c>
      <c r="N101" s="9">
        <f t="shared" si="81"/>
        <v>18</v>
      </c>
      <c r="O101" s="9">
        <f t="shared" si="81"/>
        <v>3</v>
      </c>
      <c r="P101" s="24" t="s">
        <v>30</v>
      </c>
      <c r="R101" s="59"/>
    </row>
    <row r="102" spans="1:18" ht="15" customHeight="1" x14ac:dyDescent="0.2">
      <c r="A102" s="6" t="s">
        <v>81</v>
      </c>
      <c r="B102" s="4">
        <f t="shared" si="78"/>
        <v>286</v>
      </c>
      <c r="C102" s="4">
        <f t="shared" si="79"/>
        <v>165</v>
      </c>
      <c r="D102" s="4">
        <f t="shared" si="80"/>
        <v>121</v>
      </c>
      <c r="E102" s="4">
        <f t="shared" ref="E102:J104" si="82">SUM(E257,E360)</f>
        <v>53</v>
      </c>
      <c r="F102" s="4">
        <f t="shared" si="82"/>
        <v>39</v>
      </c>
      <c r="G102" s="4">
        <f t="shared" si="82"/>
        <v>59</v>
      </c>
      <c r="H102" s="4">
        <f t="shared" si="82"/>
        <v>31</v>
      </c>
      <c r="I102" s="4">
        <f t="shared" si="82"/>
        <v>48</v>
      </c>
      <c r="J102" s="4">
        <f t="shared" si="82"/>
        <v>35</v>
      </c>
      <c r="K102" s="9" t="s">
        <v>30</v>
      </c>
      <c r="L102" s="9">
        <f>SUM(L257,L360)</f>
        <v>10</v>
      </c>
      <c r="M102" s="9">
        <f>SUM(M257,M360)</f>
        <v>3</v>
      </c>
      <c r="N102" s="9">
        <f>SUM(N257,N360)</f>
        <v>6</v>
      </c>
      <c r="O102" s="9">
        <f>SUM(O257,O360)</f>
        <v>2</v>
      </c>
      <c r="P102" s="24" t="s">
        <v>30</v>
      </c>
      <c r="R102" s="59"/>
    </row>
    <row r="103" spans="1:18" s="53" customFormat="1" ht="15" customHeight="1" x14ac:dyDescent="0.2">
      <c r="A103" s="6" t="s">
        <v>82</v>
      </c>
      <c r="B103" s="4">
        <f t="shared" si="78"/>
        <v>89</v>
      </c>
      <c r="C103" s="4">
        <f t="shared" si="79"/>
        <v>55</v>
      </c>
      <c r="D103" s="4">
        <f t="shared" si="80"/>
        <v>34</v>
      </c>
      <c r="E103" s="4">
        <f t="shared" si="82"/>
        <v>8</v>
      </c>
      <c r="F103" s="4">
        <f t="shared" si="82"/>
        <v>22</v>
      </c>
      <c r="G103" s="4">
        <f t="shared" si="82"/>
        <v>1</v>
      </c>
      <c r="H103" s="4">
        <f t="shared" si="82"/>
        <v>10</v>
      </c>
      <c r="I103" s="4">
        <f t="shared" si="82"/>
        <v>10</v>
      </c>
      <c r="J103" s="4">
        <f t="shared" si="82"/>
        <v>2</v>
      </c>
      <c r="K103" s="9" t="s">
        <v>30</v>
      </c>
      <c r="L103" s="9" t="s">
        <v>30</v>
      </c>
      <c r="M103" s="9" t="s">
        <v>30</v>
      </c>
      <c r="N103" s="9" t="s">
        <v>30</v>
      </c>
      <c r="O103" s="9">
        <f>SUM(O258,O361)</f>
        <v>36</v>
      </c>
      <c r="P103" s="24" t="s">
        <v>30</v>
      </c>
      <c r="Q103" s="52"/>
      <c r="R103" s="59"/>
    </row>
    <row r="104" spans="1:18" s="53" customFormat="1" ht="15" customHeight="1" x14ac:dyDescent="0.2">
      <c r="A104" s="6" t="s">
        <v>83</v>
      </c>
      <c r="B104" s="4">
        <f t="shared" si="78"/>
        <v>1109</v>
      </c>
      <c r="C104" s="4">
        <f t="shared" si="79"/>
        <v>571</v>
      </c>
      <c r="D104" s="4">
        <f t="shared" si="80"/>
        <v>538</v>
      </c>
      <c r="E104" s="4">
        <f t="shared" si="82"/>
        <v>182</v>
      </c>
      <c r="F104" s="4">
        <f t="shared" si="82"/>
        <v>156</v>
      </c>
      <c r="G104" s="4">
        <f t="shared" si="82"/>
        <v>94</v>
      </c>
      <c r="H104" s="4">
        <f t="shared" si="82"/>
        <v>104</v>
      </c>
      <c r="I104" s="4">
        <f t="shared" si="82"/>
        <v>85</v>
      </c>
      <c r="J104" s="4">
        <f t="shared" si="82"/>
        <v>81</v>
      </c>
      <c r="K104" s="9">
        <f>SUM(K259,K362)</f>
        <v>50</v>
      </c>
      <c r="L104" s="9">
        <f>SUM(L259,L362)</f>
        <v>85</v>
      </c>
      <c r="M104" s="9">
        <f>SUM(M259,M362)</f>
        <v>117</v>
      </c>
      <c r="N104" s="9">
        <f>SUM(N259,N362)</f>
        <v>57</v>
      </c>
      <c r="O104" s="9">
        <f>SUM(O259,O362)</f>
        <v>43</v>
      </c>
      <c r="P104" s="24">
        <f>SUM(P259,P362)</f>
        <v>55</v>
      </c>
      <c r="Q104" s="52"/>
      <c r="R104" s="59"/>
    </row>
    <row r="105" spans="1:18" s="53" customFormat="1" ht="15" customHeight="1" x14ac:dyDescent="0.2">
      <c r="A105" s="6" t="s">
        <v>84</v>
      </c>
      <c r="B105" s="4">
        <f t="shared" si="78"/>
        <v>123</v>
      </c>
      <c r="C105" s="4">
        <f t="shared" si="79"/>
        <v>70</v>
      </c>
      <c r="D105" s="4">
        <f t="shared" si="80"/>
        <v>53</v>
      </c>
      <c r="E105" s="4">
        <f t="shared" ref="E105:J105" si="83">SUM(E260)</f>
        <v>9</v>
      </c>
      <c r="F105" s="4">
        <f t="shared" si="83"/>
        <v>11</v>
      </c>
      <c r="G105" s="4">
        <f t="shared" si="83"/>
        <v>42</v>
      </c>
      <c r="H105" s="4">
        <f t="shared" si="83"/>
        <v>22</v>
      </c>
      <c r="I105" s="4">
        <f t="shared" si="83"/>
        <v>19</v>
      </c>
      <c r="J105" s="4">
        <f t="shared" si="83"/>
        <v>20</v>
      </c>
      <c r="K105" s="9" t="s">
        <v>30</v>
      </c>
      <c r="L105" s="9" t="s">
        <v>30</v>
      </c>
      <c r="M105" s="9" t="s">
        <v>30</v>
      </c>
      <c r="N105" s="9" t="s">
        <v>30</v>
      </c>
      <c r="O105" s="9" t="s">
        <v>30</v>
      </c>
      <c r="P105" s="24" t="s">
        <v>30</v>
      </c>
      <c r="Q105" s="52"/>
      <c r="R105" s="59"/>
    </row>
    <row r="106" spans="1:18" ht="15" customHeight="1" x14ac:dyDescent="0.2">
      <c r="A106" s="6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1"/>
      <c r="R106" s="59"/>
    </row>
    <row r="107" spans="1:18" ht="15" customHeight="1" x14ac:dyDescent="0.2">
      <c r="A107" s="6" t="s">
        <v>85</v>
      </c>
      <c r="B107" s="2">
        <f>SUM(B109:B115,B130:B134)</f>
        <v>802</v>
      </c>
      <c r="C107" s="2">
        <f t="shared" ref="C107:P107" si="84">SUM(C109:C115,C130:C134)</f>
        <v>469</v>
      </c>
      <c r="D107" s="2">
        <f t="shared" si="84"/>
        <v>333</v>
      </c>
      <c r="E107" s="2">
        <f t="shared" si="84"/>
        <v>114</v>
      </c>
      <c r="F107" s="2">
        <f t="shared" si="84"/>
        <v>56</v>
      </c>
      <c r="G107" s="2">
        <f t="shared" si="84"/>
        <v>138</v>
      </c>
      <c r="H107" s="2">
        <f t="shared" si="84"/>
        <v>70</v>
      </c>
      <c r="I107" s="2">
        <f t="shared" si="84"/>
        <v>74</v>
      </c>
      <c r="J107" s="2">
        <f t="shared" si="84"/>
        <v>67</v>
      </c>
      <c r="K107" s="2">
        <f t="shared" si="84"/>
        <v>64</v>
      </c>
      <c r="L107" s="2">
        <f t="shared" si="84"/>
        <v>33</v>
      </c>
      <c r="M107" s="2">
        <f t="shared" si="84"/>
        <v>53</v>
      </c>
      <c r="N107" s="2">
        <f t="shared" si="84"/>
        <v>63</v>
      </c>
      <c r="O107" s="2">
        <f t="shared" si="84"/>
        <v>26</v>
      </c>
      <c r="P107" s="3">
        <f t="shared" si="84"/>
        <v>44</v>
      </c>
      <c r="R107" s="59"/>
    </row>
    <row r="108" spans="1:18" ht="15" customHeight="1" x14ac:dyDescent="0.2">
      <c r="A108" s="6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8"/>
      <c r="R108" s="59"/>
    </row>
    <row r="109" spans="1:18" ht="15" customHeight="1" x14ac:dyDescent="0.2">
      <c r="A109" s="6" t="s">
        <v>86</v>
      </c>
      <c r="B109" s="4">
        <f t="shared" ref="B109:B113" si="85">SUM(C109,D109)</f>
        <v>19</v>
      </c>
      <c r="C109" s="4">
        <f t="shared" ref="C109:C113" si="86">SUM(E109,G109,I109,K109,M109,O109)</f>
        <v>10</v>
      </c>
      <c r="D109" s="4">
        <f t="shared" ref="D109:D113" si="87">SUM(F109,H109,J109,L109,N109,P109)</f>
        <v>9</v>
      </c>
      <c r="E109" s="9" t="s">
        <v>30</v>
      </c>
      <c r="F109" s="9">
        <f t="shared" ref="F109:J110" si="88">SUM(F264)</f>
        <v>4</v>
      </c>
      <c r="G109" s="9">
        <f t="shared" si="88"/>
        <v>7</v>
      </c>
      <c r="H109" s="9">
        <f t="shared" si="88"/>
        <v>1</v>
      </c>
      <c r="I109" s="9">
        <f t="shared" si="88"/>
        <v>3</v>
      </c>
      <c r="J109" s="9">
        <f t="shared" si="88"/>
        <v>4</v>
      </c>
      <c r="K109" s="9" t="s">
        <v>30</v>
      </c>
      <c r="L109" s="9" t="s">
        <v>30</v>
      </c>
      <c r="M109" s="9" t="s">
        <v>30</v>
      </c>
      <c r="N109" s="9" t="s">
        <v>30</v>
      </c>
      <c r="O109" s="9" t="s">
        <v>30</v>
      </c>
      <c r="P109" s="24" t="s">
        <v>30</v>
      </c>
      <c r="R109" s="59"/>
    </row>
    <row r="110" spans="1:18" ht="15" customHeight="1" x14ac:dyDescent="0.2">
      <c r="A110" s="6" t="s">
        <v>87</v>
      </c>
      <c r="B110" s="4">
        <f t="shared" si="85"/>
        <v>25</v>
      </c>
      <c r="C110" s="4">
        <f t="shared" si="86"/>
        <v>11</v>
      </c>
      <c r="D110" s="4">
        <f t="shared" si="87"/>
        <v>14</v>
      </c>
      <c r="E110" s="9">
        <f t="shared" ref="E110:E115" si="89">SUM(E265)</f>
        <v>6</v>
      </c>
      <c r="F110" s="9">
        <f t="shared" si="88"/>
        <v>8</v>
      </c>
      <c r="G110" s="9">
        <f t="shared" si="88"/>
        <v>4</v>
      </c>
      <c r="H110" s="9">
        <f t="shared" si="88"/>
        <v>5</v>
      </c>
      <c r="I110" s="9">
        <f t="shared" si="88"/>
        <v>1</v>
      </c>
      <c r="J110" s="9">
        <f t="shared" si="88"/>
        <v>1</v>
      </c>
      <c r="K110" s="9" t="s">
        <v>30</v>
      </c>
      <c r="L110" s="9" t="s">
        <v>30</v>
      </c>
      <c r="M110" s="9" t="s">
        <v>30</v>
      </c>
      <c r="N110" s="9" t="s">
        <v>30</v>
      </c>
      <c r="O110" s="9" t="s">
        <v>30</v>
      </c>
      <c r="P110" s="24" t="s">
        <v>30</v>
      </c>
      <c r="R110" s="59"/>
    </row>
    <row r="111" spans="1:18" ht="15" customHeight="1" x14ac:dyDescent="0.2">
      <c r="A111" s="6" t="s">
        <v>88</v>
      </c>
      <c r="B111" s="4">
        <f t="shared" si="85"/>
        <v>35</v>
      </c>
      <c r="C111" s="4">
        <f t="shared" si="86"/>
        <v>19</v>
      </c>
      <c r="D111" s="4">
        <f t="shared" si="87"/>
        <v>16</v>
      </c>
      <c r="E111" s="9">
        <f t="shared" si="89"/>
        <v>5</v>
      </c>
      <c r="F111" s="9" t="s">
        <v>30</v>
      </c>
      <c r="G111" s="9">
        <f t="shared" ref="G111:J113" si="90">SUM(G266)</f>
        <v>5</v>
      </c>
      <c r="H111" s="9">
        <f t="shared" si="90"/>
        <v>12</v>
      </c>
      <c r="I111" s="9">
        <f t="shared" si="90"/>
        <v>9</v>
      </c>
      <c r="J111" s="9">
        <f t="shared" si="90"/>
        <v>4</v>
      </c>
      <c r="K111" s="9" t="s">
        <v>30</v>
      </c>
      <c r="L111" s="9" t="s">
        <v>30</v>
      </c>
      <c r="M111" s="9" t="s">
        <v>30</v>
      </c>
      <c r="N111" s="9" t="s">
        <v>30</v>
      </c>
      <c r="O111" s="9" t="s">
        <v>30</v>
      </c>
      <c r="P111" s="24" t="s">
        <v>30</v>
      </c>
      <c r="R111" s="59"/>
    </row>
    <row r="112" spans="1:18" ht="15" customHeight="1" x14ac:dyDescent="0.2">
      <c r="A112" s="6" t="s">
        <v>89</v>
      </c>
      <c r="B112" s="4">
        <f t="shared" si="85"/>
        <v>20</v>
      </c>
      <c r="C112" s="4">
        <f t="shared" si="86"/>
        <v>12</v>
      </c>
      <c r="D112" s="4">
        <f t="shared" si="87"/>
        <v>8</v>
      </c>
      <c r="E112" s="9">
        <f t="shared" si="89"/>
        <v>4</v>
      </c>
      <c r="F112" s="9">
        <f>SUM(F267)</f>
        <v>3</v>
      </c>
      <c r="G112" s="9">
        <f t="shared" si="90"/>
        <v>3</v>
      </c>
      <c r="H112" s="9">
        <f t="shared" si="90"/>
        <v>4</v>
      </c>
      <c r="I112" s="9">
        <f t="shared" si="90"/>
        <v>4</v>
      </c>
      <c r="J112" s="9">
        <f t="shared" si="90"/>
        <v>1</v>
      </c>
      <c r="K112" s="9" t="s">
        <v>30</v>
      </c>
      <c r="L112" s="9" t="s">
        <v>30</v>
      </c>
      <c r="M112" s="9">
        <f>SUM(M267)</f>
        <v>1</v>
      </c>
      <c r="N112" s="9" t="s">
        <v>30</v>
      </c>
      <c r="O112" s="9" t="s">
        <v>30</v>
      </c>
      <c r="P112" s="24" t="s">
        <v>30</v>
      </c>
      <c r="R112" s="59"/>
    </row>
    <row r="113" spans="1:18" ht="15" customHeight="1" x14ac:dyDescent="0.2">
      <c r="A113" s="6" t="s">
        <v>90</v>
      </c>
      <c r="B113" s="4">
        <f t="shared" si="85"/>
        <v>102</v>
      </c>
      <c r="C113" s="4">
        <f t="shared" si="86"/>
        <v>76</v>
      </c>
      <c r="D113" s="4">
        <f t="shared" si="87"/>
        <v>26</v>
      </c>
      <c r="E113" s="9">
        <f t="shared" si="89"/>
        <v>10</v>
      </c>
      <c r="F113" s="9">
        <f>SUM(F268)</f>
        <v>4</v>
      </c>
      <c r="G113" s="9">
        <f t="shared" si="90"/>
        <v>32</v>
      </c>
      <c r="H113" s="9">
        <f t="shared" si="90"/>
        <v>4</v>
      </c>
      <c r="I113" s="9">
        <f t="shared" si="90"/>
        <v>3</v>
      </c>
      <c r="J113" s="9">
        <f t="shared" si="90"/>
        <v>5</v>
      </c>
      <c r="K113" s="9">
        <f>SUM(K268)</f>
        <v>8</v>
      </c>
      <c r="L113" s="9">
        <f>SUM(L268)</f>
        <v>5</v>
      </c>
      <c r="M113" s="9">
        <f>SUM(M268)</f>
        <v>5</v>
      </c>
      <c r="N113" s="9">
        <f>SUM(N268)</f>
        <v>5</v>
      </c>
      <c r="O113" s="9">
        <f>SUM(O268)</f>
        <v>18</v>
      </c>
      <c r="P113" s="24">
        <f>SUM(P268)</f>
        <v>3</v>
      </c>
      <c r="R113" s="59"/>
    </row>
    <row r="114" spans="1:18" ht="15" customHeight="1" x14ac:dyDescent="0.2">
      <c r="A114" s="6" t="s">
        <v>91</v>
      </c>
      <c r="B114" s="4">
        <f t="shared" ref="B114:B134" si="91">SUM(C114,D114)</f>
        <v>35</v>
      </c>
      <c r="C114" s="4">
        <f t="shared" ref="C114:C134" si="92">SUM(E114,G114,I114,K114,M114,O114)</f>
        <v>28</v>
      </c>
      <c r="D114" s="4">
        <f t="shared" ref="D114:D134" si="93">SUM(F114,H114,J114,L114,N114,P114)</f>
        <v>7</v>
      </c>
      <c r="E114" s="9">
        <f t="shared" si="89"/>
        <v>13</v>
      </c>
      <c r="F114" s="9">
        <f>SUM(F269)</f>
        <v>3</v>
      </c>
      <c r="G114" s="9">
        <f>SUM(G269)</f>
        <v>9</v>
      </c>
      <c r="H114" s="9" t="s">
        <v>30</v>
      </c>
      <c r="I114" s="9">
        <f>SUM(I269)</f>
        <v>2</v>
      </c>
      <c r="J114" s="9">
        <f>SUM(J269)</f>
        <v>3</v>
      </c>
      <c r="K114" s="9">
        <f>SUM(K269)</f>
        <v>3</v>
      </c>
      <c r="L114" s="9" t="s">
        <v>30</v>
      </c>
      <c r="M114" s="9">
        <f>SUM(M269)</f>
        <v>1</v>
      </c>
      <c r="N114" s="9" t="s">
        <v>30</v>
      </c>
      <c r="O114" s="9" t="s">
        <v>30</v>
      </c>
      <c r="P114" s="24">
        <f>SUM(P269)</f>
        <v>1</v>
      </c>
      <c r="R114" s="59"/>
    </row>
    <row r="115" spans="1:18" ht="15" customHeight="1" x14ac:dyDescent="0.2">
      <c r="A115" s="6" t="s">
        <v>92</v>
      </c>
      <c r="B115" s="4">
        <f t="shared" si="91"/>
        <v>9</v>
      </c>
      <c r="C115" s="4">
        <f t="shared" si="92"/>
        <v>6</v>
      </c>
      <c r="D115" s="4">
        <f t="shared" si="93"/>
        <v>3</v>
      </c>
      <c r="E115" s="9">
        <f t="shared" si="89"/>
        <v>4</v>
      </c>
      <c r="F115" s="9" t="s">
        <v>30</v>
      </c>
      <c r="G115" s="9">
        <f>SUM(G270)</f>
        <v>2</v>
      </c>
      <c r="H115" s="9">
        <f>SUM(H270)</f>
        <v>2</v>
      </c>
      <c r="I115" s="9" t="s">
        <v>30</v>
      </c>
      <c r="J115" s="9">
        <f>SUM(J270)</f>
        <v>1</v>
      </c>
      <c r="K115" s="9" t="s">
        <v>30</v>
      </c>
      <c r="L115" s="9" t="s">
        <v>30</v>
      </c>
      <c r="M115" s="9" t="s">
        <v>30</v>
      </c>
      <c r="N115" s="9" t="s">
        <v>30</v>
      </c>
      <c r="O115" s="9" t="s">
        <v>30</v>
      </c>
      <c r="P115" s="24" t="s">
        <v>30</v>
      </c>
      <c r="R115" s="59"/>
    </row>
    <row r="116" spans="1:18" ht="15.75" customHeight="1" x14ac:dyDescent="0.2">
      <c r="A116" s="81" t="s">
        <v>0</v>
      </c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R116" s="59"/>
    </row>
    <row r="117" spans="1:18" ht="15.75" customHeight="1" x14ac:dyDescent="0.2">
      <c r="A117" s="82" t="s">
        <v>167</v>
      </c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R117" s="59"/>
    </row>
    <row r="118" spans="1:18" ht="15" customHeight="1" x14ac:dyDescent="0.2">
      <c r="A118" s="53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R118" s="59"/>
    </row>
    <row r="119" spans="1:18" ht="15" customHeight="1" x14ac:dyDescent="0.2">
      <c r="A119" s="83" t="s">
        <v>1</v>
      </c>
      <c r="B119" s="79" t="s">
        <v>2</v>
      </c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R119" s="59"/>
    </row>
    <row r="120" spans="1:18" ht="15" customHeight="1" x14ac:dyDescent="0.2">
      <c r="A120" s="84"/>
      <c r="B120" s="80"/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R120" s="59"/>
    </row>
    <row r="121" spans="1:18" ht="15" customHeight="1" x14ac:dyDescent="0.2">
      <c r="A121" s="84"/>
      <c r="B121" s="77" t="s">
        <v>3</v>
      </c>
      <c r="C121" s="77" t="s">
        <v>4</v>
      </c>
      <c r="D121" s="77" t="s">
        <v>5</v>
      </c>
      <c r="E121" s="89" t="s">
        <v>6</v>
      </c>
      <c r="F121" s="90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R121" s="59"/>
    </row>
    <row r="122" spans="1:18" ht="15" customHeight="1" x14ac:dyDescent="0.2">
      <c r="A122" s="84"/>
      <c r="B122" s="88"/>
      <c r="C122" s="88"/>
      <c r="D122" s="88"/>
      <c r="E122" s="91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R122" s="59"/>
    </row>
    <row r="123" spans="1:18" ht="15" customHeight="1" x14ac:dyDescent="0.2">
      <c r="A123" s="84"/>
      <c r="B123" s="88"/>
      <c r="C123" s="88"/>
      <c r="D123" s="88"/>
      <c r="E123" s="79" t="s">
        <v>155</v>
      </c>
      <c r="F123" s="93"/>
      <c r="G123" s="79" t="s">
        <v>156</v>
      </c>
      <c r="H123" s="93"/>
      <c r="I123" s="79" t="s">
        <v>157</v>
      </c>
      <c r="J123" s="93"/>
      <c r="K123" s="79" t="s">
        <v>7</v>
      </c>
      <c r="L123" s="93"/>
      <c r="M123" s="79" t="s">
        <v>8</v>
      </c>
      <c r="N123" s="93"/>
      <c r="O123" s="79" t="s">
        <v>9</v>
      </c>
      <c r="P123" s="86"/>
      <c r="R123" s="59"/>
    </row>
    <row r="124" spans="1:18" ht="15" customHeight="1" x14ac:dyDescent="0.2">
      <c r="A124" s="84"/>
      <c r="B124" s="88"/>
      <c r="C124" s="88"/>
      <c r="D124" s="88"/>
      <c r="E124" s="80"/>
      <c r="F124" s="94"/>
      <c r="G124" s="80"/>
      <c r="H124" s="94"/>
      <c r="I124" s="80"/>
      <c r="J124" s="94"/>
      <c r="K124" s="80"/>
      <c r="L124" s="94"/>
      <c r="M124" s="80"/>
      <c r="N124" s="94"/>
      <c r="O124" s="80"/>
      <c r="P124" s="87"/>
      <c r="R124" s="59"/>
    </row>
    <row r="125" spans="1:18" ht="20.100000000000001" customHeight="1" x14ac:dyDescent="0.2">
      <c r="A125" s="84"/>
      <c r="B125" s="88"/>
      <c r="C125" s="88"/>
      <c r="D125" s="88"/>
      <c r="E125" s="77" t="s">
        <v>10</v>
      </c>
      <c r="F125" s="77" t="s">
        <v>11</v>
      </c>
      <c r="G125" s="77" t="s">
        <v>12</v>
      </c>
      <c r="H125" s="77" t="s">
        <v>13</v>
      </c>
      <c r="I125" s="77" t="s">
        <v>14</v>
      </c>
      <c r="J125" s="77" t="s">
        <v>15</v>
      </c>
      <c r="K125" s="77" t="s">
        <v>16</v>
      </c>
      <c r="L125" s="77" t="s">
        <v>17</v>
      </c>
      <c r="M125" s="77" t="s">
        <v>18</v>
      </c>
      <c r="N125" s="77" t="s">
        <v>19</v>
      </c>
      <c r="O125" s="77" t="s">
        <v>16</v>
      </c>
      <c r="P125" s="79" t="s">
        <v>20</v>
      </c>
      <c r="R125" s="59"/>
    </row>
    <row r="126" spans="1:18" ht="20.100000000000001" customHeight="1" x14ac:dyDescent="0.2">
      <c r="A126" s="85"/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80"/>
      <c r="R126" s="59"/>
    </row>
    <row r="127" spans="1:18" ht="14.25" customHeight="1" x14ac:dyDescent="0.2">
      <c r="A127" s="70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9"/>
      <c r="R127" s="59"/>
    </row>
    <row r="128" spans="1:18" ht="15" customHeight="1" x14ac:dyDescent="0.2">
      <c r="A128" s="6" t="s">
        <v>169</v>
      </c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9"/>
      <c r="R128" s="59"/>
    </row>
    <row r="129" spans="1:30" ht="14.25" customHeight="1" x14ac:dyDescent="0.2">
      <c r="A129" s="70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9"/>
      <c r="R129" s="59"/>
    </row>
    <row r="130" spans="1:30" ht="15" customHeight="1" x14ac:dyDescent="0.2">
      <c r="A130" s="6" t="s">
        <v>93</v>
      </c>
      <c r="B130" s="4">
        <f t="shared" si="91"/>
        <v>64</v>
      </c>
      <c r="C130" s="4">
        <f t="shared" si="92"/>
        <v>39</v>
      </c>
      <c r="D130" s="4">
        <f t="shared" si="93"/>
        <v>25</v>
      </c>
      <c r="E130" s="9" t="s">
        <v>30</v>
      </c>
      <c r="F130" s="9" t="s">
        <v>30</v>
      </c>
      <c r="G130" s="9">
        <f>SUM(G271)</f>
        <v>2</v>
      </c>
      <c r="H130" s="9" t="s">
        <v>30</v>
      </c>
      <c r="I130" s="9" t="s">
        <v>30</v>
      </c>
      <c r="J130" s="9">
        <f t="shared" ref="J130:N131" si="94">SUM(J271)</f>
        <v>3</v>
      </c>
      <c r="K130" s="9">
        <f t="shared" si="94"/>
        <v>13</v>
      </c>
      <c r="L130" s="9">
        <f t="shared" si="94"/>
        <v>9</v>
      </c>
      <c r="M130" s="9">
        <f t="shared" si="94"/>
        <v>24</v>
      </c>
      <c r="N130" s="9">
        <f t="shared" si="94"/>
        <v>13</v>
      </c>
      <c r="O130" s="9" t="s">
        <v>30</v>
      </c>
      <c r="P130" s="24" t="s">
        <v>30</v>
      </c>
      <c r="R130" s="59"/>
      <c r="S130" s="67"/>
      <c r="T130" s="67"/>
      <c r="U130" s="67"/>
      <c r="V130" s="67"/>
      <c r="W130" s="67"/>
      <c r="X130" s="67"/>
      <c r="Y130" s="67"/>
      <c r="Z130" s="67"/>
      <c r="AA130" s="67"/>
      <c r="AB130" s="67"/>
      <c r="AC130" s="67"/>
      <c r="AD130" s="67"/>
    </row>
    <row r="131" spans="1:30" ht="15" customHeight="1" x14ac:dyDescent="0.2">
      <c r="A131" s="6" t="s">
        <v>94</v>
      </c>
      <c r="B131" s="4">
        <f t="shared" si="91"/>
        <v>30</v>
      </c>
      <c r="C131" s="4">
        <f t="shared" si="92"/>
        <v>18</v>
      </c>
      <c r="D131" s="4">
        <f t="shared" si="93"/>
        <v>12</v>
      </c>
      <c r="E131" s="9">
        <f>SUM(E272)</f>
        <v>5</v>
      </c>
      <c r="F131" s="9" t="s">
        <v>30</v>
      </c>
      <c r="G131" s="9" t="s">
        <v>30</v>
      </c>
      <c r="H131" s="9">
        <f>SUM(H272)</f>
        <v>1</v>
      </c>
      <c r="I131" s="9">
        <f>SUM(I272)</f>
        <v>1</v>
      </c>
      <c r="J131" s="9">
        <f t="shared" si="94"/>
        <v>2</v>
      </c>
      <c r="K131" s="9">
        <f t="shared" si="94"/>
        <v>8</v>
      </c>
      <c r="L131" s="9">
        <f t="shared" si="94"/>
        <v>4</v>
      </c>
      <c r="M131" s="9">
        <f t="shared" si="94"/>
        <v>4</v>
      </c>
      <c r="N131" s="9">
        <f t="shared" si="94"/>
        <v>5</v>
      </c>
      <c r="O131" s="9" t="s">
        <v>30</v>
      </c>
      <c r="P131" s="24" t="s">
        <v>30</v>
      </c>
      <c r="R131" s="59"/>
      <c r="S131" s="67"/>
      <c r="T131" s="67"/>
      <c r="U131" s="67"/>
      <c r="V131" s="67"/>
      <c r="W131" s="67"/>
      <c r="X131" s="67"/>
      <c r="Y131" s="67"/>
      <c r="Z131" s="67"/>
      <c r="AA131" s="67"/>
      <c r="AB131" s="67"/>
      <c r="AC131" s="67"/>
      <c r="AD131" s="67"/>
    </row>
    <row r="132" spans="1:30" ht="15" customHeight="1" x14ac:dyDescent="0.2">
      <c r="A132" s="6" t="s">
        <v>95</v>
      </c>
      <c r="B132" s="4">
        <f t="shared" si="91"/>
        <v>83</v>
      </c>
      <c r="C132" s="4">
        <f t="shared" si="92"/>
        <v>52</v>
      </c>
      <c r="D132" s="4">
        <f t="shared" si="93"/>
        <v>31</v>
      </c>
      <c r="E132" s="9">
        <f>SUM(E273)</f>
        <v>15</v>
      </c>
      <c r="F132" s="9">
        <f>SUM(F273)</f>
        <v>5</v>
      </c>
      <c r="G132" s="9">
        <f>SUM(G273)</f>
        <v>21</v>
      </c>
      <c r="H132" s="9">
        <f>SUM(H273)</f>
        <v>14</v>
      </c>
      <c r="I132" s="9">
        <f>SUM(I273)</f>
        <v>6</v>
      </c>
      <c r="J132" s="9">
        <f>SUM(J273)</f>
        <v>6</v>
      </c>
      <c r="K132" s="9">
        <f>SUM(K273)</f>
        <v>4</v>
      </c>
      <c r="L132" s="9" t="s">
        <v>30</v>
      </c>
      <c r="M132" s="9" t="s">
        <v>30</v>
      </c>
      <c r="N132" s="9">
        <f>SUM(N273)</f>
        <v>6</v>
      </c>
      <c r="O132" s="9">
        <f>SUM(O273)</f>
        <v>6</v>
      </c>
      <c r="P132" s="24" t="s">
        <v>30</v>
      </c>
      <c r="R132" s="59"/>
    </row>
    <row r="133" spans="1:30" ht="15" customHeight="1" x14ac:dyDescent="0.2">
      <c r="A133" s="20" t="s">
        <v>96</v>
      </c>
      <c r="B133" s="4">
        <f t="shared" si="91"/>
        <v>315</v>
      </c>
      <c r="C133" s="4">
        <f t="shared" si="92"/>
        <v>164</v>
      </c>
      <c r="D133" s="4">
        <f t="shared" si="93"/>
        <v>151</v>
      </c>
      <c r="E133" s="9">
        <f t="shared" ref="E133:P133" si="95">SUM(E274,E364)</f>
        <v>37</v>
      </c>
      <c r="F133" s="9">
        <f t="shared" si="95"/>
        <v>28</v>
      </c>
      <c r="G133" s="9">
        <f t="shared" si="95"/>
        <v>44</v>
      </c>
      <c r="H133" s="9">
        <f t="shared" si="95"/>
        <v>23</v>
      </c>
      <c r="I133" s="9">
        <f t="shared" si="95"/>
        <v>40</v>
      </c>
      <c r="J133" s="9">
        <f t="shared" si="95"/>
        <v>26</v>
      </c>
      <c r="K133" s="9">
        <f t="shared" si="95"/>
        <v>27</v>
      </c>
      <c r="L133" s="9">
        <f t="shared" si="95"/>
        <v>7</v>
      </c>
      <c r="M133" s="9">
        <f t="shared" si="95"/>
        <v>15</v>
      </c>
      <c r="N133" s="9">
        <f t="shared" si="95"/>
        <v>32</v>
      </c>
      <c r="O133" s="9">
        <f t="shared" si="95"/>
        <v>1</v>
      </c>
      <c r="P133" s="50">
        <f t="shared" si="95"/>
        <v>35</v>
      </c>
      <c r="R133" s="59"/>
    </row>
    <row r="134" spans="1:30" ht="15" customHeight="1" x14ac:dyDescent="0.2">
      <c r="A134" s="20" t="s">
        <v>97</v>
      </c>
      <c r="B134" s="4">
        <f t="shared" si="91"/>
        <v>65</v>
      </c>
      <c r="C134" s="4">
        <f t="shared" si="92"/>
        <v>34</v>
      </c>
      <c r="D134" s="4">
        <f t="shared" si="93"/>
        <v>31</v>
      </c>
      <c r="E134" s="9">
        <f t="shared" ref="E134:P134" si="96">SUM(E275)</f>
        <v>15</v>
      </c>
      <c r="F134" s="9">
        <f t="shared" si="96"/>
        <v>1</v>
      </c>
      <c r="G134" s="9">
        <f t="shared" si="96"/>
        <v>9</v>
      </c>
      <c r="H134" s="9">
        <f t="shared" si="96"/>
        <v>4</v>
      </c>
      <c r="I134" s="9">
        <f t="shared" si="96"/>
        <v>5</v>
      </c>
      <c r="J134" s="9">
        <f t="shared" si="96"/>
        <v>11</v>
      </c>
      <c r="K134" s="9">
        <f t="shared" si="96"/>
        <v>1</v>
      </c>
      <c r="L134" s="9">
        <f t="shared" si="96"/>
        <v>8</v>
      </c>
      <c r="M134" s="9">
        <f t="shared" si="96"/>
        <v>3</v>
      </c>
      <c r="N134" s="9">
        <f t="shared" si="96"/>
        <v>2</v>
      </c>
      <c r="O134" s="9">
        <f t="shared" si="96"/>
        <v>1</v>
      </c>
      <c r="P134" s="50">
        <f t="shared" si="96"/>
        <v>5</v>
      </c>
      <c r="R134" s="59"/>
    </row>
    <row r="135" spans="1:30" ht="14.25" customHeight="1" x14ac:dyDescent="0.2">
      <c r="A135" s="20"/>
      <c r="B135" s="4"/>
      <c r="C135" s="4"/>
      <c r="D135" s="4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21"/>
      <c r="R135" s="59"/>
    </row>
    <row r="136" spans="1:30" ht="15" customHeight="1" x14ac:dyDescent="0.2">
      <c r="A136" s="20" t="s">
        <v>98</v>
      </c>
      <c r="B136" s="4">
        <f t="shared" ref="B136" si="97">SUM(C136,D136)</f>
        <v>163</v>
      </c>
      <c r="C136" s="4">
        <f t="shared" ref="C136" si="98">SUM(E136,G136,I136,K136,M136,O136)</f>
        <v>89</v>
      </c>
      <c r="D136" s="4">
        <f t="shared" ref="D136" si="99">SUM(F136,H136,J136,L136,N136,P136)</f>
        <v>74</v>
      </c>
      <c r="E136" s="4">
        <f t="shared" ref="E136:P136" si="100">SUM(E277)</f>
        <v>23</v>
      </c>
      <c r="F136" s="4">
        <f t="shared" si="100"/>
        <v>20</v>
      </c>
      <c r="G136" s="4">
        <f t="shared" si="100"/>
        <v>22</v>
      </c>
      <c r="H136" s="4">
        <f t="shared" si="100"/>
        <v>15</v>
      </c>
      <c r="I136" s="4">
        <f t="shared" si="100"/>
        <v>17</v>
      </c>
      <c r="J136" s="4">
        <f t="shared" si="100"/>
        <v>19</v>
      </c>
      <c r="K136" s="4">
        <f t="shared" si="100"/>
        <v>18</v>
      </c>
      <c r="L136" s="4">
        <f t="shared" si="100"/>
        <v>13</v>
      </c>
      <c r="M136" s="4">
        <f t="shared" si="100"/>
        <v>6</v>
      </c>
      <c r="N136" s="4">
        <f t="shared" si="100"/>
        <v>3</v>
      </c>
      <c r="O136" s="4">
        <f t="shared" si="100"/>
        <v>3</v>
      </c>
      <c r="P136" s="20">
        <f t="shared" si="100"/>
        <v>4</v>
      </c>
      <c r="R136" s="59"/>
    </row>
    <row r="137" spans="1:30" ht="14.25" customHeight="1" x14ac:dyDescent="0.2">
      <c r="A137" s="22"/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51"/>
      <c r="R137" s="59"/>
    </row>
    <row r="138" spans="1:30" ht="15" customHeight="1" x14ac:dyDescent="0.2">
      <c r="A138" s="20" t="s">
        <v>99</v>
      </c>
      <c r="B138" s="2">
        <f>SUM(B140:B141)</f>
        <v>155</v>
      </c>
      <c r="C138" s="2">
        <f t="shared" ref="C138:P138" si="101">SUM(C140:C141)</f>
        <v>89</v>
      </c>
      <c r="D138" s="2">
        <f t="shared" si="101"/>
        <v>66</v>
      </c>
      <c r="E138" s="2">
        <f t="shared" si="101"/>
        <v>30</v>
      </c>
      <c r="F138" s="2">
        <f t="shared" si="101"/>
        <v>14</v>
      </c>
      <c r="G138" s="2">
        <f t="shared" si="101"/>
        <v>21</v>
      </c>
      <c r="H138" s="2">
        <f t="shared" si="101"/>
        <v>10</v>
      </c>
      <c r="I138" s="2">
        <f t="shared" si="101"/>
        <v>7</v>
      </c>
      <c r="J138" s="2">
        <f t="shared" si="101"/>
        <v>7</v>
      </c>
      <c r="K138" s="2">
        <f t="shared" si="101"/>
        <v>21</v>
      </c>
      <c r="L138" s="2">
        <f t="shared" si="101"/>
        <v>19</v>
      </c>
      <c r="M138" s="2">
        <f t="shared" si="101"/>
        <v>10</v>
      </c>
      <c r="N138" s="2">
        <f t="shared" si="101"/>
        <v>9</v>
      </c>
      <c r="O138" s="17" t="s">
        <v>30</v>
      </c>
      <c r="P138" s="3">
        <f t="shared" si="101"/>
        <v>7</v>
      </c>
      <c r="R138" s="59"/>
    </row>
    <row r="139" spans="1:30" ht="14.25" customHeight="1" x14ac:dyDescent="0.2">
      <c r="A139" s="23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5"/>
      <c r="R139" s="59"/>
    </row>
    <row r="140" spans="1:30" ht="15" customHeight="1" x14ac:dyDescent="0.2">
      <c r="A140" s="6" t="s">
        <v>100</v>
      </c>
      <c r="B140" s="4">
        <f t="shared" ref="B140" si="102">SUM(C140,D140)</f>
        <v>72</v>
      </c>
      <c r="C140" s="4">
        <f t="shared" ref="C140" si="103">SUM(E140,G140,I140,K140,M140,O140)</f>
        <v>47</v>
      </c>
      <c r="D140" s="4">
        <f t="shared" ref="D140" si="104">SUM(F140,H140,J140,L140,N140,P140)</f>
        <v>25</v>
      </c>
      <c r="E140" s="4">
        <f t="shared" ref="E140:N140" si="105">SUM(E281)</f>
        <v>19</v>
      </c>
      <c r="F140" s="4">
        <f t="shared" si="105"/>
        <v>13</v>
      </c>
      <c r="G140" s="4">
        <f t="shared" si="105"/>
        <v>21</v>
      </c>
      <c r="H140" s="4">
        <f t="shared" si="105"/>
        <v>3</v>
      </c>
      <c r="I140" s="4">
        <f t="shared" si="105"/>
        <v>4</v>
      </c>
      <c r="J140" s="4">
        <f t="shared" si="105"/>
        <v>7</v>
      </c>
      <c r="K140" s="4">
        <f t="shared" si="105"/>
        <v>2</v>
      </c>
      <c r="L140" s="4">
        <f t="shared" si="105"/>
        <v>1</v>
      </c>
      <c r="M140" s="9">
        <f t="shared" si="105"/>
        <v>1</v>
      </c>
      <c r="N140" s="9">
        <f t="shared" si="105"/>
        <v>1</v>
      </c>
      <c r="O140" s="9" t="s">
        <v>30</v>
      </c>
      <c r="P140" s="24" t="s">
        <v>30</v>
      </c>
      <c r="R140" s="59"/>
    </row>
    <row r="141" spans="1:30" ht="15" customHeight="1" x14ac:dyDescent="0.2">
      <c r="A141" s="6" t="s">
        <v>101</v>
      </c>
      <c r="B141" s="4">
        <f t="shared" ref="B141" si="106">SUM(C141,D141)</f>
        <v>83</v>
      </c>
      <c r="C141" s="4">
        <f t="shared" ref="C141" si="107">SUM(E141,G141,I141,K141,M141,O141)</f>
        <v>42</v>
      </c>
      <c r="D141" s="4">
        <f t="shared" ref="D141" si="108">SUM(F141,H141,J141,L141,N141,P141)</f>
        <v>41</v>
      </c>
      <c r="E141" s="4">
        <f>SUM(E282)</f>
        <v>11</v>
      </c>
      <c r="F141" s="4">
        <f>SUM(F282)</f>
        <v>1</v>
      </c>
      <c r="G141" s="9" t="s">
        <v>30</v>
      </c>
      <c r="H141" s="9">
        <f>SUM(H282)</f>
        <v>7</v>
      </c>
      <c r="I141" s="9">
        <f>SUM(I282)</f>
        <v>3</v>
      </c>
      <c r="J141" s="9" t="s">
        <v>30</v>
      </c>
      <c r="K141" s="9">
        <f>SUM(K282)</f>
        <v>19</v>
      </c>
      <c r="L141" s="9">
        <f>SUM(L282)</f>
        <v>18</v>
      </c>
      <c r="M141" s="9">
        <f>SUM(M282)</f>
        <v>9</v>
      </c>
      <c r="N141" s="9">
        <f>SUM(N282)</f>
        <v>8</v>
      </c>
      <c r="O141" s="9" t="s">
        <v>30</v>
      </c>
      <c r="P141" s="24">
        <f>SUM(P282)</f>
        <v>7</v>
      </c>
      <c r="R141" s="59"/>
    </row>
    <row r="142" spans="1:30" ht="14.25" customHeight="1" x14ac:dyDescent="0.2">
      <c r="A142" s="6"/>
      <c r="B142" s="4"/>
      <c r="C142" s="4"/>
      <c r="D142" s="4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10"/>
      <c r="P142" s="8"/>
      <c r="R142" s="59"/>
    </row>
    <row r="143" spans="1:30" ht="15" customHeight="1" x14ac:dyDescent="0.2">
      <c r="A143" s="6" t="s">
        <v>102</v>
      </c>
      <c r="B143" s="2">
        <f>SUM(B145:B152)</f>
        <v>1562</v>
      </c>
      <c r="C143" s="2">
        <f t="shared" ref="C143:P143" si="109">SUM(C145:C152)</f>
        <v>902</v>
      </c>
      <c r="D143" s="2">
        <f t="shared" si="109"/>
        <v>660</v>
      </c>
      <c r="E143" s="2">
        <f t="shared" si="109"/>
        <v>253</v>
      </c>
      <c r="F143" s="2">
        <f t="shared" si="109"/>
        <v>222</v>
      </c>
      <c r="G143" s="2">
        <f t="shared" si="109"/>
        <v>186</v>
      </c>
      <c r="H143" s="2">
        <f t="shared" si="109"/>
        <v>129</v>
      </c>
      <c r="I143" s="2">
        <f t="shared" si="109"/>
        <v>172</v>
      </c>
      <c r="J143" s="2">
        <f t="shared" si="109"/>
        <v>131</v>
      </c>
      <c r="K143" s="2">
        <f t="shared" si="109"/>
        <v>178</v>
      </c>
      <c r="L143" s="2">
        <f t="shared" si="109"/>
        <v>79</v>
      </c>
      <c r="M143" s="2">
        <f t="shared" si="109"/>
        <v>105</v>
      </c>
      <c r="N143" s="2">
        <f t="shared" si="109"/>
        <v>63</v>
      </c>
      <c r="O143" s="2">
        <f t="shared" si="109"/>
        <v>8</v>
      </c>
      <c r="P143" s="3">
        <f t="shared" si="109"/>
        <v>36</v>
      </c>
      <c r="R143" s="59"/>
    </row>
    <row r="144" spans="1:30" ht="14.25" customHeight="1" x14ac:dyDescent="0.2">
      <c r="A144" s="6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3"/>
      <c r="R144" s="59"/>
    </row>
    <row r="145" spans="1:18" ht="15" customHeight="1" x14ac:dyDescent="0.2">
      <c r="A145" s="6" t="s">
        <v>103</v>
      </c>
      <c r="B145" s="4">
        <f t="shared" ref="B145:B146" si="110">SUM(C145,D145)</f>
        <v>211</v>
      </c>
      <c r="C145" s="4">
        <f t="shared" ref="C145:C146" si="111">SUM(E145,G145,I145,K145,M145,O145)</f>
        <v>145</v>
      </c>
      <c r="D145" s="4">
        <f t="shared" ref="D145:D146" si="112">SUM(F145,H145,J145,L145,N145,P145)</f>
        <v>66</v>
      </c>
      <c r="E145" s="4">
        <f t="shared" ref="E145:M145" si="113">SUM(E286)</f>
        <v>62</v>
      </c>
      <c r="F145" s="4">
        <f t="shared" si="113"/>
        <v>37</v>
      </c>
      <c r="G145" s="4">
        <f t="shared" si="113"/>
        <v>35</v>
      </c>
      <c r="H145" s="4">
        <f t="shared" si="113"/>
        <v>13</v>
      </c>
      <c r="I145" s="4">
        <f t="shared" si="113"/>
        <v>14</v>
      </c>
      <c r="J145" s="4">
        <f t="shared" si="113"/>
        <v>12</v>
      </c>
      <c r="K145" s="4">
        <f t="shared" si="113"/>
        <v>22</v>
      </c>
      <c r="L145" s="4">
        <f t="shared" si="113"/>
        <v>2</v>
      </c>
      <c r="M145" s="4">
        <f t="shared" si="113"/>
        <v>12</v>
      </c>
      <c r="N145" s="9" t="s">
        <v>30</v>
      </c>
      <c r="O145" s="9" t="s">
        <v>30</v>
      </c>
      <c r="P145" s="24">
        <f>SUM(P286)</f>
        <v>2</v>
      </c>
      <c r="R145" s="59"/>
    </row>
    <row r="146" spans="1:18" ht="15" customHeight="1" x14ac:dyDescent="0.2">
      <c r="A146" s="6" t="s">
        <v>104</v>
      </c>
      <c r="B146" s="4">
        <f t="shared" si="110"/>
        <v>103</v>
      </c>
      <c r="C146" s="4">
        <f t="shared" si="111"/>
        <v>37</v>
      </c>
      <c r="D146" s="4">
        <f t="shared" si="112"/>
        <v>66</v>
      </c>
      <c r="E146" s="4">
        <f t="shared" ref="E146:L147" si="114">SUM(E287)</f>
        <v>7</v>
      </c>
      <c r="F146" s="4">
        <f t="shared" si="114"/>
        <v>19</v>
      </c>
      <c r="G146" s="4">
        <f t="shared" si="114"/>
        <v>13</v>
      </c>
      <c r="H146" s="4">
        <f t="shared" si="114"/>
        <v>22</v>
      </c>
      <c r="I146" s="4">
        <f t="shared" si="114"/>
        <v>8</v>
      </c>
      <c r="J146" s="4">
        <f t="shared" si="114"/>
        <v>14</v>
      </c>
      <c r="K146" s="4">
        <f t="shared" si="114"/>
        <v>9</v>
      </c>
      <c r="L146" s="4">
        <f t="shared" si="114"/>
        <v>10</v>
      </c>
      <c r="M146" s="9" t="s">
        <v>30</v>
      </c>
      <c r="N146" s="9">
        <f>SUM(N287)</f>
        <v>1</v>
      </c>
      <c r="O146" s="9" t="s">
        <v>30</v>
      </c>
      <c r="P146" s="24" t="s">
        <v>30</v>
      </c>
      <c r="R146" s="59"/>
    </row>
    <row r="147" spans="1:18" ht="15" customHeight="1" x14ac:dyDescent="0.2">
      <c r="A147" s="6" t="s">
        <v>105</v>
      </c>
      <c r="B147" s="4">
        <f t="shared" ref="B147:B152" si="115">SUM(C147,D147)</f>
        <v>316</v>
      </c>
      <c r="C147" s="4">
        <f t="shared" ref="C147:C152" si="116">SUM(E147,G147,I147,K147,M147,O147)</f>
        <v>176</v>
      </c>
      <c r="D147" s="4">
        <f t="shared" ref="D147:D152" si="117">SUM(F147,H147,J147,L147,N147,P147)</f>
        <v>140</v>
      </c>
      <c r="E147" s="4">
        <f t="shared" si="114"/>
        <v>45</v>
      </c>
      <c r="F147" s="4">
        <f t="shared" si="114"/>
        <v>31</v>
      </c>
      <c r="G147" s="4">
        <f t="shared" si="114"/>
        <v>15</v>
      </c>
      <c r="H147" s="4">
        <f t="shared" si="114"/>
        <v>23</v>
      </c>
      <c r="I147" s="4">
        <f t="shared" si="114"/>
        <v>32</v>
      </c>
      <c r="J147" s="4">
        <f t="shared" si="114"/>
        <v>33</v>
      </c>
      <c r="K147" s="4">
        <f t="shared" si="114"/>
        <v>52</v>
      </c>
      <c r="L147" s="4">
        <f t="shared" si="114"/>
        <v>22</v>
      </c>
      <c r="M147" s="4">
        <f>SUM(M288)</f>
        <v>26</v>
      </c>
      <c r="N147" s="9">
        <f>SUM(N288)</f>
        <v>20</v>
      </c>
      <c r="O147" s="9">
        <f>SUM(O288)</f>
        <v>6</v>
      </c>
      <c r="P147" s="24">
        <f>SUM(P288)</f>
        <v>11</v>
      </c>
      <c r="R147" s="59"/>
    </row>
    <row r="148" spans="1:18" ht="15" customHeight="1" x14ac:dyDescent="0.2">
      <c r="A148" s="6" t="s">
        <v>106</v>
      </c>
      <c r="B148" s="4">
        <f t="shared" si="115"/>
        <v>189</v>
      </c>
      <c r="C148" s="4">
        <f t="shared" si="116"/>
        <v>106</v>
      </c>
      <c r="D148" s="4">
        <f t="shared" si="117"/>
        <v>83</v>
      </c>
      <c r="E148" s="4">
        <f t="shared" ref="E148:N148" si="118">SUM(E304)</f>
        <v>41</v>
      </c>
      <c r="F148" s="4">
        <f t="shared" si="118"/>
        <v>32</v>
      </c>
      <c r="G148" s="4">
        <f t="shared" si="118"/>
        <v>23</v>
      </c>
      <c r="H148" s="4">
        <f t="shared" si="118"/>
        <v>20</v>
      </c>
      <c r="I148" s="4">
        <f t="shared" si="118"/>
        <v>26</v>
      </c>
      <c r="J148" s="4">
        <f t="shared" si="118"/>
        <v>15</v>
      </c>
      <c r="K148" s="4">
        <f t="shared" si="118"/>
        <v>8</v>
      </c>
      <c r="L148" s="4">
        <f t="shared" si="118"/>
        <v>12</v>
      </c>
      <c r="M148" s="4">
        <f t="shared" si="118"/>
        <v>8</v>
      </c>
      <c r="N148" s="9">
        <f t="shared" si="118"/>
        <v>4</v>
      </c>
      <c r="O148" s="9" t="s">
        <v>30</v>
      </c>
      <c r="P148" s="24" t="s">
        <v>30</v>
      </c>
      <c r="R148" s="59"/>
    </row>
    <row r="149" spans="1:18" ht="15" customHeight="1" x14ac:dyDescent="0.2">
      <c r="A149" s="6" t="s">
        <v>107</v>
      </c>
      <c r="B149" s="4">
        <f t="shared" si="115"/>
        <v>194</v>
      </c>
      <c r="C149" s="4">
        <f t="shared" si="116"/>
        <v>120</v>
      </c>
      <c r="D149" s="4">
        <f t="shared" si="117"/>
        <v>74</v>
      </c>
      <c r="E149" s="4">
        <f t="shared" ref="E149:N149" si="119">SUM(E305)</f>
        <v>25</v>
      </c>
      <c r="F149" s="4">
        <f t="shared" si="119"/>
        <v>7</v>
      </c>
      <c r="G149" s="4">
        <f t="shared" si="119"/>
        <v>33</v>
      </c>
      <c r="H149" s="4">
        <f t="shared" si="119"/>
        <v>22</v>
      </c>
      <c r="I149" s="4">
        <f t="shared" si="119"/>
        <v>28</v>
      </c>
      <c r="J149" s="4">
        <f t="shared" si="119"/>
        <v>7</v>
      </c>
      <c r="K149" s="4">
        <f t="shared" si="119"/>
        <v>24</v>
      </c>
      <c r="L149" s="4">
        <f t="shared" si="119"/>
        <v>11</v>
      </c>
      <c r="M149" s="4">
        <f t="shared" si="119"/>
        <v>8</v>
      </c>
      <c r="N149" s="9">
        <f t="shared" si="119"/>
        <v>9</v>
      </c>
      <c r="O149" s="9">
        <f>SUM(O305)</f>
        <v>2</v>
      </c>
      <c r="P149" s="24">
        <f>SUM(P305)</f>
        <v>18</v>
      </c>
      <c r="R149" s="59"/>
    </row>
    <row r="150" spans="1:18" ht="15" customHeight="1" x14ac:dyDescent="0.2">
      <c r="A150" s="6" t="s">
        <v>108</v>
      </c>
      <c r="B150" s="4">
        <f t="shared" si="115"/>
        <v>229</v>
      </c>
      <c r="C150" s="4">
        <f t="shared" si="116"/>
        <v>132</v>
      </c>
      <c r="D150" s="4">
        <f t="shared" si="117"/>
        <v>97</v>
      </c>
      <c r="E150" s="4">
        <f t="shared" ref="E150:N150" si="120">SUM(E306)</f>
        <v>29</v>
      </c>
      <c r="F150" s="4">
        <f t="shared" si="120"/>
        <v>42</v>
      </c>
      <c r="G150" s="4">
        <f t="shared" si="120"/>
        <v>19</v>
      </c>
      <c r="H150" s="4">
        <f t="shared" si="120"/>
        <v>11</v>
      </c>
      <c r="I150" s="4">
        <f t="shared" si="120"/>
        <v>33</v>
      </c>
      <c r="J150" s="4">
        <f t="shared" si="120"/>
        <v>24</v>
      </c>
      <c r="K150" s="4">
        <f t="shared" si="120"/>
        <v>25</v>
      </c>
      <c r="L150" s="4">
        <f t="shared" si="120"/>
        <v>3</v>
      </c>
      <c r="M150" s="4">
        <f t="shared" si="120"/>
        <v>26</v>
      </c>
      <c r="N150" s="9">
        <f t="shared" si="120"/>
        <v>17</v>
      </c>
      <c r="O150" s="9" t="s">
        <v>30</v>
      </c>
      <c r="P150" s="24" t="s">
        <v>30</v>
      </c>
      <c r="R150" s="59"/>
    </row>
    <row r="151" spans="1:18" ht="15" customHeight="1" x14ac:dyDescent="0.2">
      <c r="A151" s="6" t="s">
        <v>109</v>
      </c>
      <c r="B151" s="4">
        <f t="shared" si="115"/>
        <v>228</v>
      </c>
      <c r="C151" s="4">
        <f t="shared" si="116"/>
        <v>124</v>
      </c>
      <c r="D151" s="4">
        <f t="shared" si="117"/>
        <v>104</v>
      </c>
      <c r="E151" s="4">
        <f t="shared" ref="E151:N151" si="121">SUM(E307)</f>
        <v>24</v>
      </c>
      <c r="F151" s="4">
        <f t="shared" si="121"/>
        <v>37</v>
      </c>
      <c r="G151" s="4">
        <f t="shared" si="121"/>
        <v>30</v>
      </c>
      <c r="H151" s="4">
        <f t="shared" si="121"/>
        <v>10</v>
      </c>
      <c r="I151" s="4">
        <f t="shared" si="121"/>
        <v>30</v>
      </c>
      <c r="J151" s="4">
        <f t="shared" si="121"/>
        <v>24</v>
      </c>
      <c r="K151" s="4">
        <f t="shared" si="121"/>
        <v>31</v>
      </c>
      <c r="L151" s="4">
        <f t="shared" si="121"/>
        <v>18</v>
      </c>
      <c r="M151" s="4">
        <f t="shared" si="121"/>
        <v>9</v>
      </c>
      <c r="N151" s="9">
        <f t="shared" si="121"/>
        <v>10</v>
      </c>
      <c r="O151" s="9" t="s">
        <v>30</v>
      </c>
      <c r="P151" s="24">
        <f>SUM(P307)</f>
        <v>5</v>
      </c>
      <c r="R151" s="59"/>
    </row>
    <row r="152" spans="1:18" ht="15" customHeight="1" x14ac:dyDescent="0.2">
      <c r="A152" s="6" t="s">
        <v>110</v>
      </c>
      <c r="B152" s="4">
        <f t="shared" si="115"/>
        <v>92</v>
      </c>
      <c r="C152" s="4">
        <f t="shared" si="116"/>
        <v>62</v>
      </c>
      <c r="D152" s="4">
        <f t="shared" si="117"/>
        <v>30</v>
      </c>
      <c r="E152" s="4">
        <f t="shared" ref="E152:J152" si="122">SUM(E308)</f>
        <v>20</v>
      </c>
      <c r="F152" s="4">
        <f t="shared" si="122"/>
        <v>17</v>
      </c>
      <c r="G152" s="4">
        <f t="shared" si="122"/>
        <v>18</v>
      </c>
      <c r="H152" s="4">
        <f t="shared" si="122"/>
        <v>8</v>
      </c>
      <c r="I152" s="4">
        <f t="shared" si="122"/>
        <v>1</v>
      </c>
      <c r="J152" s="4">
        <f t="shared" si="122"/>
        <v>2</v>
      </c>
      <c r="K152" s="4">
        <f>SUM(K308)</f>
        <v>7</v>
      </c>
      <c r="L152" s="4">
        <f>SUM(L308)</f>
        <v>1</v>
      </c>
      <c r="M152" s="4">
        <f>SUM(M308)</f>
        <v>16</v>
      </c>
      <c r="N152" s="9">
        <f>SUM(N308)</f>
        <v>2</v>
      </c>
      <c r="O152" s="9" t="s">
        <v>30</v>
      </c>
      <c r="P152" s="24" t="s">
        <v>30</v>
      </c>
      <c r="R152" s="59"/>
    </row>
    <row r="153" spans="1:18" ht="15" customHeight="1" x14ac:dyDescent="0.2">
      <c r="A153" s="6"/>
      <c r="B153" s="4"/>
      <c r="C153" s="4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24"/>
      <c r="R153" s="59"/>
    </row>
    <row r="154" spans="1:18" ht="15" customHeight="1" x14ac:dyDescent="0.2">
      <c r="A154" s="70" t="s">
        <v>111</v>
      </c>
      <c r="B154" s="2">
        <f t="shared" ref="B154:P154" si="123">SUM(B156,B162,B171,B193,B209,B214,B224,B245,B254,B262,B277,B279,B284)</f>
        <v>14686</v>
      </c>
      <c r="C154" s="2">
        <f t="shared" si="123"/>
        <v>7912</v>
      </c>
      <c r="D154" s="2">
        <f t="shared" si="123"/>
        <v>6774</v>
      </c>
      <c r="E154" s="2">
        <f t="shared" si="123"/>
        <v>2414</v>
      </c>
      <c r="F154" s="2">
        <f t="shared" si="123"/>
        <v>1660</v>
      </c>
      <c r="G154" s="2">
        <f t="shared" si="123"/>
        <v>1537</v>
      </c>
      <c r="H154" s="2">
        <f t="shared" si="123"/>
        <v>1305</v>
      </c>
      <c r="I154" s="2">
        <f t="shared" si="123"/>
        <v>1265</v>
      </c>
      <c r="J154" s="2">
        <f t="shared" si="123"/>
        <v>1178</v>
      </c>
      <c r="K154" s="2">
        <f t="shared" si="123"/>
        <v>1115</v>
      </c>
      <c r="L154" s="2">
        <f t="shared" si="123"/>
        <v>1160</v>
      </c>
      <c r="M154" s="2">
        <f t="shared" si="123"/>
        <v>970</v>
      </c>
      <c r="N154" s="2">
        <f t="shared" si="123"/>
        <v>821</v>
      </c>
      <c r="O154" s="2">
        <f t="shared" si="123"/>
        <v>611</v>
      </c>
      <c r="P154" s="3">
        <f t="shared" si="123"/>
        <v>650</v>
      </c>
      <c r="R154" s="59"/>
    </row>
    <row r="155" spans="1:18" ht="15" customHeight="1" x14ac:dyDescent="0.2">
      <c r="A155" s="70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3"/>
      <c r="R155" s="59"/>
    </row>
    <row r="156" spans="1:18" ht="15" customHeight="1" x14ac:dyDescent="0.2">
      <c r="A156" s="6" t="s">
        <v>21</v>
      </c>
      <c r="B156" s="2">
        <f t="shared" ref="B156:P156" si="124">SUM(B158:B160)</f>
        <v>965</v>
      </c>
      <c r="C156" s="2">
        <f t="shared" si="124"/>
        <v>614</v>
      </c>
      <c r="D156" s="2">
        <f t="shared" si="124"/>
        <v>351</v>
      </c>
      <c r="E156" s="2">
        <f t="shared" si="124"/>
        <v>188</v>
      </c>
      <c r="F156" s="2">
        <f t="shared" si="124"/>
        <v>110</v>
      </c>
      <c r="G156" s="2">
        <f t="shared" si="124"/>
        <v>135</v>
      </c>
      <c r="H156" s="2">
        <f t="shared" si="124"/>
        <v>97</v>
      </c>
      <c r="I156" s="2">
        <f t="shared" si="124"/>
        <v>46</v>
      </c>
      <c r="J156" s="2">
        <f t="shared" si="124"/>
        <v>54</v>
      </c>
      <c r="K156" s="2">
        <f t="shared" si="124"/>
        <v>63</v>
      </c>
      <c r="L156" s="2">
        <f t="shared" si="124"/>
        <v>25</v>
      </c>
      <c r="M156" s="2">
        <f t="shared" si="124"/>
        <v>97</v>
      </c>
      <c r="N156" s="2">
        <f t="shared" si="124"/>
        <v>39</v>
      </c>
      <c r="O156" s="2">
        <f t="shared" si="124"/>
        <v>85</v>
      </c>
      <c r="P156" s="3">
        <f t="shared" si="124"/>
        <v>26</v>
      </c>
      <c r="R156" s="59"/>
    </row>
    <row r="157" spans="1:18" ht="14.25" customHeight="1" x14ac:dyDescent="0.2">
      <c r="A157" s="6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5"/>
      <c r="R157" s="59"/>
    </row>
    <row r="158" spans="1:18" ht="15" customHeight="1" x14ac:dyDescent="0.2">
      <c r="A158" s="48" t="s">
        <v>112</v>
      </c>
      <c r="B158" s="7">
        <f>SUM(C158:D158)</f>
        <v>125</v>
      </c>
      <c r="C158" s="7">
        <f t="shared" ref="C158:D160" si="125">SUM(E158,G158,I158,K158,M158,O158)</f>
        <v>82</v>
      </c>
      <c r="D158" s="7">
        <f t="shared" si="125"/>
        <v>43</v>
      </c>
      <c r="E158" s="9">
        <v>33</v>
      </c>
      <c r="F158" s="9">
        <v>13</v>
      </c>
      <c r="G158" s="9">
        <v>23</v>
      </c>
      <c r="H158" s="9">
        <v>7</v>
      </c>
      <c r="I158" s="9">
        <v>4</v>
      </c>
      <c r="J158" s="10">
        <v>16</v>
      </c>
      <c r="K158" s="9">
        <v>16</v>
      </c>
      <c r="L158" s="9">
        <v>5</v>
      </c>
      <c r="M158" s="9">
        <v>4</v>
      </c>
      <c r="N158" s="9">
        <v>2</v>
      </c>
      <c r="O158" s="9">
        <v>2</v>
      </c>
      <c r="P158" s="11" t="s">
        <v>30</v>
      </c>
      <c r="R158" s="59"/>
    </row>
    <row r="159" spans="1:18" ht="15" customHeight="1" x14ac:dyDescent="0.2">
      <c r="A159" s="6" t="s">
        <v>113</v>
      </c>
      <c r="B159" s="7">
        <f>SUM(C159:D159)</f>
        <v>715</v>
      </c>
      <c r="C159" s="7">
        <f t="shared" si="125"/>
        <v>438</v>
      </c>
      <c r="D159" s="7">
        <f t="shared" si="125"/>
        <v>277</v>
      </c>
      <c r="E159" s="7">
        <v>137</v>
      </c>
      <c r="F159" s="7">
        <v>80</v>
      </c>
      <c r="G159" s="10">
        <v>91</v>
      </c>
      <c r="H159" s="7">
        <v>81</v>
      </c>
      <c r="I159" s="7">
        <v>39</v>
      </c>
      <c r="J159" s="7">
        <v>35</v>
      </c>
      <c r="K159" s="9">
        <v>33</v>
      </c>
      <c r="L159" s="9">
        <v>20</v>
      </c>
      <c r="M159" s="9">
        <v>55</v>
      </c>
      <c r="N159" s="9">
        <v>37</v>
      </c>
      <c r="O159" s="9">
        <v>83</v>
      </c>
      <c r="P159" s="11">
        <v>24</v>
      </c>
      <c r="R159" s="59"/>
    </row>
    <row r="160" spans="1:18" ht="15" customHeight="1" x14ac:dyDescent="0.2">
      <c r="A160" s="6" t="s">
        <v>114</v>
      </c>
      <c r="B160" s="7">
        <f>SUM(C160:D160)</f>
        <v>125</v>
      </c>
      <c r="C160" s="7">
        <f t="shared" si="125"/>
        <v>94</v>
      </c>
      <c r="D160" s="7">
        <f t="shared" si="125"/>
        <v>31</v>
      </c>
      <c r="E160" s="9">
        <v>18</v>
      </c>
      <c r="F160" s="9">
        <v>17</v>
      </c>
      <c r="G160" s="9">
        <v>21</v>
      </c>
      <c r="H160" s="9">
        <v>9</v>
      </c>
      <c r="I160" s="9">
        <v>3</v>
      </c>
      <c r="J160" s="9">
        <v>3</v>
      </c>
      <c r="K160" s="9">
        <v>14</v>
      </c>
      <c r="L160" s="9" t="s">
        <v>30</v>
      </c>
      <c r="M160" s="9">
        <v>38</v>
      </c>
      <c r="N160" s="9" t="s">
        <v>30</v>
      </c>
      <c r="O160" s="9" t="s">
        <v>30</v>
      </c>
      <c r="P160" s="11">
        <v>2</v>
      </c>
      <c r="R160" s="59"/>
    </row>
    <row r="161" spans="1:18" ht="14.25" customHeight="1" x14ac:dyDescent="0.2">
      <c r="A161" s="6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8"/>
      <c r="R161" s="59"/>
    </row>
    <row r="162" spans="1:18" ht="15" customHeight="1" x14ac:dyDescent="0.2">
      <c r="A162" s="6" t="s">
        <v>25</v>
      </c>
      <c r="B162" s="2">
        <f t="shared" ref="B162:I162" si="126">SUM(B164:B169)</f>
        <v>1543</v>
      </c>
      <c r="C162" s="2">
        <f t="shared" si="126"/>
        <v>662</v>
      </c>
      <c r="D162" s="2">
        <f t="shared" si="126"/>
        <v>881</v>
      </c>
      <c r="E162" s="2">
        <f t="shared" si="126"/>
        <v>183</v>
      </c>
      <c r="F162" s="2">
        <f t="shared" si="126"/>
        <v>170</v>
      </c>
      <c r="G162" s="2">
        <f t="shared" si="126"/>
        <v>59</v>
      </c>
      <c r="H162" s="2">
        <f t="shared" si="126"/>
        <v>29</v>
      </c>
      <c r="I162" s="2">
        <f t="shared" si="126"/>
        <v>76</v>
      </c>
      <c r="J162" s="2">
        <f>SUM(J164:J169)</f>
        <v>208</v>
      </c>
      <c r="K162" s="2">
        <f t="shared" ref="K162:P162" si="127">SUM(K164:K169)</f>
        <v>123</v>
      </c>
      <c r="L162" s="2">
        <f t="shared" si="127"/>
        <v>203</v>
      </c>
      <c r="M162" s="2">
        <f t="shared" si="127"/>
        <v>128</v>
      </c>
      <c r="N162" s="2">
        <f t="shared" si="127"/>
        <v>179</v>
      </c>
      <c r="O162" s="2">
        <f t="shared" si="127"/>
        <v>93</v>
      </c>
      <c r="P162" s="3">
        <f t="shared" si="127"/>
        <v>92</v>
      </c>
      <c r="R162" s="59"/>
    </row>
    <row r="163" spans="1:18" ht="14.25" customHeight="1" x14ac:dyDescent="0.2">
      <c r="A163" s="6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11"/>
      <c r="R163" s="59"/>
    </row>
    <row r="164" spans="1:18" ht="15" customHeight="1" x14ac:dyDescent="0.2">
      <c r="A164" s="6" t="s">
        <v>26</v>
      </c>
      <c r="B164" s="7">
        <f t="shared" ref="B164:B169" si="128">SUM(C164:D164)</f>
        <v>312</v>
      </c>
      <c r="C164" s="7">
        <f t="shared" ref="C164:D169" si="129">SUM(E164,G164,I164,K164,M164,O164)</f>
        <v>160</v>
      </c>
      <c r="D164" s="7">
        <f t="shared" si="129"/>
        <v>152</v>
      </c>
      <c r="E164" s="10">
        <v>16</v>
      </c>
      <c r="F164" s="10">
        <v>6</v>
      </c>
      <c r="G164" s="10">
        <v>9</v>
      </c>
      <c r="H164" s="10">
        <v>9</v>
      </c>
      <c r="I164" s="10">
        <v>13</v>
      </c>
      <c r="J164" s="10">
        <v>36</v>
      </c>
      <c r="K164" s="10">
        <v>28</v>
      </c>
      <c r="L164" s="10">
        <v>34</v>
      </c>
      <c r="M164" s="10">
        <v>62</v>
      </c>
      <c r="N164" s="9">
        <v>45</v>
      </c>
      <c r="O164" s="10">
        <v>32</v>
      </c>
      <c r="P164" s="11">
        <v>22</v>
      </c>
      <c r="R164" s="59"/>
    </row>
    <row r="165" spans="1:18" ht="15" customHeight="1" x14ac:dyDescent="0.2">
      <c r="A165" s="6" t="s">
        <v>27</v>
      </c>
      <c r="B165" s="7">
        <f t="shared" si="128"/>
        <v>324</v>
      </c>
      <c r="C165" s="7">
        <f t="shared" si="129"/>
        <v>149</v>
      </c>
      <c r="D165" s="7">
        <f t="shared" si="129"/>
        <v>175</v>
      </c>
      <c r="E165" s="10">
        <v>39</v>
      </c>
      <c r="F165" s="10">
        <v>21</v>
      </c>
      <c r="G165" s="10">
        <v>10</v>
      </c>
      <c r="H165" s="10">
        <v>8</v>
      </c>
      <c r="I165" s="10">
        <v>20</v>
      </c>
      <c r="J165" s="10">
        <v>29</v>
      </c>
      <c r="K165" s="10">
        <v>32</v>
      </c>
      <c r="L165" s="10">
        <v>51</v>
      </c>
      <c r="M165" s="10">
        <v>43</v>
      </c>
      <c r="N165" s="10">
        <v>45</v>
      </c>
      <c r="O165" s="10">
        <v>5</v>
      </c>
      <c r="P165" s="24">
        <v>21</v>
      </c>
      <c r="R165" s="59"/>
    </row>
    <row r="166" spans="1:18" ht="15" customHeight="1" x14ac:dyDescent="0.2">
      <c r="A166" s="6" t="s">
        <v>28</v>
      </c>
      <c r="B166" s="7">
        <f t="shared" si="128"/>
        <v>220</v>
      </c>
      <c r="C166" s="7">
        <f t="shared" si="129"/>
        <v>83</v>
      </c>
      <c r="D166" s="7">
        <f t="shared" si="129"/>
        <v>137</v>
      </c>
      <c r="E166" s="10">
        <v>5</v>
      </c>
      <c r="F166" s="10">
        <v>15</v>
      </c>
      <c r="G166" s="10">
        <v>11</v>
      </c>
      <c r="H166" s="10">
        <v>5</v>
      </c>
      <c r="I166" s="10">
        <v>4</v>
      </c>
      <c r="J166" s="10">
        <v>16</v>
      </c>
      <c r="K166" s="10">
        <v>48</v>
      </c>
      <c r="L166" s="10">
        <v>47</v>
      </c>
      <c r="M166" s="10" t="s">
        <v>30</v>
      </c>
      <c r="N166" s="10">
        <v>19</v>
      </c>
      <c r="O166" s="9">
        <v>15</v>
      </c>
      <c r="P166" s="24">
        <v>35</v>
      </c>
      <c r="R166" s="59"/>
    </row>
    <row r="167" spans="1:18" ht="15" customHeight="1" x14ac:dyDescent="0.2">
      <c r="A167" s="6" t="s">
        <v>29</v>
      </c>
      <c r="B167" s="7">
        <f t="shared" si="128"/>
        <v>7</v>
      </c>
      <c r="C167" s="7">
        <f t="shared" si="129"/>
        <v>4</v>
      </c>
      <c r="D167" s="7">
        <f t="shared" si="129"/>
        <v>3</v>
      </c>
      <c r="E167" s="10">
        <v>4</v>
      </c>
      <c r="F167" s="10" t="s">
        <v>30</v>
      </c>
      <c r="G167" s="10" t="s">
        <v>30</v>
      </c>
      <c r="H167" s="10">
        <v>1</v>
      </c>
      <c r="I167" s="10" t="s">
        <v>30</v>
      </c>
      <c r="J167" s="10">
        <v>1</v>
      </c>
      <c r="K167" s="10" t="s">
        <v>30</v>
      </c>
      <c r="L167" s="10" t="s">
        <v>30</v>
      </c>
      <c r="M167" s="10" t="s">
        <v>30</v>
      </c>
      <c r="N167" s="10">
        <v>1</v>
      </c>
      <c r="O167" s="10" t="s">
        <v>30</v>
      </c>
      <c r="P167" s="24" t="s">
        <v>30</v>
      </c>
      <c r="R167" s="59"/>
    </row>
    <row r="168" spans="1:18" ht="15" customHeight="1" x14ac:dyDescent="0.2">
      <c r="A168" s="6" t="s">
        <v>31</v>
      </c>
      <c r="B168" s="7">
        <f t="shared" si="128"/>
        <v>30</v>
      </c>
      <c r="C168" s="7">
        <f t="shared" si="129"/>
        <v>10</v>
      </c>
      <c r="D168" s="10">
        <f t="shared" si="129"/>
        <v>20</v>
      </c>
      <c r="E168" s="9">
        <v>2</v>
      </c>
      <c r="F168" s="9">
        <v>2</v>
      </c>
      <c r="G168" s="9" t="s">
        <v>30</v>
      </c>
      <c r="H168" s="9" t="s">
        <v>30</v>
      </c>
      <c r="I168" s="9">
        <v>3</v>
      </c>
      <c r="J168" s="9">
        <v>2</v>
      </c>
      <c r="K168" s="9">
        <v>5</v>
      </c>
      <c r="L168" s="9">
        <v>7</v>
      </c>
      <c r="M168" s="9" t="s">
        <v>30</v>
      </c>
      <c r="N168" s="9">
        <v>3</v>
      </c>
      <c r="O168" s="9" t="s">
        <v>30</v>
      </c>
      <c r="P168" s="24">
        <v>6</v>
      </c>
      <c r="R168" s="59"/>
    </row>
    <row r="169" spans="1:18" ht="15" customHeight="1" x14ac:dyDescent="0.2">
      <c r="A169" s="6" t="s">
        <v>32</v>
      </c>
      <c r="B169" s="7">
        <f t="shared" si="128"/>
        <v>650</v>
      </c>
      <c r="C169" s="7">
        <f t="shared" si="129"/>
        <v>256</v>
      </c>
      <c r="D169" s="7">
        <f t="shared" si="129"/>
        <v>394</v>
      </c>
      <c r="E169" s="10">
        <v>117</v>
      </c>
      <c r="F169" s="10">
        <v>126</v>
      </c>
      <c r="G169" s="10">
        <v>29</v>
      </c>
      <c r="H169" s="10">
        <v>6</v>
      </c>
      <c r="I169" s="10">
        <v>36</v>
      </c>
      <c r="J169" s="10">
        <v>124</v>
      </c>
      <c r="K169" s="10">
        <v>10</v>
      </c>
      <c r="L169" s="10">
        <v>64</v>
      </c>
      <c r="M169" s="10">
        <v>23</v>
      </c>
      <c r="N169" s="9">
        <v>66</v>
      </c>
      <c r="O169" s="10">
        <v>41</v>
      </c>
      <c r="P169" s="24">
        <v>8</v>
      </c>
      <c r="R169" s="59"/>
    </row>
    <row r="170" spans="1:18" ht="14.25" customHeight="1" x14ac:dyDescent="0.2">
      <c r="A170" s="6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8"/>
      <c r="R170" s="59"/>
    </row>
    <row r="171" spans="1:18" ht="15" customHeight="1" x14ac:dyDescent="0.2">
      <c r="A171" s="6" t="s">
        <v>33</v>
      </c>
      <c r="B171" s="2">
        <f>SUM(B173:B174,B189:B191)</f>
        <v>1412</v>
      </c>
      <c r="C171" s="2">
        <f t="shared" ref="C171:P171" si="130">SUM(C173:C174,C189:C191)</f>
        <v>735</v>
      </c>
      <c r="D171" s="2">
        <f t="shared" si="130"/>
        <v>677</v>
      </c>
      <c r="E171" s="2">
        <f t="shared" si="130"/>
        <v>157</v>
      </c>
      <c r="F171" s="2">
        <f t="shared" si="130"/>
        <v>111</v>
      </c>
      <c r="G171" s="2">
        <f t="shared" si="130"/>
        <v>119</v>
      </c>
      <c r="H171" s="2">
        <f t="shared" si="130"/>
        <v>107</v>
      </c>
      <c r="I171" s="2">
        <f t="shared" si="130"/>
        <v>122</v>
      </c>
      <c r="J171" s="2">
        <f t="shared" si="130"/>
        <v>128</v>
      </c>
      <c r="K171" s="2">
        <f t="shared" si="130"/>
        <v>140</v>
      </c>
      <c r="L171" s="2">
        <f t="shared" si="130"/>
        <v>147</v>
      </c>
      <c r="M171" s="2">
        <f t="shared" si="130"/>
        <v>141</v>
      </c>
      <c r="N171" s="2">
        <f t="shared" si="130"/>
        <v>64</v>
      </c>
      <c r="O171" s="2">
        <f t="shared" si="130"/>
        <v>56</v>
      </c>
      <c r="P171" s="3">
        <f t="shared" si="130"/>
        <v>120</v>
      </c>
      <c r="R171" s="59"/>
    </row>
    <row r="172" spans="1:18" ht="14.25" customHeight="1" x14ac:dyDescent="0.2">
      <c r="A172" s="6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3"/>
      <c r="R172" s="59"/>
    </row>
    <row r="173" spans="1:18" ht="15" customHeight="1" x14ac:dyDescent="0.2">
      <c r="A173" s="6" t="s">
        <v>34</v>
      </c>
      <c r="B173" s="7">
        <f>SUM(C173:D173)</f>
        <v>1010</v>
      </c>
      <c r="C173" s="7">
        <f t="shared" ref="C173:D191" si="131">SUM(E173,G173,I173,K173,M173,O173)</f>
        <v>509</v>
      </c>
      <c r="D173" s="7">
        <f t="shared" si="131"/>
        <v>501</v>
      </c>
      <c r="E173" s="10">
        <v>112</v>
      </c>
      <c r="F173" s="10">
        <v>58</v>
      </c>
      <c r="G173" s="10">
        <v>69</v>
      </c>
      <c r="H173" s="10">
        <v>76</v>
      </c>
      <c r="I173" s="10">
        <v>94</v>
      </c>
      <c r="J173" s="10">
        <v>98</v>
      </c>
      <c r="K173" s="10">
        <v>127</v>
      </c>
      <c r="L173" s="10">
        <v>117</v>
      </c>
      <c r="M173" s="10">
        <v>79</v>
      </c>
      <c r="N173" s="10">
        <v>32</v>
      </c>
      <c r="O173" s="11">
        <v>28</v>
      </c>
      <c r="P173" s="11">
        <v>120</v>
      </c>
      <c r="R173" s="59"/>
    </row>
    <row r="174" spans="1:18" ht="15" customHeight="1" x14ac:dyDescent="0.2">
      <c r="A174" s="6" t="s">
        <v>35</v>
      </c>
      <c r="B174" s="7">
        <f>SUM(C174:D174)</f>
        <v>107</v>
      </c>
      <c r="C174" s="7">
        <f t="shared" si="131"/>
        <v>60</v>
      </c>
      <c r="D174" s="7">
        <f t="shared" si="131"/>
        <v>47</v>
      </c>
      <c r="E174" s="10">
        <v>22</v>
      </c>
      <c r="F174" s="10">
        <v>23</v>
      </c>
      <c r="G174" s="10">
        <v>18</v>
      </c>
      <c r="H174" s="9">
        <v>12</v>
      </c>
      <c r="I174" s="9">
        <v>20</v>
      </c>
      <c r="J174" s="9">
        <v>12</v>
      </c>
      <c r="K174" s="9" t="s">
        <v>30</v>
      </c>
      <c r="L174" s="9" t="s">
        <v>30</v>
      </c>
      <c r="M174" s="9" t="s">
        <v>30</v>
      </c>
      <c r="N174" s="9" t="s">
        <v>30</v>
      </c>
      <c r="O174" s="24" t="s">
        <v>30</v>
      </c>
      <c r="P174" s="24" t="s">
        <v>30</v>
      </c>
      <c r="R174" s="59"/>
    </row>
    <row r="175" spans="1:18" ht="15.75" customHeight="1" x14ac:dyDescent="0.2">
      <c r="A175" s="81" t="s">
        <v>0</v>
      </c>
      <c r="B175" s="81"/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R175" s="59"/>
    </row>
    <row r="176" spans="1:18" ht="15.75" customHeight="1" x14ac:dyDescent="0.2">
      <c r="A176" s="82" t="s">
        <v>167</v>
      </c>
      <c r="B176" s="8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R176" s="59"/>
    </row>
    <row r="177" spans="1:18" ht="15" customHeight="1" x14ac:dyDescent="0.2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R177" s="59"/>
    </row>
    <row r="178" spans="1:18" ht="15" customHeight="1" x14ac:dyDescent="0.2">
      <c r="A178" s="83" t="s">
        <v>1</v>
      </c>
      <c r="B178" s="79" t="s">
        <v>2</v>
      </c>
      <c r="C178" s="86"/>
      <c r="D178" s="86"/>
      <c r="E178" s="86"/>
      <c r="F178" s="86"/>
      <c r="G178" s="86"/>
      <c r="H178" s="86"/>
      <c r="I178" s="86"/>
      <c r="J178" s="86"/>
      <c r="K178" s="86"/>
      <c r="L178" s="86"/>
      <c r="M178" s="86"/>
      <c r="N178" s="86"/>
      <c r="O178" s="86"/>
      <c r="P178" s="86"/>
      <c r="R178" s="59"/>
    </row>
    <row r="179" spans="1:18" ht="15" customHeight="1" x14ac:dyDescent="0.2">
      <c r="A179" s="84"/>
      <c r="B179" s="80"/>
      <c r="C179" s="87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R179" s="59"/>
    </row>
    <row r="180" spans="1:18" ht="15" customHeight="1" x14ac:dyDescent="0.2">
      <c r="A180" s="84"/>
      <c r="B180" s="77" t="s">
        <v>3</v>
      </c>
      <c r="C180" s="77" t="s">
        <v>4</v>
      </c>
      <c r="D180" s="77" t="s">
        <v>5</v>
      </c>
      <c r="E180" s="89" t="s">
        <v>6</v>
      </c>
      <c r="F180" s="90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R180" s="59"/>
    </row>
    <row r="181" spans="1:18" ht="15" customHeight="1" x14ac:dyDescent="0.2">
      <c r="A181" s="84"/>
      <c r="B181" s="88"/>
      <c r="C181" s="88"/>
      <c r="D181" s="88"/>
      <c r="E181" s="91"/>
      <c r="F181" s="92"/>
      <c r="G181" s="92"/>
      <c r="H181" s="92"/>
      <c r="I181" s="92"/>
      <c r="J181" s="92"/>
      <c r="K181" s="92"/>
      <c r="L181" s="92"/>
      <c r="M181" s="92"/>
      <c r="N181" s="92"/>
      <c r="O181" s="92"/>
      <c r="P181" s="92"/>
      <c r="R181" s="59"/>
    </row>
    <row r="182" spans="1:18" ht="15" customHeight="1" x14ac:dyDescent="0.2">
      <c r="A182" s="84"/>
      <c r="B182" s="88"/>
      <c r="C182" s="88"/>
      <c r="D182" s="88"/>
      <c r="E182" s="79" t="s">
        <v>155</v>
      </c>
      <c r="F182" s="93"/>
      <c r="G182" s="79" t="s">
        <v>156</v>
      </c>
      <c r="H182" s="93"/>
      <c r="I182" s="79" t="s">
        <v>157</v>
      </c>
      <c r="J182" s="93"/>
      <c r="K182" s="79" t="s">
        <v>7</v>
      </c>
      <c r="L182" s="93"/>
      <c r="M182" s="79" t="s">
        <v>8</v>
      </c>
      <c r="N182" s="93"/>
      <c r="O182" s="79" t="s">
        <v>9</v>
      </c>
      <c r="P182" s="86"/>
      <c r="R182" s="59"/>
    </row>
    <row r="183" spans="1:18" ht="15" customHeight="1" x14ac:dyDescent="0.2">
      <c r="A183" s="84"/>
      <c r="B183" s="88"/>
      <c r="C183" s="88"/>
      <c r="D183" s="88"/>
      <c r="E183" s="80"/>
      <c r="F183" s="94"/>
      <c r="G183" s="80"/>
      <c r="H183" s="94"/>
      <c r="I183" s="80"/>
      <c r="J183" s="94"/>
      <c r="K183" s="80"/>
      <c r="L183" s="94"/>
      <c r="M183" s="80"/>
      <c r="N183" s="94"/>
      <c r="O183" s="80"/>
      <c r="P183" s="87"/>
      <c r="R183" s="59"/>
    </row>
    <row r="184" spans="1:18" ht="19.5" customHeight="1" x14ac:dyDescent="0.2">
      <c r="A184" s="84"/>
      <c r="B184" s="88"/>
      <c r="C184" s="88"/>
      <c r="D184" s="88"/>
      <c r="E184" s="77" t="s">
        <v>10</v>
      </c>
      <c r="F184" s="77" t="s">
        <v>11</v>
      </c>
      <c r="G184" s="77" t="s">
        <v>12</v>
      </c>
      <c r="H184" s="77" t="s">
        <v>13</v>
      </c>
      <c r="I184" s="77" t="s">
        <v>14</v>
      </c>
      <c r="J184" s="77" t="s">
        <v>15</v>
      </c>
      <c r="K184" s="77" t="s">
        <v>16</v>
      </c>
      <c r="L184" s="77" t="s">
        <v>17</v>
      </c>
      <c r="M184" s="77" t="s">
        <v>18</v>
      </c>
      <c r="N184" s="77" t="s">
        <v>19</v>
      </c>
      <c r="O184" s="77" t="s">
        <v>16</v>
      </c>
      <c r="P184" s="79" t="s">
        <v>20</v>
      </c>
      <c r="R184" s="59"/>
    </row>
    <row r="185" spans="1:18" ht="19.5" customHeight="1" x14ac:dyDescent="0.2">
      <c r="A185" s="85"/>
      <c r="B185" s="78"/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80"/>
      <c r="R185" s="59"/>
    </row>
    <row r="186" spans="1:18" ht="15" customHeight="1" x14ac:dyDescent="0.2">
      <c r="A186" s="70"/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9"/>
      <c r="P186" s="69"/>
      <c r="R186" s="59"/>
    </row>
    <row r="187" spans="1:18" ht="15" customHeight="1" x14ac:dyDescent="0.2">
      <c r="A187" s="6" t="s">
        <v>170</v>
      </c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9"/>
      <c r="P187" s="69"/>
      <c r="R187" s="59"/>
    </row>
    <row r="188" spans="1:18" ht="15" customHeight="1" x14ac:dyDescent="0.2">
      <c r="A188" s="70"/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9"/>
      <c r="P188" s="69"/>
      <c r="R188" s="59"/>
    </row>
    <row r="189" spans="1:18" ht="15" customHeight="1" x14ac:dyDescent="0.2">
      <c r="A189" s="6" t="s">
        <v>36</v>
      </c>
      <c r="B189" s="7">
        <f>SUM(C189:D189)</f>
        <v>153</v>
      </c>
      <c r="C189" s="7">
        <f t="shared" si="131"/>
        <v>93</v>
      </c>
      <c r="D189" s="7">
        <f t="shared" si="131"/>
        <v>60</v>
      </c>
      <c r="E189" s="10">
        <v>21</v>
      </c>
      <c r="F189" s="9">
        <v>13</v>
      </c>
      <c r="G189" s="10">
        <v>27</v>
      </c>
      <c r="H189" s="10">
        <v>19</v>
      </c>
      <c r="I189" s="10">
        <v>7</v>
      </c>
      <c r="J189" s="10">
        <v>18</v>
      </c>
      <c r="K189" s="10">
        <v>13</v>
      </c>
      <c r="L189" s="10">
        <v>4</v>
      </c>
      <c r="M189" s="9">
        <v>19</v>
      </c>
      <c r="N189" s="9">
        <v>6</v>
      </c>
      <c r="O189" s="11">
        <v>6</v>
      </c>
      <c r="P189" s="24" t="s">
        <v>30</v>
      </c>
      <c r="R189" s="59"/>
    </row>
    <row r="190" spans="1:18" ht="15" customHeight="1" x14ac:dyDescent="0.2">
      <c r="A190" s="6" t="s">
        <v>37</v>
      </c>
      <c r="B190" s="7">
        <f>SUM(C190:D190)</f>
        <v>139</v>
      </c>
      <c r="C190" s="7">
        <f t="shared" si="131"/>
        <v>70</v>
      </c>
      <c r="D190" s="7">
        <f t="shared" si="131"/>
        <v>69</v>
      </c>
      <c r="E190" s="10" t="s">
        <v>30</v>
      </c>
      <c r="F190" s="10">
        <v>17</v>
      </c>
      <c r="G190" s="10">
        <v>5</v>
      </c>
      <c r="H190" s="10" t="s">
        <v>30</v>
      </c>
      <c r="I190" s="10" t="s">
        <v>30</v>
      </c>
      <c r="J190" s="10" t="s">
        <v>30</v>
      </c>
      <c r="K190" s="10" t="s">
        <v>30</v>
      </c>
      <c r="L190" s="10">
        <v>26</v>
      </c>
      <c r="M190" s="9">
        <v>43</v>
      </c>
      <c r="N190" s="9">
        <v>26</v>
      </c>
      <c r="O190" s="11">
        <v>22</v>
      </c>
      <c r="P190" s="24" t="s">
        <v>30</v>
      </c>
      <c r="R190" s="59"/>
    </row>
    <row r="191" spans="1:18" ht="15" customHeight="1" x14ac:dyDescent="0.2">
      <c r="A191" s="6" t="s">
        <v>38</v>
      </c>
      <c r="B191" s="7">
        <f>SUM(C191:D191)</f>
        <v>3</v>
      </c>
      <c r="C191" s="7">
        <f t="shared" si="131"/>
        <v>3</v>
      </c>
      <c r="D191" s="10" t="s">
        <v>30</v>
      </c>
      <c r="E191" s="10">
        <v>2</v>
      </c>
      <c r="F191" s="10" t="s">
        <v>30</v>
      </c>
      <c r="G191" s="10" t="s">
        <v>30</v>
      </c>
      <c r="H191" s="10" t="s">
        <v>30</v>
      </c>
      <c r="I191" s="9">
        <v>1</v>
      </c>
      <c r="J191" s="9" t="s">
        <v>30</v>
      </c>
      <c r="K191" s="9" t="s">
        <v>30</v>
      </c>
      <c r="L191" s="9" t="s">
        <v>30</v>
      </c>
      <c r="M191" s="9" t="s">
        <v>30</v>
      </c>
      <c r="N191" s="9" t="s">
        <v>30</v>
      </c>
      <c r="O191" s="24" t="s">
        <v>30</v>
      </c>
      <c r="P191" s="24" t="s">
        <v>30</v>
      </c>
      <c r="R191" s="59"/>
    </row>
    <row r="192" spans="1:18" ht="15" customHeight="1" x14ac:dyDescent="0.2">
      <c r="A192" s="6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1"/>
      <c r="R192" s="59"/>
    </row>
    <row r="193" spans="1:18" ht="15" customHeight="1" x14ac:dyDescent="0.2">
      <c r="A193" s="6" t="s">
        <v>39</v>
      </c>
      <c r="B193" s="2">
        <f t="shared" ref="B193:P193" si="132">SUM(B195:B207)</f>
        <v>1718</v>
      </c>
      <c r="C193" s="2">
        <f t="shared" si="132"/>
        <v>898</v>
      </c>
      <c r="D193" s="2">
        <f t="shared" si="132"/>
        <v>820</v>
      </c>
      <c r="E193" s="2">
        <f t="shared" si="132"/>
        <v>306</v>
      </c>
      <c r="F193" s="2">
        <f t="shared" si="132"/>
        <v>177</v>
      </c>
      <c r="G193" s="2">
        <f t="shared" si="132"/>
        <v>148</v>
      </c>
      <c r="H193" s="2">
        <f t="shared" si="132"/>
        <v>131</v>
      </c>
      <c r="I193" s="2">
        <f t="shared" si="132"/>
        <v>136</v>
      </c>
      <c r="J193" s="2">
        <f t="shared" si="132"/>
        <v>74</v>
      </c>
      <c r="K193" s="2">
        <f t="shared" si="132"/>
        <v>134</v>
      </c>
      <c r="L193" s="2">
        <f t="shared" si="132"/>
        <v>234</v>
      </c>
      <c r="M193" s="2">
        <f t="shared" si="132"/>
        <v>105</v>
      </c>
      <c r="N193" s="2">
        <f t="shared" si="132"/>
        <v>127</v>
      </c>
      <c r="O193" s="2">
        <f t="shared" si="132"/>
        <v>69</v>
      </c>
      <c r="P193" s="3">
        <f t="shared" si="132"/>
        <v>77</v>
      </c>
      <c r="R193" s="59"/>
    </row>
    <row r="194" spans="1:18" ht="15" customHeight="1" x14ac:dyDescent="0.2">
      <c r="A194" s="6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1"/>
      <c r="R194" s="59"/>
    </row>
    <row r="195" spans="1:18" ht="15" customHeight="1" x14ac:dyDescent="0.2">
      <c r="A195" s="6" t="s">
        <v>40</v>
      </c>
      <c r="B195" s="7">
        <f t="shared" ref="B195:B207" si="133">SUM(C195:D195)</f>
        <v>46</v>
      </c>
      <c r="C195" s="7">
        <f t="shared" ref="C195:D199" si="134">SUM(E195,G195,I195,K195,M195,O195)</f>
        <v>35</v>
      </c>
      <c r="D195" s="7">
        <f t="shared" si="134"/>
        <v>11</v>
      </c>
      <c r="E195" s="10">
        <v>14</v>
      </c>
      <c r="F195" s="10">
        <v>2</v>
      </c>
      <c r="G195" s="10">
        <v>8</v>
      </c>
      <c r="H195" s="10">
        <v>1</v>
      </c>
      <c r="I195" s="10">
        <v>9</v>
      </c>
      <c r="J195" s="10">
        <v>3</v>
      </c>
      <c r="K195" s="10">
        <v>1</v>
      </c>
      <c r="L195" s="10">
        <v>2</v>
      </c>
      <c r="M195" s="9">
        <v>3</v>
      </c>
      <c r="N195" s="9">
        <v>2</v>
      </c>
      <c r="O195" s="9" t="s">
        <v>30</v>
      </c>
      <c r="P195" s="24">
        <v>1</v>
      </c>
      <c r="R195" s="59"/>
    </row>
    <row r="196" spans="1:18" ht="15" customHeight="1" x14ac:dyDescent="0.2">
      <c r="A196" s="6" t="s">
        <v>41</v>
      </c>
      <c r="B196" s="7">
        <f t="shared" si="133"/>
        <v>327</v>
      </c>
      <c r="C196" s="7">
        <f t="shared" si="134"/>
        <v>217</v>
      </c>
      <c r="D196" s="7">
        <f t="shared" si="134"/>
        <v>110</v>
      </c>
      <c r="E196" s="9">
        <v>57</v>
      </c>
      <c r="F196" s="9">
        <v>35</v>
      </c>
      <c r="G196" s="9">
        <v>27</v>
      </c>
      <c r="H196" s="9">
        <v>30</v>
      </c>
      <c r="I196" s="9">
        <v>28</v>
      </c>
      <c r="J196" s="9">
        <v>12</v>
      </c>
      <c r="K196" s="9">
        <v>35</v>
      </c>
      <c r="L196" s="9">
        <v>15</v>
      </c>
      <c r="M196" s="9">
        <v>28</v>
      </c>
      <c r="N196" s="9">
        <v>14</v>
      </c>
      <c r="O196" s="9">
        <v>42</v>
      </c>
      <c r="P196" s="24">
        <v>4</v>
      </c>
      <c r="R196" s="59"/>
    </row>
    <row r="197" spans="1:18" ht="15" customHeight="1" x14ac:dyDescent="0.2">
      <c r="A197" s="70" t="s">
        <v>42</v>
      </c>
      <c r="B197" s="7">
        <f t="shared" si="133"/>
        <v>33</v>
      </c>
      <c r="C197" s="7">
        <f t="shared" si="134"/>
        <v>13</v>
      </c>
      <c r="D197" s="7">
        <f t="shared" si="134"/>
        <v>20</v>
      </c>
      <c r="E197" s="9">
        <v>3</v>
      </c>
      <c r="F197" s="9" t="s">
        <v>30</v>
      </c>
      <c r="G197" s="9">
        <v>3</v>
      </c>
      <c r="H197" s="9">
        <v>2</v>
      </c>
      <c r="I197" s="9">
        <v>2</v>
      </c>
      <c r="J197" s="9">
        <v>1</v>
      </c>
      <c r="K197" s="9" t="s">
        <v>30</v>
      </c>
      <c r="L197" s="9">
        <v>13</v>
      </c>
      <c r="M197" s="9">
        <v>5</v>
      </c>
      <c r="N197" s="9">
        <v>3</v>
      </c>
      <c r="O197" s="9" t="s">
        <v>30</v>
      </c>
      <c r="P197" s="24">
        <v>1</v>
      </c>
      <c r="R197" s="59"/>
    </row>
    <row r="198" spans="1:18" ht="15" customHeight="1" x14ac:dyDescent="0.2">
      <c r="A198" s="70" t="s">
        <v>43</v>
      </c>
      <c r="B198" s="7">
        <f t="shared" si="133"/>
        <v>66</v>
      </c>
      <c r="C198" s="7">
        <f t="shared" si="134"/>
        <v>34</v>
      </c>
      <c r="D198" s="7">
        <f t="shared" si="134"/>
        <v>32</v>
      </c>
      <c r="E198" s="9">
        <v>17</v>
      </c>
      <c r="F198" s="9">
        <v>8</v>
      </c>
      <c r="G198" s="9">
        <v>11</v>
      </c>
      <c r="H198" s="9">
        <v>8</v>
      </c>
      <c r="I198" s="9">
        <v>6</v>
      </c>
      <c r="J198" s="9">
        <v>3</v>
      </c>
      <c r="K198" s="9" t="s">
        <v>30</v>
      </c>
      <c r="L198" s="9">
        <v>5</v>
      </c>
      <c r="M198" s="9" t="s">
        <v>30</v>
      </c>
      <c r="N198" s="9">
        <v>4</v>
      </c>
      <c r="O198" s="9" t="s">
        <v>30</v>
      </c>
      <c r="P198" s="24">
        <v>4</v>
      </c>
      <c r="R198" s="59"/>
    </row>
    <row r="199" spans="1:18" ht="15" customHeight="1" x14ac:dyDescent="0.2">
      <c r="A199" s="6" t="s">
        <v>44</v>
      </c>
      <c r="B199" s="7">
        <f t="shared" si="133"/>
        <v>271</v>
      </c>
      <c r="C199" s="7">
        <f t="shared" si="134"/>
        <v>153</v>
      </c>
      <c r="D199" s="7">
        <f t="shared" si="134"/>
        <v>118</v>
      </c>
      <c r="E199" s="9">
        <v>65</v>
      </c>
      <c r="F199" s="9">
        <v>25</v>
      </c>
      <c r="G199" s="9">
        <v>26</v>
      </c>
      <c r="H199" s="9">
        <v>29</v>
      </c>
      <c r="I199" s="9">
        <v>23</v>
      </c>
      <c r="J199" s="9">
        <v>13</v>
      </c>
      <c r="K199" s="9">
        <v>30</v>
      </c>
      <c r="L199" s="9">
        <v>37</v>
      </c>
      <c r="M199" s="9">
        <v>9</v>
      </c>
      <c r="N199" s="9">
        <v>9</v>
      </c>
      <c r="O199" s="9" t="s">
        <v>30</v>
      </c>
      <c r="P199" s="24">
        <v>5</v>
      </c>
      <c r="R199" s="59"/>
    </row>
    <row r="200" spans="1:18" ht="15" customHeight="1" x14ac:dyDescent="0.2">
      <c r="A200" s="6" t="s">
        <v>115</v>
      </c>
      <c r="B200" s="7">
        <f t="shared" si="133"/>
        <v>533</v>
      </c>
      <c r="C200" s="7">
        <f>SUM(E200,G200,I200,K200,M200,O200)</f>
        <v>236</v>
      </c>
      <c r="D200" s="7">
        <f>SUM(F200,H200,J200,L200,N200,P200)</f>
        <v>297</v>
      </c>
      <c r="E200" s="9">
        <v>78</v>
      </c>
      <c r="F200" s="9">
        <v>72</v>
      </c>
      <c r="G200" s="9">
        <v>44</v>
      </c>
      <c r="H200" s="9">
        <v>51</v>
      </c>
      <c r="I200" s="9">
        <v>53</v>
      </c>
      <c r="J200" s="9">
        <v>28</v>
      </c>
      <c r="K200" s="9">
        <v>15</v>
      </c>
      <c r="L200" s="9">
        <v>59</v>
      </c>
      <c r="M200" s="9">
        <v>21</v>
      </c>
      <c r="N200" s="9">
        <v>53</v>
      </c>
      <c r="O200" s="9">
        <v>25</v>
      </c>
      <c r="P200" s="24">
        <v>34</v>
      </c>
      <c r="R200" s="59"/>
    </row>
    <row r="201" spans="1:18" ht="15" customHeight="1" x14ac:dyDescent="0.2">
      <c r="A201" s="6" t="s">
        <v>46</v>
      </c>
      <c r="B201" s="7">
        <f t="shared" si="133"/>
        <v>133</v>
      </c>
      <c r="C201" s="7">
        <f>SUM(E201,G201,I201,K201,M201,O201)</f>
        <v>76</v>
      </c>
      <c r="D201" s="7">
        <f>SUM(F201,H201,J201,L201,N201,P201)</f>
        <v>57</v>
      </c>
      <c r="E201" s="9">
        <v>41</v>
      </c>
      <c r="F201" s="9">
        <v>25</v>
      </c>
      <c r="G201" s="9">
        <v>5</v>
      </c>
      <c r="H201" s="9">
        <v>2</v>
      </c>
      <c r="I201" s="9" t="s">
        <v>30</v>
      </c>
      <c r="J201" s="9">
        <v>7</v>
      </c>
      <c r="K201" s="9">
        <v>18</v>
      </c>
      <c r="L201" s="9">
        <v>23</v>
      </c>
      <c r="M201" s="9">
        <v>12</v>
      </c>
      <c r="N201" s="9" t="s">
        <v>30</v>
      </c>
      <c r="O201" s="9" t="s">
        <v>30</v>
      </c>
      <c r="P201" s="24" t="s">
        <v>30</v>
      </c>
      <c r="R201" s="59"/>
    </row>
    <row r="202" spans="1:18" ht="15" customHeight="1" x14ac:dyDescent="0.2">
      <c r="A202" s="20" t="s">
        <v>116</v>
      </c>
      <c r="B202" s="7">
        <f t="shared" si="133"/>
        <v>41</v>
      </c>
      <c r="C202" s="7">
        <f t="shared" ref="C202:D207" si="135">SUM(E202,G202,I202,K202,M202,O202)</f>
        <v>34</v>
      </c>
      <c r="D202" s="7">
        <f t="shared" si="135"/>
        <v>7</v>
      </c>
      <c r="E202" s="9">
        <v>19</v>
      </c>
      <c r="F202" s="9">
        <v>2</v>
      </c>
      <c r="G202" s="9">
        <v>9</v>
      </c>
      <c r="H202" s="9">
        <v>2</v>
      </c>
      <c r="I202" s="9" t="s">
        <v>30</v>
      </c>
      <c r="J202" s="9">
        <v>1</v>
      </c>
      <c r="K202" s="9">
        <v>4</v>
      </c>
      <c r="L202" s="9">
        <v>1</v>
      </c>
      <c r="M202" s="9" t="s">
        <v>30</v>
      </c>
      <c r="N202" s="9" t="s">
        <v>30</v>
      </c>
      <c r="O202" s="9">
        <v>2</v>
      </c>
      <c r="P202" s="50">
        <v>1</v>
      </c>
      <c r="Q202" s="31"/>
      <c r="R202" s="20"/>
    </row>
    <row r="203" spans="1:18" ht="15" customHeight="1" x14ac:dyDescent="0.2">
      <c r="A203" s="6" t="s">
        <v>117</v>
      </c>
      <c r="B203" s="7">
        <f t="shared" si="133"/>
        <v>35</v>
      </c>
      <c r="C203" s="7">
        <f t="shared" si="135"/>
        <v>26</v>
      </c>
      <c r="D203" s="7">
        <f t="shared" si="135"/>
        <v>9</v>
      </c>
      <c r="E203" s="9">
        <v>2</v>
      </c>
      <c r="F203" s="9" t="s">
        <v>30</v>
      </c>
      <c r="G203" s="9">
        <v>2</v>
      </c>
      <c r="H203" s="9">
        <v>2</v>
      </c>
      <c r="I203" s="9">
        <v>3</v>
      </c>
      <c r="J203" s="9" t="s">
        <v>30</v>
      </c>
      <c r="K203" s="9">
        <v>19</v>
      </c>
      <c r="L203" s="9">
        <v>4</v>
      </c>
      <c r="M203" s="9" t="s">
        <v>30</v>
      </c>
      <c r="N203" s="9" t="s">
        <v>30</v>
      </c>
      <c r="O203" s="9" t="s">
        <v>30</v>
      </c>
      <c r="P203" s="24">
        <v>3</v>
      </c>
      <c r="Q203" s="31"/>
      <c r="R203" s="20"/>
    </row>
    <row r="204" spans="1:18" ht="15" customHeight="1" x14ac:dyDescent="0.2">
      <c r="A204" s="6" t="s">
        <v>118</v>
      </c>
      <c r="B204" s="7">
        <f t="shared" si="133"/>
        <v>52</v>
      </c>
      <c r="C204" s="7">
        <f t="shared" si="135"/>
        <v>36</v>
      </c>
      <c r="D204" s="7">
        <f t="shared" si="135"/>
        <v>16</v>
      </c>
      <c r="E204" s="9">
        <v>5</v>
      </c>
      <c r="F204" s="9">
        <v>3</v>
      </c>
      <c r="G204" s="9">
        <v>7</v>
      </c>
      <c r="H204" s="9">
        <v>2</v>
      </c>
      <c r="I204" s="9">
        <v>4</v>
      </c>
      <c r="J204" s="9">
        <v>1</v>
      </c>
      <c r="K204" s="9">
        <v>8</v>
      </c>
      <c r="L204" s="9">
        <v>5</v>
      </c>
      <c r="M204" s="9">
        <v>12</v>
      </c>
      <c r="N204" s="9">
        <v>5</v>
      </c>
      <c r="O204" s="9" t="s">
        <v>30</v>
      </c>
      <c r="P204" s="24" t="s">
        <v>30</v>
      </c>
      <c r="Q204" s="31"/>
      <c r="R204" s="20"/>
    </row>
    <row r="205" spans="1:18" ht="15" customHeight="1" x14ac:dyDescent="0.2">
      <c r="A205" s="6" t="s">
        <v>50</v>
      </c>
      <c r="B205" s="7">
        <f t="shared" si="133"/>
        <v>60</v>
      </c>
      <c r="C205" s="7">
        <f t="shared" si="135"/>
        <v>18</v>
      </c>
      <c r="D205" s="7">
        <f t="shared" si="135"/>
        <v>42</v>
      </c>
      <c r="E205" s="9">
        <v>2</v>
      </c>
      <c r="F205" s="9">
        <v>2</v>
      </c>
      <c r="G205" s="9">
        <v>5</v>
      </c>
      <c r="H205" s="9">
        <v>1</v>
      </c>
      <c r="I205" s="9">
        <v>6</v>
      </c>
      <c r="J205" s="9">
        <v>2</v>
      </c>
      <c r="K205" s="9">
        <v>3</v>
      </c>
      <c r="L205" s="9">
        <v>30</v>
      </c>
      <c r="M205" s="9">
        <v>2</v>
      </c>
      <c r="N205" s="9">
        <v>7</v>
      </c>
      <c r="O205" s="9" t="s">
        <v>30</v>
      </c>
      <c r="P205" s="24" t="s">
        <v>30</v>
      </c>
      <c r="Q205" s="31"/>
      <c r="R205" s="20"/>
    </row>
    <row r="206" spans="1:18" ht="15" customHeight="1" x14ac:dyDescent="0.2">
      <c r="A206" s="6" t="s">
        <v>119</v>
      </c>
      <c r="B206" s="7">
        <f t="shared" si="133"/>
        <v>2</v>
      </c>
      <c r="C206" s="7">
        <f t="shared" si="135"/>
        <v>1</v>
      </c>
      <c r="D206" s="7">
        <f t="shared" si="135"/>
        <v>1</v>
      </c>
      <c r="E206" s="9" t="s">
        <v>30</v>
      </c>
      <c r="F206" s="9">
        <v>1</v>
      </c>
      <c r="G206" s="9">
        <v>1</v>
      </c>
      <c r="H206" s="9" t="s">
        <v>30</v>
      </c>
      <c r="I206" s="9" t="s">
        <v>30</v>
      </c>
      <c r="J206" s="9" t="s">
        <v>30</v>
      </c>
      <c r="K206" s="9" t="s">
        <v>30</v>
      </c>
      <c r="L206" s="9" t="s">
        <v>30</v>
      </c>
      <c r="M206" s="9" t="s">
        <v>30</v>
      </c>
      <c r="N206" s="9" t="s">
        <v>30</v>
      </c>
      <c r="O206" s="9" t="s">
        <v>30</v>
      </c>
      <c r="P206" s="24" t="s">
        <v>30</v>
      </c>
      <c r="R206" s="59"/>
    </row>
    <row r="207" spans="1:18" ht="15" customHeight="1" x14ac:dyDescent="0.2">
      <c r="A207" s="6" t="s">
        <v>52</v>
      </c>
      <c r="B207" s="7">
        <f t="shared" si="133"/>
        <v>119</v>
      </c>
      <c r="C207" s="7">
        <f t="shared" si="135"/>
        <v>19</v>
      </c>
      <c r="D207" s="7">
        <f t="shared" si="135"/>
        <v>100</v>
      </c>
      <c r="E207" s="60">
        <v>3</v>
      </c>
      <c r="F207" s="61">
        <v>2</v>
      </c>
      <c r="G207" s="60" t="s">
        <v>30</v>
      </c>
      <c r="H207" s="9">
        <v>1</v>
      </c>
      <c r="I207" s="9">
        <v>2</v>
      </c>
      <c r="J207" s="9">
        <v>3</v>
      </c>
      <c r="K207" s="9">
        <v>1</v>
      </c>
      <c r="L207" s="9">
        <v>40</v>
      </c>
      <c r="M207" s="9">
        <v>13</v>
      </c>
      <c r="N207" s="9">
        <v>30</v>
      </c>
      <c r="O207" s="9" t="s">
        <v>30</v>
      </c>
      <c r="P207" s="24">
        <v>24</v>
      </c>
      <c r="R207" s="59"/>
    </row>
    <row r="208" spans="1:18" ht="15" customHeight="1" x14ac:dyDescent="0.2">
      <c r="A208" s="6"/>
      <c r="B208" s="10"/>
      <c r="C208" s="10"/>
      <c r="D208" s="10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24"/>
      <c r="R208" s="59"/>
    </row>
    <row r="209" spans="1:18" ht="15" customHeight="1" x14ac:dyDescent="0.2">
      <c r="A209" s="6" t="s">
        <v>53</v>
      </c>
      <c r="B209" s="2">
        <f t="shared" ref="B209:I209" si="136">SUM(B211:B212)</f>
        <v>413</v>
      </c>
      <c r="C209" s="2">
        <f t="shared" si="136"/>
        <v>254</v>
      </c>
      <c r="D209" s="2">
        <f t="shared" si="136"/>
        <v>159</v>
      </c>
      <c r="E209" s="2">
        <f t="shared" si="136"/>
        <v>83</v>
      </c>
      <c r="F209" s="2">
        <f t="shared" si="136"/>
        <v>43</v>
      </c>
      <c r="G209" s="2">
        <f t="shared" si="136"/>
        <v>48</v>
      </c>
      <c r="H209" s="2">
        <f t="shared" si="136"/>
        <v>24</v>
      </c>
      <c r="I209" s="2">
        <f t="shared" si="136"/>
        <v>32</v>
      </c>
      <c r="J209" s="2">
        <f>SUM(J211:J212)</f>
        <v>25</v>
      </c>
      <c r="K209" s="2">
        <f t="shared" ref="K209:P209" si="137">SUM(K211:K212)</f>
        <v>49</v>
      </c>
      <c r="L209" s="2">
        <f t="shared" si="137"/>
        <v>16</v>
      </c>
      <c r="M209" s="2">
        <f t="shared" si="137"/>
        <v>11</v>
      </c>
      <c r="N209" s="2">
        <f t="shared" si="137"/>
        <v>4</v>
      </c>
      <c r="O209" s="2">
        <f t="shared" si="137"/>
        <v>31</v>
      </c>
      <c r="P209" s="3">
        <f t="shared" si="137"/>
        <v>47</v>
      </c>
      <c r="R209" s="59"/>
    </row>
    <row r="210" spans="1:18" ht="15" customHeight="1" x14ac:dyDescent="0.2">
      <c r="A210" s="6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3"/>
      <c r="R210" s="59"/>
    </row>
    <row r="211" spans="1:18" ht="15" customHeight="1" x14ac:dyDescent="0.2">
      <c r="A211" s="6" t="s">
        <v>54</v>
      </c>
      <c r="B211" s="7">
        <f>SUM(C211:D211)</f>
        <v>270</v>
      </c>
      <c r="C211" s="7">
        <f>SUM(E211,G211,I211,K211,M211,O211)</f>
        <v>163</v>
      </c>
      <c r="D211" s="7">
        <f>SUM(F211,H211,J211,L211,N211,P211)</f>
        <v>107</v>
      </c>
      <c r="E211" s="9">
        <v>61</v>
      </c>
      <c r="F211" s="9">
        <v>35</v>
      </c>
      <c r="G211" s="9">
        <v>17</v>
      </c>
      <c r="H211" s="9">
        <v>13</v>
      </c>
      <c r="I211" s="9">
        <v>13</v>
      </c>
      <c r="J211" s="9">
        <v>9</v>
      </c>
      <c r="K211" s="9">
        <v>33</v>
      </c>
      <c r="L211" s="9">
        <v>5</v>
      </c>
      <c r="M211" s="9">
        <v>11</v>
      </c>
      <c r="N211" s="9">
        <v>2</v>
      </c>
      <c r="O211" s="9">
        <v>28</v>
      </c>
      <c r="P211" s="24">
        <v>43</v>
      </c>
      <c r="R211" s="59"/>
    </row>
    <row r="212" spans="1:18" ht="15" customHeight="1" x14ac:dyDescent="0.2">
      <c r="A212" s="6" t="s">
        <v>120</v>
      </c>
      <c r="B212" s="7">
        <f>SUM(C212:D212)</f>
        <v>143</v>
      </c>
      <c r="C212" s="7">
        <f>SUM(E212,G212,I212,K212,M212,O212)</f>
        <v>91</v>
      </c>
      <c r="D212" s="7">
        <f>SUM(F212,H212,J212,L212,N212,P212)</f>
        <v>52</v>
      </c>
      <c r="E212" s="9">
        <v>22</v>
      </c>
      <c r="F212" s="9">
        <v>8</v>
      </c>
      <c r="G212" s="9">
        <v>31</v>
      </c>
      <c r="H212" s="9">
        <v>11</v>
      </c>
      <c r="I212" s="9">
        <v>19</v>
      </c>
      <c r="J212" s="9">
        <v>16</v>
      </c>
      <c r="K212" s="9">
        <v>16</v>
      </c>
      <c r="L212" s="9">
        <v>11</v>
      </c>
      <c r="M212" s="9" t="s">
        <v>30</v>
      </c>
      <c r="N212" s="9">
        <v>2</v>
      </c>
      <c r="O212" s="9">
        <v>3</v>
      </c>
      <c r="P212" s="24">
        <v>4</v>
      </c>
      <c r="R212" s="59"/>
    </row>
    <row r="213" spans="1:18" ht="15" customHeight="1" x14ac:dyDescent="0.2">
      <c r="A213" s="6"/>
      <c r="B213" s="7"/>
      <c r="C213" s="7"/>
      <c r="D213" s="7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24"/>
      <c r="R213" s="59"/>
    </row>
    <row r="214" spans="1:18" ht="15" customHeight="1" x14ac:dyDescent="0.2">
      <c r="A214" s="6" t="s">
        <v>56</v>
      </c>
      <c r="B214" s="2">
        <f t="shared" ref="B214:I214" si="138">SUM(B216:B222)</f>
        <v>643</v>
      </c>
      <c r="C214" s="2">
        <f t="shared" si="138"/>
        <v>339</v>
      </c>
      <c r="D214" s="2">
        <f t="shared" si="138"/>
        <v>304</v>
      </c>
      <c r="E214" s="2">
        <f t="shared" si="138"/>
        <v>61</v>
      </c>
      <c r="F214" s="2">
        <f t="shared" si="138"/>
        <v>34</v>
      </c>
      <c r="G214" s="2">
        <f t="shared" si="138"/>
        <v>51</v>
      </c>
      <c r="H214" s="2">
        <f t="shared" si="138"/>
        <v>67</v>
      </c>
      <c r="I214" s="2">
        <f t="shared" si="138"/>
        <v>27</v>
      </c>
      <c r="J214" s="2">
        <f>SUM(J216:J222)</f>
        <v>24</v>
      </c>
      <c r="K214" s="2">
        <f t="shared" ref="K214:P214" si="139">SUM(K216:K222)</f>
        <v>49</v>
      </c>
      <c r="L214" s="2">
        <f t="shared" si="139"/>
        <v>41</v>
      </c>
      <c r="M214" s="2">
        <f t="shared" si="139"/>
        <v>67</v>
      </c>
      <c r="N214" s="2">
        <f t="shared" si="139"/>
        <v>85</v>
      </c>
      <c r="O214" s="2">
        <f t="shared" si="139"/>
        <v>84</v>
      </c>
      <c r="P214" s="3">
        <f t="shared" si="139"/>
        <v>53</v>
      </c>
      <c r="R214" s="59"/>
    </row>
    <row r="215" spans="1:18" ht="15" customHeight="1" x14ac:dyDescent="0.2">
      <c r="A215" s="6"/>
      <c r="B215" s="10"/>
      <c r="C215" s="10"/>
      <c r="D215" s="10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24"/>
      <c r="R215" s="59"/>
    </row>
    <row r="216" spans="1:18" ht="15" customHeight="1" x14ac:dyDescent="0.2">
      <c r="A216" s="6" t="s">
        <v>57</v>
      </c>
      <c r="B216" s="7">
        <f t="shared" ref="B216:B222" si="140">SUM(C216:D216)</f>
        <v>292</v>
      </c>
      <c r="C216" s="7">
        <f t="shared" ref="C216:D222" si="141">SUM(E216,G216,I216,K216,M216,O216)</f>
        <v>125</v>
      </c>
      <c r="D216" s="7">
        <f t="shared" si="141"/>
        <v>167</v>
      </c>
      <c r="E216" s="9">
        <v>6</v>
      </c>
      <c r="F216" s="9">
        <v>10</v>
      </c>
      <c r="G216" s="9">
        <v>20</v>
      </c>
      <c r="H216" s="9">
        <v>37</v>
      </c>
      <c r="I216" s="9">
        <v>8</v>
      </c>
      <c r="J216" s="9">
        <v>7</v>
      </c>
      <c r="K216" s="9">
        <v>1</v>
      </c>
      <c r="L216" s="9">
        <v>16</v>
      </c>
      <c r="M216" s="9">
        <v>46</v>
      </c>
      <c r="N216" s="9">
        <v>73</v>
      </c>
      <c r="O216" s="9">
        <v>44</v>
      </c>
      <c r="P216" s="24">
        <v>24</v>
      </c>
      <c r="R216" s="59"/>
    </row>
    <row r="217" spans="1:18" s="53" customFormat="1" ht="15" customHeight="1" x14ac:dyDescent="0.2">
      <c r="A217" s="6" t="s">
        <v>58</v>
      </c>
      <c r="B217" s="7">
        <f t="shared" si="140"/>
        <v>14</v>
      </c>
      <c r="C217" s="7">
        <f t="shared" si="141"/>
        <v>10</v>
      </c>
      <c r="D217" s="7">
        <f t="shared" si="141"/>
        <v>4</v>
      </c>
      <c r="E217" s="9">
        <v>2</v>
      </c>
      <c r="F217" s="9" t="s">
        <v>30</v>
      </c>
      <c r="G217" s="9">
        <v>4</v>
      </c>
      <c r="H217" s="9">
        <v>1</v>
      </c>
      <c r="I217" s="9">
        <v>4</v>
      </c>
      <c r="J217" s="9">
        <v>3</v>
      </c>
      <c r="K217" s="9" t="s">
        <v>30</v>
      </c>
      <c r="L217" s="9" t="s">
        <v>30</v>
      </c>
      <c r="M217" s="9" t="s">
        <v>30</v>
      </c>
      <c r="N217" s="9" t="s">
        <v>30</v>
      </c>
      <c r="O217" s="9" t="s">
        <v>30</v>
      </c>
      <c r="P217" s="24" t="s">
        <v>30</v>
      </c>
      <c r="Q217" s="52"/>
      <c r="R217" s="59"/>
    </row>
    <row r="218" spans="1:18" ht="15" customHeight="1" x14ac:dyDescent="0.2">
      <c r="A218" s="6" t="s">
        <v>59</v>
      </c>
      <c r="B218" s="7">
        <f t="shared" si="140"/>
        <v>9</v>
      </c>
      <c r="C218" s="7">
        <f t="shared" si="141"/>
        <v>5</v>
      </c>
      <c r="D218" s="7">
        <f t="shared" si="141"/>
        <v>4</v>
      </c>
      <c r="E218" s="9">
        <v>3</v>
      </c>
      <c r="F218" s="9">
        <v>3</v>
      </c>
      <c r="G218" s="9">
        <v>2</v>
      </c>
      <c r="H218" s="9" t="s">
        <v>30</v>
      </c>
      <c r="I218" s="9" t="s">
        <v>30</v>
      </c>
      <c r="J218" s="9">
        <v>1</v>
      </c>
      <c r="K218" s="9" t="s">
        <v>30</v>
      </c>
      <c r="L218" s="9" t="s">
        <v>30</v>
      </c>
      <c r="M218" s="9" t="s">
        <v>30</v>
      </c>
      <c r="N218" s="9" t="s">
        <v>30</v>
      </c>
      <c r="O218" s="9" t="s">
        <v>30</v>
      </c>
      <c r="P218" s="24" t="s">
        <v>30</v>
      </c>
      <c r="R218" s="59"/>
    </row>
    <row r="219" spans="1:18" ht="15" customHeight="1" x14ac:dyDescent="0.2">
      <c r="A219" s="6" t="s">
        <v>60</v>
      </c>
      <c r="B219" s="7">
        <f t="shared" si="140"/>
        <v>156</v>
      </c>
      <c r="C219" s="7">
        <f t="shared" si="141"/>
        <v>80</v>
      </c>
      <c r="D219" s="7">
        <f t="shared" si="141"/>
        <v>76</v>
      </c>
      <c r="E219" s="9">
        <v>28</v>
      </c>
      <c r="F219" s="9">
        <v>19</v>
      </c>
      <c r="G219" s="9">
        <v>14</v>
      </c>
      <c r="H219" s="9">
        <v>14</v>
      </c>
      <c r="I219" s="9">
        <v>9</v>
      </c>
      <c r="J219" s="9">
        <v>4</v>
      </c>
      <c r="K219" s="9">
        <v>23</v>
      </c>
      <c r="L219" s="9">
        <v>16</v>
      </c>
      <c r="M219" s="9">
        <v>6</v>
      </c>
      <c r="N219" s="9" t="s">
        <v>30</v>
      </c>
      <c r="O219" s="9" t="s">
        <v>30</v>
      </c>
      <c r="P219" s="24">
        <v>23</v>
      </c>
      <c r="R219" s="59"/>
    </row>
    <row r="220" spans="1:18" ht="15" customHeight="1" x14ac:dyDescent="0.2">
      <c r="A220" s="6" t="s">
        <v>61</v>
      </c>
      <c r="B220" s="7">
        <f t="shared" si="140"/>
        <v>53</v>
      </c>
      <c r="C220" s="7">
        <f t="shared" si="141"/>
        <v>46</v>
      </c>
      <c r="D220" s="7">
        <f t="shared" si="141"/>
        <v>7</v>
      </c>
      <c r="E220" s="9">
        <v>9</v>
      </c>
      <c r="F220" s="9" t="s">
        <v>30</v>
      </c>
      <c r="G220" s="9">
        <v>4</v>
      </c>
      <c r="H220" s="9">
        <v>5</v>
      </c>
      <c r="I220" s="9">
        <v>2</v>
      </c>
      <c r="J220" s="9">
        <v>2</v>
      </c>
      <c r="K220" s="9">
        <v>8</v>
      </c>
      <c r="L220" s="9" t="s">
        <v>30</v>
      </c>
      <c r="M220" s="9" t="s">
        <v>30</v>
      </c>
      <c r="N220" s="9" t="s">
        <v>30</v>
      </c>
      <c r="O220" s="9">
        <v>23</v>
      </c>
      <c r="P220" s="24" t="s">
        <v>30</v>
      </c>
      <c r="R220" s="59"/>
    </row>
    <row r="221" spans="1:18" ht="15" customHeight="1" x14ac:dyDescent="0.2">
      <c r="A221" s="6" t="s">
        <v>62</v>
      </c>
      <c r="B221" s="7">
        <f t="shared" si="140"/>
        <v>45</v>
      </c>
      <c r="C221" s="7">
        <f t="shared" si="141"/>
        <v>37</v>
      </c>
      <c r="D221" s="7">
        <f t="shared" si="141"/>
        <v>8</v>
      </c>
      <c r="E221" s="9">
        <v>11</v>
      </c>
      <c r="F221" s="9" t="s">
        <v>30</v>
      </c>
      <c r="G221" s="9">
        <v>7</v>
      </c>
      <c r="H221" s="9">
        <v>4</v>
      </c>
      <c r="I221" s="9">
        <v>3</v>
      </c>
      <c r="J221" s="9">
        <v>4</v>
      </c>
      <c r="K221" s="9">
        <v>4</v>
      </c>
      <c r="L221" s="9" t="s">
        <v>30</v>
      </c>
      <c r="M221" s="9">
        <v>12</v>
      </c>
      <c r="N221" s="9" t="s">
        <v>30</v>
      </c>
      <c r="O221" s="9" t="s">
        <v>30</v>
      </c>
      <c r="P221" s="24" t="s">
        <v>30</v>
      </c>
      <c r="R221" s="59"/>
    </row>
    <row r="222" spans="1:18" ht="15" customHeight="1" x14ac:dyDescent="0.2">
      <c r="A222" s="6" t="s">
        <v>63</v>
      </c>
      <c r="B222" s="7">
        <f t="shared" si="140"/>
        <v>74</v>
      </c>
      <c r="C222" s="7">
        <f t="shared" si="141"/>
        <v>36</v>
      </c>
      <c r="D222" s="7">
        <f t="shared" si="141"/>
        <v>38</v>
      </c>
      <c r="E222" s="10">
        <v>2</v>
      </c>
      <c r="F222" s="10">
        <v>2</v>
      </c>
      <c r="G222" s="10" t="s">
        <v>30</v>
      </c>
      <c r="H222" s="10">
        <v>6</v>
      </c>
      <c r="I222" s="10">
        <v>1</v>
      </c>
      <c r="J222" s="10">
        <v>3</v>
      </c>
      <c r="K222" s="9">
        <v>13</v>
      </c>
      <c r="L222" s="9">
        <v>9</v>
      </c>
      <c r="M222" s="9">
        <v>3</v>
      </c>
      <c r="N222" s="9">
        <v>12</v>
      </c>
      <c r="O222" s="9">
        <v>17</v>
      </c>
      <c r="P222" s="24">
        <v>6</v>
      </c>
      <c r="R222" s="59"/>
    </row>
    <row r="223" spans="1:18" ht="15" customHeight="1" x14ac:dyDescent="0.2">
      <c r="A223" s="6"/>
      <c r="B223" s="10"/>
      <c r="C223" s="10"/>
      <c r="D223" s="10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24"/>
      <c r="R223" s="59"/>
    </row>
    <row r="224" spans="1:18" ht="15" customHeight="1" x14ac:dyDescent="0.2">
      <c r="A224" s="6" t="s">
        <v>64</v>
      </c>
      <c r="B224" s="2">
        <f t="shared" ref="B224:I224" si="142">SUM(B226:B232)</f>
        <v>286</v>
      </c>
      <c r="C224" s="2">
        <f t="shared" si="142"/>
        <v>147</v>
      </c>
      <c r="D224" s="2">
        <f t="shared" si="142"/>
        <v>139</v>
      </c>
      <c r="E224" s="2">
        <f t="shared" si="142"/>
        <v>72</v>
      </c>
      <c r="F224" s="2">
        <f t="shared" si="142"/>
        <v>29</v>
      </c>
      <c r="G224" s="2">
        <f t="shared" si="142"/>
        <v>36</v>
      </c>
      <c r="H224" s="2">
        <f t="shared" si="142"/>
        <v>7</v>
      </c>
      <c r="I224" s="2">
        <f t="shared" si="142"/>
        <v>15</v>
      </c>
      <c r="J224" s="2">
        <f>SUM(J226:J232)</f>
        <v>17</v>
      </c>
      <c r="K224" s="2">
        <f t="shared" ref="K224:N224" si="143">SUM(K226:K232)</f>
        <v>8</v>
      </c>
      <c r="L224" s="2">
        <f t="shared" si="143"/>
        <v>50</v>
      </c>
      <c r="M224" s="2">
        <f t="shared" si="143"/>
        <v>16</v>
      </c>
      <c r="N224" s="2">
        <f t="shared" si="143"/>
        <v>36</v>
      </c>
      <c r="O224" s="17" t="s">
        <v>30</v>
      </c>
      <c r="P224" s="18" t="s">
        <v>30</v>
      </c>
      <c r="R224" s="59"/>
    </row>
    <row r="225" spans="1:18" ht="15" customHeight="1" x14ac:dyDescent="0.2">
      <c r="A225" s="6"/>
      <c r="B225" s="10"/>
      <c r="C225" s="10"/>
      <c r="D225" s="10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24"/>
      <c r="R225" s="59"/>
    </row>
    <row r="226" spans="1:18" ht="15" customHeight="1" x14ac:dyDescent="0.2">
      <c r="A226" s="6" t="s">
        <v>65</v>
      </c>
      <c r="B226" s="7">
        <f t="shared" ref="B226:B232" si="144">SUM(C226:D226)</f>
        <v>21</v>
      </c>
      <c r="C226" s="7">
        <f t="shared" ref="C226:D232" si="145">SUM(E226,G226,I226,K226,M226,O226)</f>
        <v>6</v>
      </c>
      <c r="D226" s="7">
        <f t="shared" si="145"/>
        <v>15</v>
      </c>
      <c r="E226" s="9">
        <v>1</v>
      </c>
      <c r="F226" s="9">
        <v>5</v>
      </c>
      <c r="G226" s="9" t="s">
        <v>30</v>
      </c>
      <c r="H226" s="9" t="s">
        <v>30</v>
      </c>
      <c r="I226" s="9" t="s">
        <v>30</v>
      </c>
      <c r="J226" s="9" t="s">
        <v>30</v>
      </c>
      <c r="K226" s="9">
        <v>5</v>
      </c>
      <c r="L226" s="9">
        <v>10</v>
      </c>
      <c r="M226" s="9" t="s">
        <v>30</v>
      </c>
      <c r="N226" s="9" t="s">
        <v>30</v>
      </c>
      <c r="O226" s="9" t="s">
        <v>30</v>
      </c>
      <c r="P226" s="24" t="s">
        <v>30</v>
      </c>
      <c r="R226" s="59"/>
    </row>
    <row r="227" spans="1:18" ht="15" customHeight="1" x14ac:dyDescent="0.2">
      <c r="A227" s="6" t="s">
        <v>66</v>
      </c>
      <c r="B227" s="7">
        <f t="shared" si="144"/>
        <v>170</v>
      </c>
      <c r="C227" s="7">
        <f t="shared" si="145"/>
        <v>73</v>
      </c>
      <c r="D227" s="7">
        <f t="shared" si="145"/>
        <v>97</v>
      </c>
      <c r="E227" s="9">
        <v>42</v>
      </c>
      <c r="F227" s="9">
        <v>21</v>
      </c>
      <c r="G227" s="9">
        <v>21</v>
      </c>
      <c r="H227" s="9" t="s">
        <v>30</v>
      </c>
      <c r="I227" s="9">
        <v>3</v>
      </c>
      <c r="J227" s="9">
        <v>11</v>
      </c>
      <c r="K227" s="9" t="s">
        <v>30</v>
      </c>
      <c r="L227" s="9">
        <v>29</v>
      </c>
      <c r="M227" s="9">
        <v>7</v>
      </c>
      <c r="N227" s="9">
        <v>36</v>
      </c>
      <c r="O227" s="9" t="s">
        <v>30</v>
      </c>
      <c r="P227" s="24" t="s">
        <v>30</v>
      </c>
      <c r="R227" s="59"/>
    </row>
    <row r="228" spans="1:18" ht="15" customHeight="1" x14ac:dyDescent="0.2">
      <c r="A228" s="6" t="s">
        <v>67</v>
      </c>
      <c r="B228" s="7">
        <f t="shared" si="144"/>
        <v>53</v>
      </c>
      <c r="C228" s="7">
        <f t="shared" si="145"/>
        <v>41</v>
      </c>
      <c r="D228" s="7">
        <f t="shared" si="145"/>
        <v>12</v>
      </c>
      <c r="E228" s="9">
        <v>21</v>
      </c>
      <c r="F228" s="9">
        <v>1</v>
      </c>
      <c r="G228" s="9">
        <v>12</v>
      </c>
      <c r="H228" s="9">
        <v>2</v>
      </c>
      <c r="I228" s="9">
        <v>8</v>
      </c>
      <c r="J228" s="9">
        <v>4</v>
      </c>
      <c r="K228" s="9" t="s">
        <v>30</v>
      </c>
      <c r="L228" s="9">
        <v>5</v>
      </c>
      <c r="M228" s="9" t="s">
        <v>30</v>
      </c>
      <c r="N228" s="9" t="s">
        <v>30</v>
      </c>
      <c r="O228" s="9" t="s">
        <v>30</v>
      </c>
      <c r="P228" s="24" t="s">
        <v>30</v>
      </c>
      <c r="R228" s="59"/>
    </row>
    <row r="229" spans="1:18" ht="15" customHeight="1" x14ac:dyDescent="0.2">
      <c r="A229" s="6" t="s">
        <v>68</v>
      </c>
      <c r="B229" s="7">
        <f t="shared" si="144"/>
        <v>9</v>
      </c>
      <c r="C229" s="7">
        <f t="shared" si="145"/>
        <v>4</v>
      </c>
      <c r="D229" s="7">
        <f t="shared" si="145"/>
        <v>5</v>
      </c>
      <c r="E229" s="9">
        <v>1</v>
      </c>
      <c r="F229" s="9" t="s">
        <v>30</v>
      </c>
      <c r="G229" s="9">
        <v>1</v>
      </c>
      <c r="H229" s="9">
        <v>1</v>
      </c>
      <c r="I229" s="9">
        <v>1</v>
      </c>
      <c r="J229" s="9" t="s">
        <v>30</v>
      </c>
      <c r="K229" s="9">
        <v>1</v>
      </c>
      <c r="L229" s="9">
        <v>4</v>
      </c>
      <c r="M229" s="9" t="s">
        <v>30</v>
      </c>
      <c r="N229" s="9" t="s">
        <v>30</v>
      </c>
      <c r="O229" s="9" t="s">
        <v>30</v>
      </c>
      <c r="P229" s="24" t="s">
        <v>30</v>
      </c>
      <c r="R229" s="59"/>
    </row>
    <row r="230" spans="1:18" ht="15" customHeight="1" x14ac:dyDescent="0.2">
      <c r="A230" s="6" t="s">
        <v>69</v>
      </c>
      <c r="B230" s="7">
        <f t="shared" si="144"/>
        <v>3</v>
      </c>
      <c r="C230" s="7">
        <f t="shared" si="145"/>
        <v>1</v>
      </c>
      <c r="D230" s="7">
        <f t="shared" si="145"/>
        <v>2</v>
      </c>
      <c r="E230" s="9">
        <v>1</v>
      </c>
      <c r="F230" s="9" t="s">
        <v>30</v>
      </c>
      <c r="G230" s="9" t="s">
        <v>30</v>
      </c>
      <c r="H230" s="9" t="s">
        <v>30</v>
      </c>
      <c r="I230" s="9" t="s">
        <v>30</v>
      </c>
      <c r="J230" s="10">
        <v>2</v>
      </c>
      <c r="K230" s="9" t="s">
        <v>30</v>
      </c>
      <c r="L230" s="9" t="s">
        <v>30</v>
      </c>
      <c r="M230" s="9" t="s">
        <v>30</v>
      </c>
      <c r="N230" s="9" t="s">
        <v>30</v>
      </c>
      <c r="O230" s="9" t="s">
        <v>30</v>
      </c>
      <c r="P230" s="24" t="s">
        <v>30</v>
      </c>
      <c r="R230" s="59"/>
    </row>
    <row r="231" spans="1:18" ht="15" customHeight="1" x14ac:dyDescent="0.2">
      <c r="A231" s="6" t="s">
        <v>70</v>
      </c>
      <c r="B231" s="7">
        <f t="shared" si="144"/>
        <v>7</v>
      </c>
      <c r="C231" s="7">
        <f t="shared" si="145"/>
        <v>4</v>
      </c>
      <c r="D231" s="7">
        <f t="shared" si="145"/>
        <v>3</v>
      </c>
      <c r="E231" s="9">
        <v>2</v>
      </c>
      <c r="F231" s="9">
        <v>1</v>
      </c>
      <c r="G231" s="9">
        <v>2</v>
      </c>
      <c r="H231" s="9">
        <v>2</v>
      </c>
      <c r="I231" s="9" t="s">
        <v>30</v>
      </c>
      <c r="J231" s="9" t="s">
        <v>30</v>
      </c>
      <c r="K231" s="9" t="s">
        <v>30</v>
      </c>
      <c r="L231" s="9" t="s">
        <v>30</v>
      </c>
      <c r="M231" s="9" t="s">
        <v>30</v>
      </c>
      <c r="N231" s="9" t="s">
        <v>30</v>
      </c>
      <c r="O231" s="9" t="s">
        <v>30</v>
      </c>
      <c r="P231" s="24" t="s">
        <v>30</v>
      </c>
      <c r="R231" s="59"/>
    </row>
    <row r="232" spans="1:18" ht="15" customHeight="1" x14ac:dyDescent="0.2">
      <c r="A232" s="6" t="s">
        <v>71</v>
      </c>
      <c r="B232" s="7">
        <f t="shared" si="144"/>
        <v>23</v>
      </c>
      <c r="C232" s="7">
        <f t="shared" si="145"/>
        <v>18</v>
      </c>
      <c r="D232" s="7">
        <f t="shared" si="145"/>
        <v>5</v>
      </c>
      <c r="E232" s="9">
        <v>4</v>
      </c>
      <c r="F232" s="9">
        <v>1</v>
      </c>
      <c r="G232" s="9" t="s">
        <v>30</v>
      </c>
      <c r="H232" s="9">
        <v>2</v>
      </c>
      <c r="I232" s="9">
        <v>3</v>
      </c>
      <c r="J232" s="9" t="s">
        <v>30</v>
      </c>
      <c r="K232" s="9">
        <v>2</v>
      </c>
      <c r="L232" s="9">
        <v>2</v>
      </c>
      <c r="M232" s="9">
        <v>9</v>
      </c>
      <c r="N232" s="9" t="s">
        <v>30</v>
      </c>
      <c r="O232" s="9" t="s">
        <v>30</v>
      </c>
      <c r="P232" s="24" t="s">
        <v>30</v>
      </c>
      <c r="R232" s="59"/>
    </row>
    <row r="233" spans="1:18" ht="15.75" customHeight="1" x14ac:dyDescent="0.2">
      <c r="A233" s="81" t="s">
        <v>0</v>
      </c>
      <c r="B233" s="81"/>
      <c r="C233" s="81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R233" s="59"/>
    </row>
    <row r="234" spans="1:18" ht="15.75" customHeight="1" x14ac:dyDescent="0.2">
      <c r="A234" s="82" t="s">
        <v>167</v>
      </c>
      <c r="B234" s="81"/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R234" s="59"/>
    </row>
    <row r="235" spans="1:18" ht="15" customHeight="1" x14ac:dyDescent="0.2">
      <c r="A235" s="53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R235" s="59"/>
    </row>
    <row r="236" spans="1:18" ht="15" customHeight="1" x14ac:dyDescent="0.2">
      <c r="A236" s="83" t="s">
        <v>1</v>
      </c>
      <c r="B236" s="79" t="s">
        <v>2</v>
      </c>
      <c r="C236" s="86"/>
      <c r="D236" s="86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6"/>
      <c r="P236" s="86"/>
      <c r="R236" s="59"/>
    </row>
    <row r="237" spans="1:18" ht="15" customHeight="1" x14ac:dyDescent="0.2">
      <c r="A237" s="84"/>
      <c r="B237" s="80"/>
      <c r="C237" s="87"/>
      <c r="D237" s="87"/>
      <c r="E237" s="87"/>
      <c r="F237" s="87"/>
      <c r="G237" s="87"/>
      <c r="H237" s="87"/>
      <c r="I237" s="87"/>
      <c r="J237" s="87"/>
      <c r="K237" s="87"/>
      <c r="L237" s="87"/>
      <c r="M237" s="87"/>
      <c r="N237" s="87"/>
      <c r="O237" s="87"/>
      <c r="P237" s="87"/>
      <c r="R237" s="59"/>
    </row>
    <row r="238" spans="1:18" ht="15" customHeight="1" x14ac:dyDescent="0.2">
      <c r="A238" s="84"/>
      <c r="B238" s="77" t="s">
        <v>3</v>
      </c>
      <c r="C238" s="77" t="s">
        <v>4</v>
      </c>
      <c r="D238" s="77" t="s">
        <v>5</v>
      </c>
      <c r="E238" s="89" t="s">
        <v>6</v>
      </c>
      <c r="F238" s="90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R238" s="59"/>
    </row>
    <row r="239" spans="1:18" ht="15" customHeight="1" x14ac:dyDescent="0.2">
      <c r="A239" s="84"/>
      <c r="B239" s="88"/>
      <c r="C239" s="88"/>
      <c r="D239" s="88"/>
      <c r="E239" s="91"/>
      <c r="F239" s="92"/>
      <c r="G239" s="92"/>
      <c r="H239" s="92"/>
      <c r="I239" s="92"/>
      <c r="J239" s="92"/>
      <c r="K239" s="92"/>
      <c r="L239" s="92"/>
      <c r="M239" s="92"/>
      <c r="N239" s="92"/>
      <c r="O239" s="92"/>
      <c r="P239" s="92"/>
      <c r="R239" s="59"/>
    </row>
    <row r="240" spans="1:18" ht="15" customHeight="1" x14ac:dyDescent="0.2">
      <c r="A240" s="84"/>
      <c r="B240" s="88"/>
      <c r="C240" s="88"/>
      <c r="D240" s="88"/>
      <c r="E240" s="79" t="s">
        <v>155</v>
      </c>
      <c r="F240" s="93"/>
      <c r="G240" s="79" t="s">
        <v>156</v>
      </c>
      <c r="H240" s="93"/>
      <c r="I240" s="79" t="s">
        <v>157</v>
      </c>
      <c r="J240" s="93"/>
      <c r="K240" s="79" t="s">
        <v>7</v>
      </c>
      <c r="L240" s="93"/>
      <c r="M240" s="79" t="s">
        <v>8</v>
      </c>
      <c r="N240" s="93"/>
      <c r="O240" s="79" t="s">
        <v>9</v>
      </c>
      <c r="P240" s="86"/>
      <c r="R240" s="59"/>
    </row>
    <row r="241" spans="1:18" ht="15" customHeight="1" x14ac:dyDescent="0.2">
      <c r="A241" s="84"/>
      <c r="B241" s="88"/>
      <c r="C241" s="88"/>
      <c r="D241" s="88"/>
      <c r="E241" s="80"/>
      <c r="F241" s="94"/>
      <c r="G241" s="80"/>
      <c r="H241" s="94"/>
      <c r="I241" s="80"/>
      <c r="J241" s="94"/>
      <c r="K241" s="80"/>
      <c r="L241" s="94"/>
      <c r="M241" s="80"/>
      <c r="N241" s="94"/>
      <c r="O241" s="80"/>
      <c r="P241" s="87"/>
      <c r="R241" s="59"/>
    </row>
    <row r="242" spans="1:18" ht="19.5" customHeight="1" x14ac:dyDescent="0.2">
      <c r="A242" s="84"/>
      <c r="B242" s="88"/>
      <c r="C242" s="88"/>
      <c r="D242" s="88"/>
      <c r="E242" s="77" t="s">
        <v>10</v>
      </c>
      <c r="F242" s="77" t="s">
        <v>11</v>
      </c>
      <c r="G242" s="77" t="s">
        <v>12</v>
      </c>
      <c r="H242" s="77" t="s">
        <v>13</v>
      </c>
      <c r="I242" s="77" t="s">
        <v>14</v>
      </c>
      <c r="J242" s="77" t="s">
        <v>15</v>
      </c>
      <c r="K242" s="77" t="s">
        <v>16</v>
      </c>
      <c r="L242" s="77" t="s">
        <v>17</v>
      </c>
      <c r="M242" s="77" t="s">
        <v>18</v>
      </c>
      <c r="N242" s="77" t="s">
        <v>19</v>
      </c>
      <c r="O242" s="77" t="s">
        <v>16</v>
      </c>
      <c r="P242" s="79" t="s">
        <v>20</v>
      </c>
      <c r="R242" s="59"/>
    </row>
    <row r="243" spans="1:18" ht="19.5" customHeight="1" x14ac:dyDescent="0.2">
      <c r="A243" s="85"/>
      <c r="B243" s="78"/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80"/>
      <c r="R243" s="59"/>
    </row>
    <row r="244" spans="1:18" ht="15" customHeight="1" x14ac:dyDescent="0.2">
      <c r="A244" s="6"/>
      <c r="B244" s="10"/>
      <c r="C244" s="10"/>
      <c r="D244" s="10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24"/>
      <c r="R244" s="59"/>
    </row>
    <row r="245" spans="1:18" ht="15.75" customHeight="1" x14ac:dyDescent="0.2">
      <c r="A245" s="6" t="s">
        <v>72</v>
      </c>
      <c r="B245" s="2">
        <f t="shared" ref="B245:I245" si="146">SUM(B247:B252)</f>
        <v>3217</v>
      </c>
      <c r="C245" s="2">
        <f t="shared" si="146"/>
        <v>1742</v>
      </c>
      <c r="D245" s="2">
        <f t="shared" si="146"/>
        <v>1475</v>
      </c>
      <c r="E245" s="2">
        <f t="shared" si="146"/>
        <v>621</v>
      </c>
      <c r="F245" s="2">
        <f t="shared" si="146"/>
        <v>391</v>
      </c>
      <c r="G245" s="2">
        <f t="shared" si="146"/>
        <v>327</v>
      </c>
      <c r="H245" s="2">
        <f t="shared" si="146"/>
        <v>408</v>
      </c>
      <c r="I245" s="2">
        <f t="shared" si="146"/>
        <v>342</v>
      </c>
      <c r="J245" s="2">
        <f>SUM(J247:J252)</f>
        <v>275</v>
      </c>
      <c r="K245" s="2">
        <f t="shared" ref="K245:P245" si="147">SUM(K247:K252)</f>
        <v>242</v>
      </c>
      <c r="L245" s="2">
        <f t="shared" si="147"/>
        <v>209</v>
      </c>
      <c r="M245" s="2">
        <f t="shared" si="147"/>
        <v>132</v>
      </c>
      <c r="N245" s="2">
        <f t="shared" si="147"/>
        <v>101</v>
      </c>
      <c r="O245" s="2">
        <f t="shared" si="147"/>
        <v>78</v>
      </c>
      <c r="P245" s="3">
        <f t="shared" si="147"/>
        <v>91</v>
      </c>
      <c r="R245" s="59"/>
    </row>
    <row r="246" spans="1:18" ht="15.75" customHeight="1" x14ac:dyDescent="0.2">
      <c r="A246" s="14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3"/>
      <c r="R246" s="59"/>
    </row>
    <row r="247" spans="1:18" ht="15.75" customHeight="1" x14ac:dyDescent="0.2">
      <c r="A247" s="6" t="s">
        <v>121</v>
      </c>
      <c r="B247" s="7">
        <f t="shared" ref="B247:B252" si="148">SUM(C247:D247)</f>
        <v>8</v>
      </c>
      <c r="C247" s="7">
        <f t="shared" ref="C247:D252" si="149">SUM(E247,G247,I247,K247,M247,O247)</f>
        <v>5</v>
      </c>
      <c r="D247" s="7">
        <f t="shared" si="149"/>
        <v>3</v>
      </c>
      <c r="E247" s="9">
        <v>3</v>
      </c>
      <c r="F247" s="9" t="s">
        <v>30</v>
      </c>
      <c r="G247" s="9">
        <v>2</v>
      </c>
      <c r="H247" s="9">
        <v>3</v>
      </c>
      <c r="I247" s="9" t="s">
        <v>30</v>
      </c>
      <c r="J247" s="9" t="s">
        <v>30</v>
      </c>
      <c r="K247" s="9" t="s">
        <v>30</v>
      </c>
      <c r="L247" s="9" t="s">
        <v>30</v>
      </c>
      <c r="M247" s="9" t="s">
        <v>30</v>
      </c>
      <c r="N247" s="9" t="s">
        <v>30</v>
      </c>
      <c r="O247" s="9" t="s">
        <v>30</v>
      </c>
      <c r="P247" s="24" t="s">
        <v>30</v>
      </c>
      <c r="R247" s="59"/>
    </row>
    <row r="248" spans="1:18" ht="15.75" customHeight="1" x14ac:dyDescent="0.2">
      <c r="A248" s="6" t="s">
        <v>122</v>
      </c>
      <c r="B248" s="7">
        <f t="shared" si="148"/>
        <v>173</v>
      </c>
      <c r="C248" s="7">
        <f t="shared" si="149"/>
        <v>99</v>
      </c>
      <c r="D248" s="7">
        <f t="shared" si="149"/>
        <v>74</v>
      </c>
      <c r="E248" s="9">
        <v>43</v>
      </c>
      <c r="F248" s="9">
        <v>21</v>
      </c>
      <c r="G248" s="9">
        <v>27</v>
      </c>
      <c r="H248" s="9">
        <v>33</v>
      </c>
      <c r="I248" s="9">
        <v>14</v>
      </c>
      <c r="J248" s="9">
        <v>12</v>
      </c>
      <c r="K248" s="9">
        <v>1</v>
      </c>
      <c r="L248" s="9">
        <v>7</v>
      </c>
      <c r="M248" s="9">
        <v>12</v>
      </c>
      <c r="N248" s="9">
        <v>1</v>
      </c>
      <c r="O248" s="9">
        <v>2</v>
      </c>
      <c r="P248" s="24" t="s">
        <v>30</v>
      </c>
      <c r="R248" s="59"/>
    </row>
    <row r="249" spans="1:18" ht="15.75" customHeight="1" x14ac:dyDescent="0.2">
      <c r="A249" s="6" t="s">
        <v>123</v>
      </c>
      <c r="B249" s="7">
        <f t="shared" si="148"/>
        <v>10</v>
      </c>
      <c r="C249" s="7">
        <f t="shared" si="149"/>
        <v>4</v>
      </c>
      <c r="D249" s="7">
        <f t="shared" si="149"/>
        <v>6</v>
      </c>
      <c r="E249" s="9">
        <v>1</v>
      </c>
      <c r="F249" s="9">
        <v>3</v>
      </c>
      <c r="G249" s="9">
        <v>3</v>
      </c>
      <c r="H249" s="9">
        <v>2</v>
      </c>
      <c r="I249" s="9" t="s">
        <v>30</v>
      </c>
      <c r="J249" s="9">
        <v>1</v>
      </c>
      <c r="K249" s="9" t="s">
        <v>30</v>
      </c>
      <c r="L249" s="9" t="s">
        <v>30</v>
      </c>
      <c r="M249" s="9" t="s">
        <v>30</v>
      </c>
      <c r="N249" s="9" t="s">
        <v>30</v>
      </c>
      <c r="O249" s="9" t="s">
        <v>30</v>
      </c>
      <c r="P249" s="24" t="s">
        <v>30</v>
      </c>
      <c r="R249" s="59"/>
    </row>
    <row r="250" spans="1:18" ht="15.75" customHeight="1" x14ac:dyDescent="0.2">
      <c r="A250" s="6" t="s">
        <v>124</v>
      </c>
      <c r="B250" s="7">
        <f t="shared" si="148"/>
        <v>2120</v>
      </c>
      <c r="C250" s="7">
        <f t="shared" si="149"/>
        <v>1160</v>
      </c>
      <c r="D250" s="7">
        <f t="shared" si="149"/>
        <v>960</v>
      </c>
      <c r="E250" s="9">
        <v>346</v>
      </c>
      <c r="F250" s="9">
        <v>174</v>
      </c>
      <c r="G250" s="9">
        <v>172</v>
      </c>
      <c r="H250" s="9">
        <v>272</v>
      </c>
      <c r="I250" s="9">
        <v>230</v>
      </c>
      <c r="J250" s="9">
        <v>157</v>
      </c>
      <c r="K250" s="9">
        <v>239</v>
      </c>
      <c r="L250" s="9">
        <v>166</v>
      </c>
      <c r="M250" s="9">
        <v>115</v>
      </c>
      <c r="N250" s="9">
        <v>100</v>
      </c>
      <c r="O250" s="9">
        <v>58</v>
      </c>
      <c r="P250" s="24">
        <v>91</v>
      </c>
      <c r="R250" s="59"/>
    </row>
    <row r="251" spans="1:18" ht="15.75" customHeight="1" x14ac:dyDescent="0.2">
      <c r="A251" s="6" t="s">
        <v>125</v>
      </c>
      <c r="B251" s="7">
        <f t="shared" si="148"/>
        <v>905</v>
      </c>
      <c r="C251" s="7">
        <f t="shared" si="149"/>
        <v>474</v>
      </c>
      <c r="D251" s="7">
        <f t="shared" si="149"/>
        <v>431</v>
      </c>
      <c r="E251" s="9">
        <v>228</v>
      </c>
      <c r="F251" s="9">
        <v>193</v>
      </c>
      <c r="G251" s="9">
        <v>123</v>
      </c>
      <c r="H251" s="9">
        <v>98</v>
      </c>
      <c r="I251" s="9">
        <v>98</v>
      </c>
      <c r="J251" s="9">
        <v>104</v>
      </c>
      <c r="K251" s="9">
        <v>2</v>
      </c>
      <c r="L251" s="9">
        <v>36</v>
      </c>
      <c r="M251" s="9">
        <v>5</v>
      </c>
      <c r="N251" s="9" t="s">
        <v>30</v>
      </c>
      <c r="O251" s="9">
        <v>18</v>
      </c>
      <c r="P251" s="24" t="s">
        <v>30</v>
      </c>
      <c r="R251" s="59"/>
    </row>
    <row r="252" spans="1:18" ht="15.75" customHeight="1" x14ac:dyDescent="0.2">
      <c r="A252" s="6" t="s">
        <v>78</v>
      </c>
      <c r="B252" s="7">
        <f t="shared" si="148"/>
        <v>1</v>
      </c>
      <c r="C252" s="10" t="s">
        <v>30</v>
      </c>
      <c r="D252" s="7">
        <f t="shared" si="149"/>
        <v>1</v>
      </c>
      <c r="E252" s="26" t="s">
        <v>30</v>
      </c>
      <c r="F252" s="26" t="s">
        <v>30</v>
      </c>
      <c r="G252" s="26" t="s">
        <v>30</v>
      </c>
      <c r="H252" s="27" t="s">
        <v>30</v>
      </c>
      <c r="I252" s="27" t="s">
        <v>30</v>
      </c>
      <c r="J252" s="29">
        <v>1</v>
      </c>
      <c r="K252" s="9" t="s">
        <v>30</v>
      </c>
      <c r="L252" s="9" t="s">
        <v>30</v>
      </c>
      <c r="M252" s="9" t="s">
        <v>30</v>
      </c>
      <c r="N252" s="9" t="s">
        <v>30</v>
      </c>
      <c r="O252" s="9" t="s">
        <v>30</v>
      </c>
      <c r="P252" s="24" t="s">
        <v>30</v>
      </c>
      <c r="R252" s="59"/>
    </row>
    <row r="253" spans="1:18" ht="15.75" customHeight="1" x14ac:dyDescent="0.2">
      <c r="A253" s="6"/>
      <c r="B253" s="7"/>
      <c r="C253" s="7"/>
      <c r="D253" s="7"/>
      <c r="E253" s="25"/>
      <c r="F253" s="28"/>
      <c r="G253" s="27"/>
      <c r="H253" s="27"/>
      <c r="I253" s="28"/>
      <c r="J253" s="29"/>
      <c r="K253" s="9"/>
      <c r="L253" s="9"/>
      <c r="M253" s="9"/>
      <c r="N253" s="9"/>
      <c r="O253" s="9"/>
      <c r="P253" s="24"/>
      <c r="R253" s="59"/>
    </row>
    <row r="254" spans="1:18" ht="15.75" customHeight="1" x14ac:dyDescent="0.2">
      <c r="A254" s="6" t="s">
        <v>79</v>
      </c>
      <c r="B254" s="2">
        <f t="shared" ref="B254:P254" si="150">SUM(B256:B260)</f>
        <v>1820</v>
      </c>
      <c r="C254" s="2">
        <f t="shared" si="150"/>
        <v>980</v>
      </c>
      <c r="D254" s="2">
        <f t="shared" si="150"/>
        <v>840</v>
      </c>
      <c r="E254" s="2">
        <f t="shared" si="150"/>
        <v>326</v>
      </c>
      <c r="F254" s="2">
        <f t="shared" si="150"/>
        <v>284</v>
      </c>
      <c r="G254" s="2">
        <f t="shared" si="150"/>
        <v>251</v>
      </c>
      <c r="H254" s="2">
        <f t="shared" si="150"/>
        <v>211</v>
      </c>
      <c r="I254" s="2">
        <f t="shared" si="150"/>
        <v>199</v>
      </c>
      <c r="J254" s="2">
        <f t="shared" si="150"/>
        <v>150</v>
      </c>
      <c r="K254" s="17">
        <f t="shared" si="150"/>
        <v>26</v>
      </c>
      <c r="L254" s="17">
        <f t="shared" si="150"/>
        <v>93</v>
      </c>
      <c r="M254" s="17">
        <f t="shared" si="150"/>
        <v>99</v>
      </c>
      <c r="N254" s="17">
        <f t="shared" si="150"/>
        <v>49</v>
      </c>
      <c r="O254" s="17">
        <f t="shared" si="150"/>
        <v>79</v>
      </c>
      <c r="P254" s="18">
        <f t="shared" si="150"/>
        <v>53</v>
      </c>
      <c r="R254" s="59"/>
    </row>
    <row r="255" spans="1:18" ht="15.75" customHeight="1" x14ac:dyDescent="0.2">
      <c r="A255" s="6"/>
      <c r="B255" s="7"/>
      <c r="C255" s="7"/>
      <c r="D255" s="7"/>
      <c r="E255" s="25"/>
      <c r="F255" s="28"/>
      <c r="G255" s="27"/>
      <c r="H255" s="27"/>
      <c r="I255" s="28"/>
      <c r="J255" s="29"/>
      <c r="K255" s="9"/>
      <c r="L255" s="9"/>
      <c r="M255" s="9"/>
      <c r="N255" s="9"/>
      <c r="O255" s="9"/>
      <c r="P255" s="24"/>
      <c r="R255" s="59"/>
    </row>
    <row r="256" spans="1:18" ht="15.75" customHeight="1" x14ac:dyDescent="0.2">
      <c r="A256" s="6" t="s">
        <v>80</v>
      </c>
      <c r="B256" s="7">
        <f>SUM(C256:D256)</f>
        <v>378</v>
      </c>
      <c r="C256" s="7">
        <f>SUM(E256,G256,I256,K256,M256,O256)</f>
        <v>216</v>
      </c>
      <c r="D256" s="7">
        <f>SUM(F256,H256,J256,L256,N256,P256)</f>
        <v>162</v>
      </c>
      <c r="E256" s="30">
        <v>99</v>
      </c>
      <c r="F256" s="5">
        <v>65</v>
      </c>
      <c r="G256" s="24">
        <v>63</v>
      </c>
      <c r="H256" s="24">
        <v>50</v>
      </c>
      <c r="I256" s="5">
        <v>53</v>
      </c>
      <c r="J256" s="4">
        <v>24</v>
      </c>
      <c r="K256" s="9" t="s">
        <v>30</v>
      </c>
      <c r="L256" s="9">
        <v>15</v>
      </c>
      <c r="M256" s="9">
        <v>1</v>
      </c>
      <c r="N256" s="9">
        <v>8</v>
      </c>
      <c r="O256" s="9" t="s">
        <v>30</v>
      </c>
      <c r="P256" s="24" t="s">
        <v>30</v>
      </c>
      <c r="R256" s="59"/>
    </row>
    <row r="257" spans="1:18" ht="15.75" customHeight="1" x14ac:dyDescent="0.2">
      <c r="A257" s="6" t="s">
        <v>81</v>
      </c>
      <c r="B257" s="7">
        <f>SUM(C257:D257)</f>
        <v>283</v>
      </c>
      <c r="C257" s="7">
        <f>SUM(E257,G257,I257,K257,M257,O257)</f>
        <v>164</v>
      </c>
      <c r="D257" s="7">
        <f>SUM(F257,H257,J257,L257,N257,P257)</f>
        <v>119</v>
      </c>
      <c r="E257" s="30">
        <v>53</v>
      </c>
      <c r="F257" s="5">
        <v>38</v>
      </c>
      <c r="G257" s="24">
        <v>59</v>
      </c>
      <c r="H257" s="24">
        <v>31</v>
      </c>
      <c r="I257" s="5">
        <v>47</v>
      </c>
      <c r="J257" s="4">
        <v>34</v>
      </c>
      <c r="K257" s="9" t="s">
        <v>30</v>
      </c>
      <c r="L257" s="9">
        <v>10</v>
      </c>
      <c r="M257" s="9">
        <v>3</v>
      </c>
      <c r="N257" s="9">
        <v>6</v>
      </c>
      <c r="O257" s="9">
        <v>2</v>
      </c>
      <c r="P257" s="24" t="s">
        <v>30</v>
      </c>
      <c r="R257" s="59"/>
    </row>
    <row r="258" spans="1:18" ht="15.75" customHeight="1" x14ac:dyDescent="0.2">
      <c r="A258" s="6" t="s">
        <v>82</v>
      </c>
      <c r="B258" s="7">
        <f>SUM(C258:D258)</f>
        <v>85</v>
      </c>
      <c r="C258" s="7">
        <f t="shared" ref="C258:D260" si="151">SUM(E258,G258,I258,K258,M258,O258)</f>
        <v>53</v>
      </c>
      <c r="D258" s="7">
        <f t="shared" si="151"/>
        <v>32</v>
      </c>
      <c r="E258" s="25">
        <v>7</v>
      </c>
      <c r="F258" s="28">
        <v>22</v>
      </c>
      <c r="G258" s="27">
        <v>1</v>
      </c>
      <c r="H258" s="27">
        <v>8</v>
      </c>
      <c r="I258" s="28">
        <v>9</v>
      </c>
      <c r="J258" s="29">
        <v>2</v>
      </c>
      <c r="K258" s="9" t="s">
        <v>30</v>
      </c>
      <c r="L258" s="9" t="s">
        <v>30</v>
      </c>
      <c r="M258" s="9" t="s">
        <v>30</v>
      </c>
      <c r="N258" s="9" t="s">
        <v>30</v>
      </c>
      <c r="O258" s="9">
        <v>36</v>
      </c>
      <c r="P258" s="24" t="s">
        <v>30</v>
      </c>
      <c r="R258" s="59"/>
    </row>
    <row r="259" spans="1:18" ht="15.75" customHeight="1" x14ac:dyDescent="0.2">
      <c r="A259" s="6" t="s">
        <v>83</v>
      </c>
      <c r="B259" s="7">
        <f>SUM(C259:D259)</f>
        <v>951</v>
      </c>
      <c r="C259" s="7">
        <f t="shared" si="151"/>
        <v>477</v>
      </c>
      <c r="D259" s="7">
        <f t="shared" si="151"/>
        <v>474</v>
      </c>
      <c r="E259" s="25">
        <v>158</v>
      </c>
      <c r="F259" s="28">
        <v>148</v>
      </c>
      <c r="G259" s="27">
        <v>86</v>
      </c>
      <c r="H259" s="27">
        <v>100</v>
      </c>
      <c r="I259" s="28">
        <v>71</v>
      </c>
      <c r="J259" s="29">
        <v>70</v>
      </c>
      <c r="K259" s="9">
        <v>26</v>
      </c>
      <c r="L259" s="9">
        <v>68</v>
      </c>
      <c r="M259" s="9">
        <v>95</v>
      </c>
      <c r="N259" s="9">
        <v>35</v>
      </c>
      <c r="O259" s="9">
        <v>41</v>
      </c>
      <c r="P259" s="24">
        <v>53</v>
      </c>
      <c r="R259" s="59"/>
    </row>
    <row r="260" spans="1:18" ht="15.75" customHeight="1" x14ac:dyDescent="0.2">
      <c r="A260" s="6" t="s">
        <v>84</v>
      </c>
      <c r="B260" s="7">
        <f>SUM(C260:D260)</f>
        <v>123</v>
      </c>
      <c r="C260" s="7">
        <f t="shared" si="151"/>
        <v>70</v>
      </c>
      <c r="D260" s="7">
        <f t="shared" si="151"/>
        <v>53</v>
      </c>
      <c r="E260" s="25">
        <v>9</v>
      </c>
      <c r="F260" s="28">
        <v>11</v>
      </c>
      <c r="G260" s="27">
        <v>42</v>
      </c>
      <c r="H260" s="27">
        <v>22</v>
      </c>
      <c r="I260" s="28">
        <v>19</v>
      </c>
      <c r="J260" s="29">
        <v>20</v>
      </c>
      <c r="K260" s="9" t="s">
        <v>30</v>
      </c>
      <c r="L260" s="9" t="s">
        <v>30</v>
      </c>
      <c r="M260" s="9" t="s">
        <v>30</v>
      </c>
      <c r="N260" s="9" t="s">
        <v>30</v>
      </c>
      <c r="O260" s="9" t="s">
        <v>30</v>
      </c>
      <c r="P260" s="24" t="s">
        <v>30</v>
      </c>
    </row>
    <row r="261" spans="1:18" ht="15.75" customHeight="1" x14ac:dyDescent="0.2">
      <c r="A261" s="70"/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  <c r="P261" s="69"/>
    </row>
    <row r="262" spans="1:18" ht="15.75" customHeight="1" x14ac:dyDescent="0.2">
      <c r="A262" s="6" t="s">
        <v>85</v>
      </c>
      <c r="B262" s="2">
        <f t="shared" ref="B262:I262" si="152">SUM(B264:B275)</f>
        <v>789</v>
      </c>
      <c r="C262" s="2">
        <f t="shared" si="152"/>
        <v>461</v>
      </c>
      <c r="D262" s="2">
        <f t="shared" si="152"/>
        <v>328</v>
      </c>
      <c r="E262" s="2">
        <f t="shared" si="152"/>
        <v>111</v>
      </c>
      <c r="F262" s="2">
        <f t="shared" si="152"/>
        <v>55</v>
      </c>
      <c r="G262" s="2">
        <f t="shared" si="152"/>
        <v>134</v>
      </c>
      <c r="H262" s="2">
        <f t="shared" si="152"/>
        <v>70</v>
      </c>
      <c r="I262" s="2">
        <f t="shared" si="152"/>
        <v>74</v>
      </c>
      <c r="J262" s="2">
        <f>SUM(J264:J275)</f>
        <v>66</v>
      </c>
      <c r="K262" s="2">
        <f t="shared" ref="K262:P262" si="153">SUM(K264:K275)</f>
        <v>64</v>
      </c>
      <c r="L262" s="2">
        <f t="shared" si="153"/>
        <v>31</v>
      </c>
      <c r="M262" s="2">
        <f t="shared" si="153"/>
        <v>53</v>
      </c>
      <c r="N262" s="2">
        <f t="shared" si="153"/>
        <v>62</v>
      </c>
      <c r="O262" s="2">
        <f t="shared" si="153"/>
        <v>25</v>
      </c>
      <c r="P262" s="3">
        <f t="shared" si="153"/>
        <v>44</v>
      </c>
    </row>
    <row r="263" spans="1:18" ht="15.75" customHeight="1" x14ac:dyDescent="0.2">
      <c r="A263" s="6"/>
      <c r="B263" s="10"/>
      <c r="C263" s="10"/>
      <c r="D263" s="10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24"/>
    </row>
    <row r="264" spans="1:18" ht="15.75" customHeight="1" x14ac:dyDescent="0.2">
      <c r="A264" s="6" t="s">
        <v>86</v>
      </c>
      <c r="B264" s="7">
        <f t="shared" ref="B264:B275" si="154">SUM(C264:D264)</f>
        <v>19</v>
      </c>
      <c r="C264" s="10">
        <f t="shared" ref="C264:D275" si="155">SUM(E264,G264,I264,K264,M264,O264)</f>
        <v>10</v>
      </c>
      <c r="D264" s="7">
        <f t="shared" si="155"/>
        <v>9</v>
      </c>
      <c r="E264" s="9" t="s">
        <v>30</v>
      </c>
      <c r="F264" s="9">
        <v>4</v>
      </c>
      <c r="G264" s="9">
        <v>7</v>
      </c>
      <c r="H264" s="9">
        <v>1</v>
      </c>
      <c r="I264" s="9">
        <v>3</v>
      </c>
      <c r="J264" s="9">
        <v>4</v>
      </c>
      <c r="K264" s="9" t="s">
        <v>30</v>
      </c>
      <c r="L264" s="9" t="s">
        <v>30</v>
      </c>
      <c r="M264" s="9" t="s">
        <v>30</v>
      </c>
      <c r="N264" s="9" t="s">
        <v>30</v>
      </c>
      <c r="O264" s="9" t="s">
        <v>30</v>
      </c>
      <c r="P264" s="24" t="s">
        <v>30</v>
      </c>
    </row>
    <row r="265" spans="1:18" ht="15.75" customHeight="1" x14ac:dyDescent="0.2">
      <c r="A265" s="6" t="s">
        <v>87</v>
      </c>
      <c r="B265" s="7">
        <f t="shared" si="154"/>
        <v>25</v>
      </c>
      <c r="C265" s="7">
        <f t="shared" si="155"/>
        <v>11</v>
      </c>
      <c r="D265" s="7">
        <f t="shared" si="155"/>
        <v>14</v>
      </c>
      <c r="E265" s="9">
        <v>6</v>
      </c>
      <c r="F265" s="9">
        <v>8</v>
      </c>
      <c r="G265" s="9">
        <v>4</v>
      </c>
      <c r="H265" s="9">
        <v>5</v>
      </c>
      <c r="I265" s="9">
        <v>1</v>
      </c>
      <c r="J265" s="9">
        <v>1</v>
      </c>
      <c r="K265" s="9" t="s">
        <v>30</v>
      </c>
      <c r="L265" s="9" t="s">
        <v>30</v>
      </c>
      <c r="M265" s="9" t="s">
        <v>30</v>
      </c>
      <c r="N265" s="9" t="s">
        <v>30</v>
      </c>
      <c r="O265" s="9" t="s">
        <v>30</v>
      </c>
      <c r="P265" s="24" t="s">
        <v>30</v>
      </c>
    </row>
    <row r="266" spans="1:18" ht="15.75" customHeight="1" x14ac:dyDescent="0.2">
      <c r="A266" s="6" t="s">
        <v>88</v>
      </c>
      <c r="B266" s="7">
        <f t="shared" si="154"/>
        <v>35</v>
      </c>
      <c r="C266" s="7">
        <f t="shared" si="155"/>
        <v>19</v>
      </c>
      <c r="D266" s="7">
        <f t="shared" si="155"/>
        <v>16</v>
      </c>
      <c r="E266" s="9">
        <v>5</v>
      </c>
      <c r="F266" s="9" t="s">
        <v>30</v>
      </c>
      <c r="G266" s="9">
        <v>5</v>
      </c>
      <c r="H266" s="9">
        <v>12</v>
      </c>
      <c r="I266" s="9">
        <v>9</v>
      </c>
      <c r="J266" s="9">
        <v>4</v>
      </c>
      <c r="K266" s="9" t="s">
        <v>30</v>
      </c>
      <c r="L266" s="9" t="s">
        <v>30</v>
      </c>
      <c r="M266" s="9" t="s">
        <v>30</v>
      </c>
      <c r="N266" s="9" t="s">
        <v>30</v>
      </c>
      <c r="O266" s="9" t="s">
        <v>30</v>
      </c>
      <c r="P266" s="24" t="s">
        <v>30</v>
      </c>
    </row>
    <row r="267" spans="1:18" ht="15.75" customHeight="1" x14ac:dyDescent="0.2">
      <c r="A267" s="6" t="s">
        <v>126</v>
      </c>
      <c r="B267" s="7">
        <f t="shared" si="154"/>
        <v>20</v>
      </c>
      <c r="C267" s="7">
        <f t="shared" si="155"/>
        <v>12</v>
      </c>
      <c r="D267" s="7">
        <f t="shared" si="155"/>
        <v>8</v>
      </c>
      <c r="E267" s="9">
        <v>4</v>
      </c>
      <c r="F267" s="9">
        <v>3</v>
      </c>
      <c r="G267" s="9">
        <v>3</v>
      </c>
      <c r="H267" s="9">
        <v>4</v>
      </c>
      <c r="I267" s="9">
        <v>4</v>
      </c>
      <c r="J267" s="9">
        <v>1</v>
      </c>
      <c r="K267" s="9" t="s">
        <v>30</v>
      </c>
      <c r="L267" s="9" t="s">
        <v>30</v>
      </c>
      <c r="M267" s="9">
        <v>1</v>
      </c>
      <c r="N267" s="9" t="s">
        <v>30</v>
      </c>
      <c r="O267" s="9" t="s">
        <v>30</v>
      </c>
      <c r="P267" s="24" t="s">
        <v>30</v>
      </c>
    </row>
    <row r="268" spans="1:18" ht="15.75" customHeight="1" x14ac:dyDescent="0.2">
      <c r="A268" s="6" t="s">
        <v>127</v>
      </c>
      <c r="B268" s="7">
        <f t="shared" si="154"/>
        <v>102</v>
      </c>
      <c r="C268" s="7">
        <f t="shared" si="155"/>
        <v>76</v>
      </c>
      <c r="D268" s="7">
        <f t="shared" si="155"/>
        <v>26</v>
      </c>
      <c r="E268" s="9">
        <v>10</v>
      </c>
      <c r="F268" s="9">
        <v>4</v>
      </c>
      <c r="G268" s="9">
        <v>32</v>
      </c>
      <c r="H268" s="9">
        <v>4</v>
      </c>
      <c r="I268" s="9">
        <v>3</v>
      </c>
      <c r="J268" s="9">
        <v>5</v>
      </c>
      <c r="K268" s="9">
        <v>8</v>
      </c>
      <c r="L268" s="9">
        <v>5</v>
      </c>
      <c r="M268" s="9">
        <v>5</v>
      </c>
      <c r="N268" s="9">
        <v>5</v>
      </c>
      <c r="O268" s="9">
        <v>18</v>
      </c>
      <c r="P268" s="24">
        <v>3</v>
      </c>
    </row>
    <row r="269" spans="1:18" ht="15.75" customHeight="1" x14ac:dyDescent="0.2">
      <c r="A269" s="6" t="s">
        <v>128</v>
      </c>
      <c r="B269" s="7">
        <f t="shared" si="154"/>
        <v>35</v>
      </c>
      <c r="C269" s="7">
        <f t="shared" si="155"/>
        <v>28</v>
      </c>
      <c r="D269" s="7">
        <f t="shared" si="155"/>
        <v>7</v>
      </c>
      <c r="E269" s="9">
        <v>13</v>
      </c>
      <c r="F269" s="9">
        <v>3</v>
      </c>
      <c r="G269" s="9">
        <v>9</v>
      </c>
      <c r="H269" s="9" t="s">
        <v>30</v>
      </c>
      <c r="I269" s="9">
        <v>2</v>
      </c>
      <c r="J269" s="9">
        <v>3</v>
      </c>
      <c r="K269" s="9">
        <v>3</v>
      </c>
      <c r="L269" s="9" t="s">
        <v>30</v>
      </c>
      <c r="M269" s="9">
        <v>1</v>
      </c>
      <c r="N269" s="9" t="s">
        <v>30</v>
      </c>
      <c r="O269" s="9" t="s">
        <v>30</v>
      </c>
      <c r="P269" s="24">
        <v>1</v>
      </c>
    </row>
    <row r="270" spans="1:18" ht="15.75" customHeight="1" x14ac:dyDescent="0.2">
      <c r="A270" s="6" t="s">
        <v>129</v>
      </c>
      <c r="B270" s="7">
        <f t="shared" si="154"/>
        <v>9</v>
      </c>
      <c r="C270" s="7">
        <f t="shared" si="155"/>
        <v>6</v>
      </c>
      <c r="D270" s="7">
        <f t="shared" si="155"/>
        <v>3</v>
      </c>
      <c r="E270" s="9">
        <v>4</v>
      </c>
      <c r="F270" s="9" t="s">
        <v>30</v>
      </c>
      <c r="G270" s="9">
        <v>2</v>
      </c>
      <c r="H270" s="9">
        <v>2</v>
      </c>
      <c r="I270" s="9" t="s">
        <v>30</v>
      </c>
      <c r="J270" s="9">
        <v>1</v>
      </c>
      <c r="K270" s="9" t="s">
        <v>30</v>
      </c>
      <c r="L270" s="9" t="s">
        <v>30</v>
      </c>
      <c r="M270" s="9" t="s">
        <v>30</v>
      </c>
      <c r="N270" s="9" t="s">
        <v>30</v>
      </c>
      <c r="O270" s="9" t="s">
        <v>30</v>
      </c>
      <c r="P270" s="24" t="s">
        <v>30</v>
      </c>
    </row>
    <row r="271" spans="1:18" ht="15.75" customHeight="1" x14ac:dyDescent="0.2">
      <c r="A271" s="6" t="s">
        <v>93</v>
      </c>
      <c r="B271" s="7">
        <f t="shared" si="154"/>
        <v>64</v>
      </c>
      <c r="C271" s="7">
        <f t="shared" si="155"/>
        <v>39</v>
      </c>
      <c r="D271" s="7">
        <f t="shared" si="155"/>
        <v>25</v>
      </c>
      <c r="E271" s="9" t="s">
        <v>30</v>
      </c>
      <c r="F271" s="9" t="s">
        <v>30</v>
      </c>
      <c r="G271" s="9">
        <v>2</v>
      </c>
      <c r="H271" s="9" t="s">
        <v>30</v>
      </c>
      <c r="I271" s="9" t="s">
        <v>30</v>
      </c>
      <c r="J271" s="9">
        <v>3</v>
      </c>
      <c r="K271" s="9">
        <v>13</v>
      </c>
      <c r="L271" s="9">
        <v>9</v>
      </c>
      <c r="M271" s="9">
        <v>24</v>
      </c>
      <c r="N271" s="9">
        <v>13</v>
      </c>
      <c r="O271" s="9" t="s">
        <v>30</v>
      </c>
      <c r="P271" s="24" t="s">
        <v>30</v>
      </c>
    </row>
    <row r="272" spans="1:18" ht="15.75" customHeight="1" x14ac:dyDescent="0.2">
      <c r="A272" s="6" t="s">
        <v>94</v>
      </c>
      <c r="B272" s="7">
        <f t="shared" si="154"/>
        <v>30</v>
      </c>
      <c r="C272" s="7">
        <f t="shared" si="155"/>
        <v>18</v>
      </c>
      <c r="D272" s="7">
        <f t="shared" si="155"/>
        <v>12</v>
      </c>
      <c r="E272" s="9">
        <v>5</v>
      </c>
      <c r="F272" s="9" t="s">
        <v>30</v>
      </c>
      <c r="G272" s="9" t="s">
        <v>30</v>
      </c>
      <c r="H272" s="9">
        <v>1</v>
      </c>
      <c r="I272" s="9">
        <v>1</v>
      </c>
      <c r="J272" s="9">
        <v>2</v>
      </c>
      <c r="K272" s="9">
        <v>8</v>
      </c>
      <c r="L272" s="9">
        <v>4</v>
      </c>
      <c r="M272" s="9">
        <v>4</v>
      </c>
      <c r="N272" s="9">
        <v>5</v>
      </c>
      <c r="O272" s="9" t="s">
        <v>30</v>
      </c>
      <c r="P272" s="24" t="s">
        <v>30</v>
      </c>
    </row>
    <row r="273" spans="1:17" ht="15.75" customHeight="1" x14ac:dyDescent="0.2">
      <c r="A273" s="6" t="s">
        <v>130</v>
      </c>
      <c r="B273" s="7">
        <f t="shared" si="154"/>
        <v>83</v>
      </c>
      <c r="C273" s="7">
        <f t="shared" si="155"/>
        <v>52</v>
      </c>
      <c r="D273" s="7">
        <f t="shared" si="155"/>
        <v>31</v>
      </c>
      <c r="E273" s="9">
        <v>15</v>
      </c>
      <c r="F273" s="9">
        <v>5</v>
      </c>
      <c r="G273" s="9">
        <v>21</v>
      </c>
      <c r="H273" s="9">
        <v>14</v>
      </c>
      <c r="I273" s="9">
        <v>6</v>
      </c>
      <c r="J273" s="9">
        <v>6</v>
      </c>
      <c r="K273" s="9">
        <v>4</v>
      </c>
      <c r="L273" s="9" t="s">
        <v>30</v>
      </c>
      <c r="M273" s="9" t="s">
        <v>30</v>
      </c>
      <c r="N273" s="9">
        <v>6</v>
      </c>
      <c r="O273" s="9">
        <v>6</v>
      </c>
      <c r="P273" s="24" t="s">
        <v>30</v>
      </c>
    </row>
    <row r="274" spans="1:17" ht="15.75" customHeight="1" x14ac:dyDescent="0.2">
      <c r="A274" s="6" t="s">
        <v>96</v>
      </c>
      <c r="B274" s="7">
        <f t="shared" si="154"/>
        <v>302</v>
      </c>
      <c r="C274" s="7">
        <f t="shared" si="155"/>
        <v>156</v>
      </c>
      <c r="D274" s="7">
        <f t="shared" si="155"/>
        <v>146</v>
      </c>
      <c r="E274" s="9">
        <v>34</v>
      </c>
      <c r="F274" s="9">
        <v>27</v>
      </c>
      <c r="G274" s="9">
        <v>40</v>
      </c>
      <c r="H274" s="9">
        <v>23</v>
      </c>
      <c r="I274" s="9">
        <v>40</v>
      </c>
      <c r="J274" s="9">
        <v>25</v>
      </c>
      <c r="K274" s="9">
        <v>27</v>
      </c>
      <c r="L274" s="9">
        <v>5</v>
      </c>
      <c r="M274" s="9">
        <v>15</v>
      </c>
      <c r="N274" s="9">
        <v>31</v>
      </c>
      <c r="O274" s="9" t="s">
        <v>30</v>
      </c>
      <c r="P274" s="24">
        <v>35</v>
      </c>
    </row>
    <row r="275" spans="1:17" ht="15.75" customHeight="1" x14ac:dyDescent="0.2">
      <c r="A275" s="6" t="s">
        <v>131</v>
      </c>
      <c r="B275" s="7">
        <f t="shared" si="154"/>
        <v>65</v>
      </c>
      <c r="C275" s="7">
        <f t="shared" si="155"/>
        <v>34</v>
      </c>
      <c r="D275" s="7">
        <f t="shared" si="155"/>
        <v>31</v>
      </c>
      <c r="E275" s="9">
        <v>15</v>
      </c>
      <c r="F275" s="9">
        <v>1</v>
      </c>
      <c r="G275" s="9">
        <v>9</v>
      </c>
      <c r="H275" s="9">
        <v>4</v>
      </c>
      <c r="I275" s="9">
        <v>5</v>
      </c>
      <c r="J275" s="9">
        <v>11</v>
      </c>
      <c r="K275" s="9">
        <v>1</v>
      </c>
      <c r="L275" s="9">
        <v>8</v>
      </c>
      <c r="M275" s="9">
        <v>3</v>
      </c>
      <c r="N275" s="9">
        <v>2</v>
      </c>
      <c r="O275" s="24">
        <v>1</v>
      </c>
      <c r="P275" s="24">
        <v>5</v>
      </c>
    </row>
    <row r="276" spans="1:17" ht="15.75" customHeight="1" x14ac:dyDescent="0.2">
      <c r="A276" s="6"/>
      <c r="B276" s="7"/>
      <c r="C276" s="7"/>
      <c r="D276" s="7"/>
      <c r="E276" s="10"/>
      <c r="F276" s="10"/>
      <c r="G276" s="10"/>
      <c r="H276" s="10"/>
      <c r="I276" s="10"/>
      <c r="J276" s="10"/>
      <c r="K276" s="9"/>
      <c r="L276" s="9"/>
      <c r="M276" s="9"/>
      <c r="N276" s="10"/>
      <c r="O276" s="9"/>
      <c r="P276" s="24"/>
    </row>
    <row r="277" spans="1:17" ht="15.75" customHeight="1" x14ac:dyDescent="0.2">
      <c r="A277" s="6" t="s">
        <v>132</v>
      </c>
      <c r="B277" s="7">
        <f>SUM(C277:D277)</f>
        <v>163</v>
      </c>
      <c r="C277" s="7">
        <f>SUM(E277,G277,I277,K277,M277,O277)</f>
        <v>89</v>
      </c>
      <c r="D277" s="7">
        <f>SUM(F277,H277,J277,L277,N277,P277)</f>
        <v>74</v>
      </c>
      <c r="E277" s="10">
        <v>23</v>
      </c>
      <c r="F277" s="10">
        <v>20</v>
      </c>
      <c r="G277" s="10">
        <v>22</v>
      </c>
      <c r="H277" s="10">
        <v>15</v>
      </c>
      <c r="I277" s="10">
        <v>17</v>
      </c>
      <c r="J277" s="10">
        <v>19</v>
      </c>
      <c r="K277" s="9">
        <v>18</v>
      </c>
      <c r="L277" s="9">
        <v>13</v>
      </c>
      <c r="M277" s="9">
        <v>6</v>
      </c>
      <c r="N277" s="10">
        <v>3</v>
      </c>
      <c r="O277" s="9">
        <v>3</v>
      </c>
      <c r="P277" s="24">
        <v>4</v>
      </c>
    </row>
    <row r="278" spans="1:17" ht="15.75" customHeight="1" x14ac:dyDescent="0.2">
      <c r="A278" s="6"/>
      <c r="B278" s="7"/>
      <c r="C278" s="7"/>
      <c r="D278" s="7"/>
      <c r="E278" s="10"/>
      <c r="F278" s="10"/>
      <c r="G278" s="10"/>
      <c r="H278" s="10"/>
      <c r="I278" s="10"/>
      <c r="J278" s="10"/>
      <c r="K278" s="9"/>
      <c r="L278" s="9"/>
      <c r="M278" s="9"/>
      <c r="N278" s="10"/>
      <c r="O278" s="9"/>
      <c r="P278" s="24"/>
    </row>
    <row r="279" spans="1:17" ht="15.75" customHeight="1" x14ac:dyDescent="0.2">
      <c r="A279" s="6" t="s">
        <v>133</v>
      </c>
      <c r="B279" s="2">
        <f t="shared" ref="B279:I279" si="156">SUM(B281:B282)</f>
        <v>155</v>
      </c>
      <c r="C279" s="2">
        <f t="shared" si="156"/>
        <v>89</v>
      </c>
      <c r="D279" s="2">
        <f t="shared" si="156"/>
        <v>66</v>
      </c>
      <c r="E279" s="2">
        <f t="shared" si="156"/>
        <v>30</v>
      </c>
      <c r="F279" s="2">
        <f t="shared" si="156"/>
        <v>14</v>
      </c>
      <c r="G279" s="2">
        <f t="shared" si="156"/>
        <v>21</v>
      </c>
      <c r="H279" s="2">
        <f t="shared" si="156"/>
        <v>10</v>
      </c>
      <c r="I279" s="2">
        <f t="shared" si="156"/>
        <v>7</v>
      </c>
      <c r="J279" s="2">
        <f>SUM(J281:J282)</f>
        <v>7</v>
      </c>
      <c r="K279" s="2">
        <f t="shared" ref="K279:P279" si="157">SUM(K281:K282)</f>
        <v>21</v>
      </c>
      <c r="L279" s="2">
        <f t="shared" si="157"/>
        <v>19</v>
      </c>
      <c r="M279" s="2">
        <f t="shared" si="157"/>
        <v>10</v>
      </c>
      <c r="N279" s="2">
        <f t="shared" si="157"/>
        <v>9</v>
      </c>
      <c r="O279" s="17" t="s">
        <v>30</v>
      </c>
      <c r="P279" s="3">
        <f t="shared" si="157"/>
        <v>7</v>
      </c>
    </row>
    <row r="280" spans="1:17" ht="15.75" customHeight="1" x14ac:dyDescent="0.2">
      <c r="A280" s="6"/>
      <c r="B280" s="4"/>
      <c r="C280" s="4"/>
      <c r="D280" s="4"/>
      <c r="E280" s="4"/>
      <c r="F280" s="4"/>
      <c r="G280" s="4"/>
      <c r="H280" s="4"/>
      <c r="I280" s="4"/>
      <c r="J280" s="4"/>
      <c r="K280" s="9"/>
      <c r="L280" s="9"/>
      <c r="M280" s="9"/>
      <c r="N280" s="9"/>
      <c r="O280" s="9"/>
      <c r="P280" s="24"/>
    </row>
    <row r="281" spans="1:17" ht="15.75" customHeight="1" x14ac:dyDescent="0.2">
      <c r="A281" s="6" t="s">
        <v>100</v>
      </c>
      <c r="B281" s="4">
        <f>SUM(C281:D281)</f>
        <v>72</v>
      </c>
      <c r="C281" s="4">
        <f>SUM(E281,G281,I281,K281,M281,O281)</f>
        <v>47</v>
      </c>
      <c r="D281" s="4">
        <f>SUM(F281,H281,J281,L281,N281,P281)</f>
        <v>25</v>
      </c>
      <c r="E281" s="9">
        <v>19</v>
      </c>
      <c r="F281" s="9">
        <v>13</v>
      </c>
      <c r="G281" s="9">
        <v>21</v>
      </c>
      <c r="H281" s="9">
        <v>3</v>
      </c>
      <c r="I281" s="9">
        <v>4</v>
      </c>
      <c r="J281" s="9">
        <v>7</v>
      </c>
      <c r="K281" s="9">
        <v>2</v>
      </c>
      <c r="L281" s="9">
        <v>1</v>
      </c>
      <c r="M281" s="9">
        <v>1</v>
      </c>
      <c r="N281" s="9">
        <v>1</v>
      </c>
      <c r="O281" s="9" t="s">
        <v>30</v>
      </c>
      <c r="P281" s="24" t="s">
        <v>30</v>
      </c>
    </row>
    <row r="282" spans="1:17" ht="15.75" customHeight="1" x14ac:dyDescent="0.2">
      <c r="A282" s="6" t="s">
        <v>101</v>
      </c>
      <c r="B282" s="4">
        <f>SUM(C282:D282)</f>
        <v>83</v>
      </c>
      <c r="C282" s="4">
        <f>SUM(E282,G282,I282,K282,M282,O282)</f>
        <v>42</v>
      </c>
      <c r="D282" s="4">
        <f>SUM(F282,H282,J282,L282,N282,P282)</f>
        <v>41</v>
      </c>
      <c r="E282" s="9">
        <v>11</v>
      </c>
      <c r="F282" s="9">
        <v>1</v>
      </c>
      <c r="G282" s="9" t="s">
        <v>30</v>
      </c>
      <c r="H282" s="9">
        <v>7</v>
      </c>
      <c r="I282" s="9">
        <v>3</v>
      </c>
      <c r="J282" s="9" t="s">
        <v>30</v>
      </c>
      <c r="K282" s="9">
        <v>19</v>
      </c>
      <c r="L282" s="9">
        <v>18</v>
      </c>
      <c r="M282" s="9">
        <v>9</v>
      </c>
      <c r="N282" s="9">
        <v>8</v>
      </c>
      <c r="O282" s="9" t="s">
        <v>30</v>
      </c>
      <c r="P282" s="24">
        <v>7</v>
      </c>
    </row>
    <row r="283" spans="1:17" ht="15.75" customHeight="1" x14ac:dyDescent="0.2">
      <c r="A283" s="6"/>
      <c r="B283" s="2"/>
      <c r="C283" s="2"/>
      <c r="D283" s="2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8"/>
    </row>
    <row r="284" spans="1:17" ht="15.75" customHeight="1" x14ac:dyDescent="0.2">
      <c r="A284" s="6" t="s">
        <v>134</v>
      </c>
      <c r="B284" s="2">
        <f>SUM(B286:B288,B304:B308)</f>
        <v>1562</v>
      </c>
      <c r="C284" s="2">
        <f t="shared" ref="C284:P284" si="158">SUM(C286:C288,C304:C308)</f>
        <v>902</v>
      </c>
      <c r="D284" s="2">
        <f t="shared" si="158"/>
        <v>660</v>
      </c>
      <c r="E284" s="2">
        <f t="shared" si="158"/>
        <v>253</v>
      </c>
      <c r="F284" s="2">
        <f t="shared" si="158"/>
        <v>222</v>
      </c>
      <c r="G284" s="2">
        <f t="shared" si="158"/>
        <v>186</v>
      </c>
      <c r="H284" s="2">
        <f t="shared" si="158"/>
        <v>129</v>
      </c>
      <c r="I284" s="2">
        <f t="shared" si="158"/>
        <v>172</v>
      </c>
      <c r="J284" s="2">
        <f t="shared" si="158"/>
        <v>131</v>
      </c>
      <c r="K284" s="2">
        <f t="shared" si="158"/>
        <v>178</v>
      </c>
      <c r="L284" s="2">
        <f t="shared" si="158"/>
        <v>79</v>
      </c>
      <c r="M284" s="2">
        <f t="shared" si="158"/>
        <v>105</v>
      </c>
      <c r="N284" s="2">
        <f t="shared" si="158"/>
        <v>63</v>
      </c>
      <c r="O284" s="2">
        <f t="shared" si="158"/>
        <v>8</v>
      </c>
      <c r="P284" s="3">
        <f t="shared" si="158"/>
        <v>36</v>
      </c>
      <c r="Q284" s="23"/>
    </row>
    <row r="285" spans="1:17" ht="15.75" customHeight="1" x14ac:dyDescent="0.2">
      <c r="A285" s="6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3"/>
    </row>
    <row r="286" spans="1:17" ht="15.75" customHeight="1" x14ac:dyDescent="0.2">
      <c r="A286" s="6" t="s">
        <v>135</v>
      </c>
      <c r="B286" s="7">
        <f t="shared" ref="B286:B308" si="159">SUM(C286:D286)</f>
        <v>211</v>
      </c>
      <c r="C286" s="7">
        <f t="shared" ref="C286:D307" si="160">SUM(E286,G286,I286,K286,M286,O286)</f>
        <v>145</v>
      </c>
      <c r="D286" s="7">
        <f t="shared" si="160"/>
        <v>66</v>
      </c>
      <c r="E286" s="10">
        <v>62</v>
      </c>
      <c r="F286" s="10">
        <v>37</v>
      </c>
      <c r="G286" s="10">
        <v>35</v>
      </c>
      <c r="H286" s="10">
        <v>13</v>
      </c>
      <c r="I286" s="10">
        <v>14</v>
      </c>
      <c r="J286" s="10">
        <v>12</v>
      </c>
      <c r="K286" s="10">
        <v>22</v>
      </c>
      <c r="L286" s="10">
        <v>2</v>
      </c>
      <c r="M286" s="10">
        <v>12</v>
      </c>
      <c r="N286" s="10" t="s">
        <v>30</v>
      </c>
      <c r="O286" s="10" t="s">
        <v>30</v>
      </c>
      <c r="P286" s="11">
        <v>2</v>
      </c>
    </row>
    <row r="287" spans="1:17" ht="15.75" customHeight="1" x14ac:dyDescent="0.2">
      <c r="A287" s="6" t="s">
        <v>136</v>
      </c>
      <c r="B287" s="7">
        <f t="shared" si="159"/>
        <v>103</v>
      </c>
      <c r="C287" s="7">
        <f t="shared" si="160"/>
        <v>37</v>
      </c>
      <c r="D287" s="7">
        <f t="shared" si="160"/>
        <v>66</v>
      </c>
      <c r="E287" s="10">
        <v>7</v>
      </c>
      <c r="F287" s="9">
        <v>19</v>
      </c>
      <c r="G287" s="10">
        <v>13</v>
      </c>
      <c r="H287" s="10">
        <v>22</v>
      </c>
      <c r="I287" s="9">
        <v>8</v>
      </c>
      <c r="J287" s="9">
        <v>14</v>
      </c>
      <c r="K287" s="9">
        <v>9</v>
      </c>
      <c r="L287" s="9">
        <v>10</v>
      </c>
      <c r="M287" s="10" t="s">
        <v>30</v>
      </c>
      <c r="N287" s="10">
        <v>1</v>
      </c>
      <c r="O287" s="10" t="s">
        <v>30</v>
      </c>
      <c r="P287" s="24" t="s">
        <v>30</v>
      </c>
    </row>
    <row r="288" spans="1:17" ht="15.75" customHeight="1" x14ac:dyDescent="0.2">
      <c r="A288" s="6" t="s">
        <v>137</v>
      </c>
      <c r="B288" s="7">
        <f t="shared" si="159"/>
        <v>316</v>
      </c>
      <c r="C288" s="7">
        <f t="shared" si="160"/>
        <v>176</v>
      </c>
      <c r="D288" s="7">
        <f t="shared" si="160"/>
        <v>140</v>
      </c>
      <c r="E288" s="10">
        <v>45</v>
      </c>
      <c r="F288" s="10">
        <v>31</v>
      </c>
      <c r="G288" s="10">
        <v>15</v>
      </c>
      <c r="H288" s="10">
        <v>23</v>
      </c>
      <c r="I288" s="9">
        <v>32</v>
      </c>
      <c r="J288" s="9">
        <v>33</v>
      </c>
      <c r="K288" s="9">
        <v>52</v>
      </c>
      <c r="L288" s="9">
        <v>22</v>
      </c>
      <c r="M288" s="9">
        <v>26</v>
      </c>
      <c r="N288" s="9">
        <v>20</v>
      </c>
      <c r="O288" s="9">
        <v>6</v>
      </c>
      <c r="P288" s="24">
        <v>11</v>
      </c>
    </row>
    <row r="289" spans="1:16" ht="15.75" customHeight="1" x14ac:dyDescent="0.2">
      <c r="A289" s="81" t="s">
        <v>0</v>
      </c>
      <c r="B289" s="81"/>
      <c r="C289" s="81"/>
      <c r="D289" s="81"/>
      <c r="E289" s="81"/>
      <c r="F289" s="81"/>
      <c r="G289" s="81"/>
      <c r="H289" s="81"/>
      <c r="I289" s="81"/>
      <c r="J289" s="81"/>
      <c r="K289" s="81"/>
      <c r="L289" s="81"/>
      <c r="M289" s="81"/>
      <c r="N289" s="81"/>
      <c r="O289" s="81"/>
      <c r="P289" s="81"/>
    </row>
    <row r="290" spans="1:16" ht="15.75" customHeight="1" x14ac:dyDescent="0.2">
      <c r="A290" s="82" t="s">
        <v>167</v>
      </c>
      <c r="B290" s="81"/>
      <c r="C290" s="81"/>
      <c r="D290" s="81"/>
      <c r="E290" s="81"/>
      <c r="F290" s="81"/>
      <c r="G290" s="81"/>
      <c r="H290" s="81"/>
      <c r="I290" s="81"/>
      <c r="J290" s="81"/>
      <c r="K290" s="81"/>
      <c r="L290" s="81"/>
      <c r="M290" s="81"/>
      <c r="N290" s="81"/>
      <c r="O290" s="81"/>
      <c r="P290" s="81"/>
    </row>
    <row r="291" spans="1:16" ht="15" customHeight="1" x14ac:dyDescent="0.2">
      <c r="A291" s="53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</row>
    <row r="292" spans="1:16" ht="15" customHeight="1" x14ac:dyDescent="0.2">
      <c r="A292" s="83" t="s">
        <v>1</v>
      </c>
      <c r="B292" s="79" t="s">
        <v>2</v>
      </c>
      <c r="C292" s="86"/>
      <c r="D292" s="86"/>
      <c r="E292" s="86"/>
      <c r="F292" s="86"/>
      <c r="G292" s="86"/>
      <c r="H292" s="86"/>
      <c r="I292" s="86"/>
      <c r="J292" s="86"/>
      <c r="K292" s="86"/>
      <c r="L292" s="86"/>
      <c r="M292" s="86"/>
      <c r="N292" s="86"/>
      <c r="O292" s="86"/>
      <c r="P292" s="86"/>
    </row>
    <row r="293" spans="1:16" ht="15" customHeight="1" x14ac:dyDescent="0.2">
      <c r="A293" s="84"/>
      <c r="B293" s="80"/>
      <c r="C293" s="87"/>
      <c r="D293" s="87"/>
      <c r="E293" s="87"/>
      <c r="F293" s="87"/>
      <c r="G293" s="87"/>
      <c r="H293" s="87"/>
      <c r="I293" s="87"/>
      <c r="J293" s="87"/>
      <c r="K293" s="87"/>
      <c r="L293" s="87"/>
      <c r="M293" s="87"/>
      <c r="N293" s="87"/>
      <c r="O293" s="87"/>
      <c r="P293" s="87"/>
    </row>
    <row r="294" spans="1:16" ht="15" customHeight="1" x14ac:dyDescent="0.2">
      <c r="A294" s="84"/>
      <c r="B294" s="77" t="s">
        <v>3</v>
      </c>
      <c r="C294" s="77" t="s">
        <v>4</v>
      </c>
      <c r="D294" s="77" t="s">
        <v>5</v>
      </c>
      <c r="E294" s="89" t="s">
        <v>6</v>
      </c>
      <c r="F294" s="90"/>
      <c r="G294" s="90"/>
      <c r="H294" s="90"/>
      <c r="I294" s="90"/>
      <c r="J294" s="90"/>
      <c r="K294" s="90"/>
      <c r="L294" s="90"/>
      <c r="M294" s="90"/>
      <c r="N294" s="90"/>
      <c r="O294" s="90"/>
      <c r="P294" s="90"/>
    </row>
    <row r="295" spans="1:16" ht="15" customHeight="1" x14ac:dyDescent="0.2">
      <c r="A295" s="84"/>
      <c r="B295" s="88"/>
      <c r="C295" s="88"/>
      <c r="D295" s="88"/>
      <c r="E295" s="91"/>
      <c r="F295" s="92"/>
      <c r="G295" s="92"/>
      <c r="H295" s="92"/>
      <c r="I295" s="92"/>
      <c r="J295" s="92"/>
      <c r="K295" s="92"/>
      <c r="L295" s="92"/>
      <c r="M295" s="92"/>
      <c r="N295" s="92"/>
      <c r="O295" s="92"/>
      <c r="P295" s="92"/>
    </row>
    <row r="296" spans="1:16" ht="15" customHeight="1" x14ac:dyDescent="0.2">
      <c r="A296" s="84"/>
      <c r="B296" s="88"/>
      <c r="C296" s="88"/>
      <c r="D296" s="88"/>
      <c r="E296" s="79" t="s">
        <v>155</v>
      </c>
      <c r="F296" s="93"/>
      <c r="G296" s="79" t="s">
        <v>156</v>
      </c>
      <c r="H296" s="93"/>
      <c r="I296" s="79" t="s">
        <v>157</v>
      </c>
      <c r="J296" s="93"/>
      <c r="K296" s="79" t="s">
        <v>7</v>
      </c>
      <c r="L296" s="93"/>
      <c r="M296" s="79" t="s">
        <v>8</v>
      </c>
      <c r="N296" s="93"/>
      <c r="O296" s="79" t="s">
        <v>9</v>
      </c>
      <c r="P296" s="86"/>
    </row>
    <row r="297" spans="1:16" ht="15" customHeight="1" x14ac:dyDescent="0.2">
      <c r="A297" s="84"/>
      <c r="B297" s="88"/>
      <c r="C297" s="88"/>
      <c r="D297" s="88"/>
      <c r="E297" s="80"/>
      <c r="F297" s="94"/>
      <c r="G297" s="80"/>
      <c r="H297" s="94"/>
      <c r="I297" s="80"/>
      <c r="J297" s="94"/>
      <c r="K297" s="80"/>
      <c r="L297" s="94"/>
      <c r="M297" s="80"/>
      <c r="N297" s="94"/>
      <c r="O297" s="80"/>
      <c r="P297" s="87"/>
    </row>
    <row r="298" spans="1:16" ht="19.5" customHeight="1" x14ac:dyDescent="0.2">
      <c r="A298" s="84"/>
      <c r="B298" s="88"/>
      <c r="C298" s="88"/>
      <c r="D298" s="88"/>
      <c r="E298" s="77" t="s">
        <v>10</v>
      </c>
      <c r="F298" s="77" t="s">
        <v>11</v>
      </c>
      <c r="G298" s="77" t="s">
        <v>12</v>
      </c>
      <c r="H298" s="77" t="s">
        <v>13</v>
      </c>
      <c r="I298" s="77" t="s">
        <v>14</v>
      </c>
      <c r="J298" s="77" t="s">
        <v>15</v>
      </c>
      <c r="K298" s="77" t="s">
        <v>16</v>
      </c>
      <c r="L298" s="77" t="s">
        <v>17</v>
      </c>
      <c r="M298" s="77" t="s">
        <v>18</v>
      </c>
      <c r="N298" s="77" t="s">
        <v>19</v>
      </c>
      <c r="O298" s="77" t="s">
        <v>16</v>
      </c>
      <c r="P298" s="79" t="s">
        <v>20</v>
      </c>
    </row>
    <row r="299" spans="1:16" ht="19.5" customHeight="1" x14ac:dyDescent="0.2">
      <c r="A299" s="85"/>
      <c r="B299" s="78"/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80"/>
    </row>
    <row r="300" spans="1:16" ht="15" customHeight="1" x14ac:dyDescent="0.2">
      <c r="A300" s="70"/>
      <c r="B300" s="68"/>
      <c r="C300" s="68"/>
      <c r="D300" s="68"/>
      <c r="E300" s="68"/>
      <c r="F300" s="68"/>
      <c r="G300" s="68"/>
      <c r="H300" s="68"/>
      <c r="I300" s="68"/>
      <c r="J300" s="68"/>
      <c r="K300" s="68"/>
      <c r="L300" s="68"/>
      <c r="M300" s="68"/>
      <c r="N300" s="68"/>
      <c r="O300" s="68"/>
      <c r="P300" s="69"/>
    </row>
    <row r="301" spans="1:16" ht="15.75" customHeight="1" x14ac:dyDescent="0.2">
      <c r="A301" s="6" t="s">
        <v>172</v>
      </c>
      <c r="B301" s="68"/>
      <c r="C301" s="68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68"/>
      <c r="O301" s="68"/>
      <c r="P301" s="69"/>
    </row>
    <row r="302" spans="1:16" ht="15.75" customHeight="1" x14ac:dyDescent="0.2">
      <c r="A302" s="6" t="s">
        <v>173</v>
      </c>
      <c r="B302" s="75"/>
      <c r="C302" s="75"/>
      <c r="D302" s="75"/>
      <c r="E302" s="75"/>
      <c r="F302" s="75"/>
      <c r="G302" s="75"/>
      <c r="H302" s="75"/>
      <c r="I302" s="75"/>
      <c r="J302" s="75"/>
      <c r="K302" s="75"/>
      <c r="L302" s="75"/>
      <c r="M302" s="75"/>
      <c r="N302" s="75"/>
      <c r="O302" s="75"/>
      <c r="P302" s="76"/>
    </row>
    <row r="303" spans="1:16" ht="15.75" customHeight="1" x14ac:dyDescent="0.2">
      <c r="B303" s="68"/>
      <c r="C303" s="68"/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68"/>
      <c r="O303" s="68"/>
      <c r="P303" s="69"/>
    </row>
    <row r="304" spans="1:16" ht="15.75" customHeight="1" x14ac:dyDescent="0.2">
      <c r="A304" s="6" t="s">
        <v>138</v>
      </c>
      <c r="B304" s="7">
        <f>SUM(C304:D304)</f>
        <v>189</v>
      </c>
      <c r="C304" s="7">
        <f>SUM(E304,G304,I304,K304,M304,O304)</f>
        <v>106</v>
      </c>
      <c r="D304" s="7">
        <f>SUM(F304,H304,J304,L304,N304,P304)</f>
        <v>83</v>
      </c>
      <c r="E304" s="10">
        <v>41</v>
      </c>
      <c r="F304" s="10">
        <v>32</v>
      </c>
      <c r="G304" s="9">
        <v>23</v>
      </c>
      <c r="H304" s="9">
        <v>20</v>
      </c>
      <c r="I304" s="9">
        <v>26</v>
      </c>
      <c r="J304" s="9">
        <v>15</v>
      </c>
      <c r="K304" s="9">
        <v>8</v>
      </c>
      <c r="L304" s="9">
        <v>12</v>
      </c>
      <c r="M304" s="9">
        <v>8</v>
      </c>
      <c r="N304" s="9">
        <v>4</v>
      </c>
      <c r="O304" s="9" t="s">
        <v>30</v>
      </c>
      <c r="P304" s="24" t="s">
        <v>30</v>
      </c>
    </row>
    <row r="305" spans="1:16" ht="15.75" customHeight="1" x14ac:dyDescent="0.2">
      <c r="A305" s="6" t="s">
        <v>139</v>
      </c>
      <c r="B305" s="7">
        <f>SUM(C305:D305)</f>
        <v>194</v>
      </c>
      <c r="C305" s="7">
        <f>SUM(E305,G305,I305,K305,M305,O305)</f>
        <v>120</v>
      </c>
      <c r="D305" s="7">
        <f>SUM(F305,H305,J305,L305,N305,P305)</f>
        <v>74</v>
      </c>
      <c r="E305" s="10">
        <v>25</v>
      </c>
      <c r="F305" s="9">
        <v>7</v>
      </c>
      <c r="G305" s="10">
        <v>33</v>
      </c>
      <c r="H305" s="10">
        <v>22</v>
      </c>
      <c r="I305" s="10">
        <v>28</v>
      </c>
      <c r="J305" s="10">
        <v>7</v>
      </c>
      <c r="K305" s="9">
        <v>24</v>
      </c>
      <c r="L305" s="9">
        <v>11</v>
      </c>
      <c r="M305" s="9">
        <v>8</v>
      </c>
      <c r="N305" s="9">
        <v>9</v>
      </c>
      <c r="O305" s="9">
        <v>2</v>
      </c>
      <c r="P305" s="24">
        <v>18</v>
      </c>
    </row>
    <row r="306" spans="1:16" ht="15.75" customHeight="1" x14ac:dyDescent="0.2">
      <c r="A306" s="6" t="s">
        <v>108</v>
      </c>
      <c r="B306" s="7">
        <f t="shared" si="159"/>
        <v>229</v>
      </c>
      <c r="C306" s="7">
        <f t="shared" si="160"/>
        <v>132</v>
      </c>
      <c r="D306" s="7">
        <f t="shared" si="160"/>
        <v>97</v>
      </c>
      <c r="E306" s="10">
        <v>29</v>
      </c>
      <c r="F306" s="10">
        <v>42</v>
      </c>
      <c r="G306" s="10">
        <v>19</v>
      </c>
      <c r="H306" s="10">
        <v>11</v>
      </c>
      <c r="I306" s="10">
        <v>33</v>
      </c>
      <c r="J306" s="10">
        <v>24</v>
      </c>
      <c r="K306" s="9">
        <v>25</v>
      </c>
      <c r="L306" s="9">
        <v>3</v>
      </c>
      <c r="M306" s="9">
        <v>26</v>
      </c>
      <c r="N306" s="9">
        <v>17</v>
      </c>
      <c r="O306" s="9" t="s">
        <v>30</v>
      </c>
      <c r="P306" s="24" t="s">
        <v>30</v>
      </c>
    </row>
    <row r="307" spans="1:16" ht="15.75" customHeight="1" x14ac:dyDescent="0.2">
      <c r="A307" s="6" t="s">
        <v>109</v>
      </c>
      <c r="B307" s="7">
        <f t="shared" si="159"/>
        <v>228</v>
      </c>
      <c r="C307" s="7">
        <f t="shared" si="160"/>
        <v>124</v>
      </c>
      <c r="D307" s="7">
        <f t="shared" si="160"/>
        <v>104</v>
      </c>
      <c r="E307" s="61">
        <v>24</v>
      </c>
      <c r="F307" s="61">
        <v>37</v>
      </c>
      <c r="G307" s="26">
        <v>30</v>
      </c>
      <c r="H307" s="61">
        <v>10</v>
      </c>
      <c r="I307" s="61">
        <v>30</v>
      </c>
      <c r="J307" s="61">
        <v>24</v>
      </c>
      <c r="K307" s="61">
        <v>31</v>
      </c>
      <c r="L307" s="61">
        <v>18</v>
      </c>
      <c r="M307" s="9">
        <v>9</v>
      </c>
      <c r="N307" s="10">
        <v>10</v>
      </c>
      <c r="O307" s="9" t="s">
        <v>30</v>
      </c>
      <c r="P307" s="24">
        <v>5</v>
      </c>
    </row>
    <row r="308" spans="1:16" ht="15.75" customHeight="1" x14ac:dyDescent="0.2">
      <c r="A308" s="6" t="s">
        <v>110</v>
      </c>
      <c r="B308" s="7">
        <f t="shared" si="159"/>
        <v>92</v>
      </c>
      <c r="C308" s="7">
        <f>SUM(E308,G308,I308,K308,M308,O308)</f>
        <v>62</v>
      </c>
      <c r="D308" s="7">
        <f>SUM(F308,H308,J308,L308,N308,P308)</f>
        <v>30</v>
      </c>
      <c r="E308" s="10">
        <v>20</v>
      </c>
      <c r="F308" s="10">
        <v>17</v>
      </c>
      <c r="G308" s="10">
        <v>18</v>
      </c>
      <c r="H308" s="10">
        <v>8</v>
      </c>
      <c r="I308" s="10">
        <v>1</v>
      </c>
      <c r="J308" s="10">
        <v>2</v>
      </c>
      <c r="K308" s="9">
        <v>7</v>
      </c>
      <c r="L308" s="9">
        <v>1</v>
      </c>
      <c r="M308" s="9">
        <v>16</v>
      </c>
      <c r="N308" s="9">
        <v>2</v>
      </c>
      <c r="O308" s="9" t="s">
        <v>30</v>
      </c>
      <c r="P308" s="24" t="s">
        <v>30</v>
      </c>
    </row>
    <row r="309" spans="1:16" ht="15.75" customHeight="1" x14ac:dyDescent="0.2">
      <c r="A309" s="6"/>
      <c r="B309" s="7"/>
      <c r="C309" s="7"/>
      <c r="D309" s="7"/>
      <c r="E309" s="10"/>
      <c r="F309" s="10"/>
      <c r="G309" s="10"/>
      <c r="H309" s="10"/>
      <c r="I309" s="10"/>
      <c r="J309" s="10"/>
      <c r="K309" s="9"/>
      <c r="L309" s="9"/>
      <c r="M309" s="9"/>
      <c r="N309" s="9"/>
      <c r="O309" s="9"/>
      <c r="P309" s="24"/>
    </row>
    <row r="310" spans="1:16" ht="15.75" customHeight="1" x14ac:dyDescent="0.2">
      <c r="A310" s="70" t="s">
        <v>140</v>
      </c>
      <c r="B310" s="32">
        <f t="shared" ref="B310:P310" si="161">SUM(B312,B317,B323,B325,B332,B334,B336,B341,B357,B364)</f>
        <v>2819</v>
      </c>
      <c r="C310" s="32">
        <f t="shared" si="161"/>
        <v>1453</v>
      </c>
      <c r="D310" s="32">
        <f t="shared" si="161"/>
        <v>1366</v>
      </c>
      <c r="E310" s="32">
        <f t="shared" si="161"/>
        <v>321</v>
      </c>
      <c r="F310" s="32">
        <f t="shared" si="161"/>
        <v>423</v>
      </c>
      <c r="G310" s="32">
        <f t="shared" si="161"/>
        <v>247</v>
      </c>
      <c r="H310" s="32">
        <f t="shared" si="161"/>
        <v>215</v>
      </c>
      <c r="I310" s="32">
        <f t="shared" si="161"/>
        <v>304</v>
      </c>
      <c r="J310" s="32">
        <f t="shared" si="161"/>
        <v>232</v>
      </c>
      <c r="K310" s="32">
        <f t="shared" si="161"/>
        <v>226</v>
      </c>
      <c r="L310" s="32">
        <f t="shared" si="161"/>
        <v>208</v>
      </c>
      <c r="M310" s="32">
        <f t="shared" si="161"/>
        <v>269</v>
      </c>
      <c r="N310" s="32">
        <f t="shared" si="161"/>
        <v>221</v>
      </c>
      <c r="O310" s="32">
        <f t="shared" si="161"/>
        <v>86</v>
      </c>
      <c r="P310" s="33">
        <f t="shared" si="161"/>
        <v>67</v>
      </c>
    </row>
    <row r="311" spans="1:16" ht="15.75" customHeight="1" x14ac:dyDescent="0.2">
      <c r="A311" s="70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24"/>
    </row>
    <row r="312" spans="1:16" ht="15.75" customHeight="1" x14ac:dyDescent="0.2">
      <c r="A312" s="34" t="s">
        <v>171</v>
      </c>
      <c r="B312" s="2">
        <f t="shared" ref="B312" si="162">SUM(B314:B315)</f>
        <v>104</v>
      </c>
      <c r="C312" s="2">
        <f>SUM(C314:C315)</f>
        <v>47</v>
      </c>
      <c r="D312" s="2">
        <f t="shared" ref="D312:L312" si="163">SUM(D314:D315)</f>
        <v>57</v>
      </c>
      <c r="E312" s="2">
        <f t="shared" si="163"/>
        <v>7</v>
      </c>
      <c r="F312" s="2">
        <f t="shared" si="163"/>
        <v>27</v>
      </c>
      <c r="G312" s="2">
        <f t="shared" si="163"/>
        <v>16</v>
      </c>
      <c r="H312" s="2">
        <f t="shared" si="163"/>
        <v>10</v>
      </c>
      <c r="I312" s="2">
        <f t="shared" si="163"/>
        <v>9</v>
      </c>
      <c r="J312" s="2">
        <f t="shared" si="163"/>
        <v>16</v>
      </c>
      <c r="K312" s="2">
        <f t="shared" si="163"/>
        <v>15</v>
      </c>
      <c r="L312" s="2">
        <f t="shared" si="163"/>
        <v>4</v>
      </c>
      <c r="M312" s="17" t="s">
        <v>30</v>
      </c>
      <c r="N312" s="17" t="s">
        <v>30</v>
      </c>
      <c r="O312" s="17" t="s">
        <v>30</v>
      </c>
      <c r="P312" s="18" t="s">
        <v>30</v>
      </c>
    </row>
    <row r="313" spans="1:16" ht="15.75" customHeight="1" x14ac:dyDescent="0.2">
      <c r="A313" s="34"/>
      <c r="B313" s="7"/>
      <c r="C313" s="7"/>
      <c r="D313" s="7"/>
      <c r="E313" s="4"/>
      <c r="F313" s="4"/>
      <c r="G313" s="4"/>
      <c r="H313" s="4"/>
      <c r="I313" s="4"/>
      <c r="J313" s="4"/>
      <c r="K313" s="9"/>
      <c r="L313" s="9"/>
      <c r="M313" s="9"/>
      <c r="N313" s="9"/>
      <c r="O313" s="4"/>
      <c r="P313" s="5"/>
    </row>
    <row r="314" spans="1:16" ht="15.75" customHeight="1" x14ac:dyDescent="0.2">
      <c r="A314" s="70" t="s">
        <v>162</v>
      </c>
      <c r="B314" s="7">
        <f>SUM(C314:D314)</f>
        <v>15</v>
      </c>
      <c r="C314" s="7">
        <f>SUM(E314,G314,I314,K314,M314,O314)</f>
        <v>10</v>
      </c>
      <c r="D314" s="7">
        <f>SUM(F314,H314,J314,L314,N314,P314)</f>
        <v>5</v>
      </c>
      <c r="E314" s="4">
        <v>5</v>
      </c>
      <c r="F314" s="4">
        <v>4</v>
      </c>
      <c r="G314" s="4">
        <v>3</v>
      </c>
      <c r="H314" s="4">
        <v>1</v>
      </c>
      <c r="I314" s="4">
        <v>2</v>
      </c>
      <c r="J314" s="9" t="s">
        <v>30</v>
      </c>
      <c r="K314" s="9" t="s">
        <v>30</v>
      </c>
      <c r="L314" s="9" t="s">
        <v>30</v>
      </c>
      <c r="M314" s="9" t="s">
        <v>30</v>
      </c>
      <c r="N314" s="9" t="s">
        <v>30</v>
      </c>
      <c r="O314" s="9" t="s">
        <v>30</v>
      </c>
      <c r="P314" s="24" t="s">
        <v>30</v>
      </c>
    </row>
    <row r="315" spans="1:16" ht="15.75" customHeight="1" x14ac:dyDescent="0.2">
      <c r="A315" s="70" t="s">
        <v>163</v>
      </c>
      <c r="B315" s="7">
        <f>SUM(C315:D315)</f>
        <v>89</v>
      </c>
      <c r="C315" s="7">
        <f>SUM(E315,G315,I315,K315,M315,O315)</f>
        <v>37</v>
      </c>
      <c r="D315" s="7">
        <f>SUM(F315,H315,J315,L315,N315,P315)</f>
        <v>52</v>
      </c>
      <c r="E315" s="4">
        <v>2</v>
      </c>
      <c r="F315" s="4">
        <v>23</v>
      </c>
      <c r="G315" s="4">
        <v>13</v>
      </c>
      <c r="H315" s="4">
        <v>9</v>
      </c>
      <c r="I315" s="4">
        <v>7</v>
      </c>
      <c r="J315" s="4">
        <v>16</v>
      </c>
      <c r="K315" s="9">
        <v>15</v>
      </c>
      <c r="L315" s="9">
        <v>4</v>
      </c>
      <c r="M315" s="9" t="s">
        <v>30</v>
      </c>
      <c r="N315" s="9" t="s">
        <v>30</v>
      </c>
      <c r="O315" s="9" t="s">
        <v>30</v>
      </c>
      <c r="P315" s="24" t="s">
        <v>30</v>
      </c>
    </row>
    <row r="316" spans="1:16" ht="15.75" customHeight="1" x14ac:dyDescent="0.2">
      <c r="A316" s="34"/>
      <c r="B316" s="4"/>
      <c r="C316" s="4"/>
      <c r="D316" s="4"/>
      <c r="E316" s="9"/>
      <c r="F316" s="9"/>
      <c r="G316" s="9"/>
      <c r="H316" s="9"/>
      <c r="I316" s="9"/>
      <c r="J316" s="9"/>
      <c r="K316" s="4"/>
      <c r="L316" s="4"/>
      <c r="M316" s="4"/>
      <c r="N316" s="4"/>
      <c r="O316" s="4"/>
      <c r="P316" s="5"/>
    </row>
    <row r="317" spans="1:16" ht="15.75" customHeight="1" x14ac:dyDescent="0.2">
      <c r="A317" s="70" t="s">
        <v>141</v>
      </c>
      <c r="B317" s="2">
        <f t="shared" ref="B317:P317" si="164">SUM(B319:B321)</f>
        <v>507</v>
      </c>
      <c r="C317" s="2">
        <f t="shared" si="164"/>
        <v>197</v>
      </c>
      <c r="D317" s="2">
        <f t="shared" si="164"/>
        <v>310</v>
      </c>
      <c r="E317" s="2">
        <f t="shared" si="164"/>
        <v>97</v>
      </c>
      <c r="F317" s="2">
        <f t="shared" si="164"/>
        <v>223</v>
      </c>
      <c r="G317" s="2">
        <f t="shared" si="164"/>
        <v>17</v>
      </c>
      <c r="H317" s="2">
        <f t="shared" si="164"/>
        <v>12</v>
      </c>
      <c r="I317" s="2">
        <f t="shared" si="164"/>
        <v>10</v>
      </c>
      <c r="J317" s="2">
        <f t="shared" si="164"/>
        <v>24</v>
      </c>
      <c r="K317" s="2">
        <f t="shared" si="164"/>
        <v>15</v>
      </c>
      <c r="L317" s="2">
        <f t="shared" si="164"/>
        <v>17</v>
      </c>
      <c r="M317" s="2">
        <f t="shared" si="164"/>
        <v>50</v>
      </c>
      <c r="N317" s="2">
        <f t="shared" si="164"/>
        <v>31</v>
      </c>
      <c r="O317" s="2">
        <f t="shared" si="164"/>
        <v>8</v>
      </c>
      <c r="P317" s="3">
        <f t="shared" si="164"/>
        <v>3</v>
      </c>
    </row>
    <row r="318" spans="1:16" ht="15.75" customHeight="1" x14ac:dyDescent="0.2">
      <c r="A318" s="70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6"/>
    </row>
    <row r="319" spans="1:16" ht="15.75" customHeight="1" x14ac:dyDescent="0.2">
      <c r="A319" s="70" t="s">
        <v>142</v>
      </c>
      <c r="B319" s="7">
        <f>SUM(C319:D319)</f>
        <v>106</v>
      </c>
      <c r="C319" s="7">
        <f t="shared" ref="C319:D321" si="165">SUM(E319,G319,I319,K319,M319,O319)</f>
        <v>54</v>
      </c>
      <c r="D319" s="7">
        <f t="shared" si="165"/>
        <v>52</v>
      </c>
      <c r="E319" s="9">
        <v>7</v>
      </c>
      <c r="F319" s="9">
        <v>14</v>
      </c>
      <c r="G319" s="9">
        <v>4</v>
      </c>
      <c r="H319" s="9">
        <v>1</v>
      </c>
      <c r="I319" s="9">
        <v>8</v>
      </c>
      <c r="J319" s="9">
        <v>13</v>
      </c>
      <c r="K319" s="10">
        <v>8</v>
      </c>
      <c r="L319" s="10">
        <v>15</v>
      </c>
      <c r="M319" s="10">
        <v>27</v>
      </c>
      <c r="N319" s="10">
        <v>9</v>
      </c>
      <c r="O319" s="10" t="s">
        <v>30</v>
      </c>
      <c r="P319" s="11" t="s">
        <v>30</v>
      </c>
    </row>
    <row r="320" spans="1:16" ht="15.75" customHeight="1" x14ac:dyDescent="0.2">
      <c r="A320" s="70" t="s">
        <v>164</v>
      </c>
      <c r="B320" s="7">
        <f>SUM(C320:D320)</f>
        <v>272</v>
      </c>
      <c r="C320" s="7">
        <f t="shared" si="165"/>
        <v>70</v>
      </c>
      <c r="D320" s="7">
        <f t="shared" si="165"/>
        <v>202</v>
      </c>
      <c r="E320" s="9">
        <v>69</v>
      </c>
      <c r="F320" s="9">
        <v>200</v>
      </c>
      <c r="G320" s="9" t="s">
        <v>30</v>
      </c>
      <c r="H320" s="9" t="s">
        <v>30</v>
      </c>
      <c r="I320" s="9">
        <v>1</v>
      </c>
      <c r="J320" s="9">
        <v>2</v>
      </c>
      <c r="K320" s="10" t="s">
        <v>30</v>
      </c>
      <c r="L320" s="10" t="s">
        <v>30</v>
      </c>
      <c r="M320" s="10" t="s">
        <v>30</v>
      </c>
      <c r="N320" s="10" t="s">
        <v>30</v>
      </c>
      <c r="O320" s="10" t="s">
        <v>30</v>
      </c>
      <c r="P320" s="11" t="s">
        <v>30</v>
      </c>
    </row>
    <row r="321" spans="1:16" ht="15.75" customHeight="1" x14ac:dyDescent="0.2">
      <c r="A321" s="70" t="s">
        <v>143</v>
      </c>
      <c r="B321" s="7">
        <f>SUM(C321:D321)</f>
        <v>129</v>
      </c>
      <c r="C321" s="7">
        <f t="shared" si="165"/>
        <v>73</v>
      </c>
      <c r="D321" s="7">
        <f t="shared" si="165"/>
        <v>56</v>
      </c>
      <c r="E321" s="9">
        <v>21</v>
      </c>
      <c r="F321" s="9">
        <v>9</v>
      </c>
      <c r="G321" s="9">
        <v>13</v>
      </c>
      <c r="H321" s="9">
        <v>11</v>
      </c>
      <c r="I321" s="9">
        <v>1</v>
      </c>
      <c r="J321" s="9">
        <v>9</v>
      </c>
      <c r="K321" s="10">
        <v>7</v>
      </c>
      <c r="L321" s="10">
        <v>2</v>
      </c>
      <c r="M321" s="10">
        <v>23</v>
      </c>
      <c r="N321" s="10">
        <v>22</v>
      </c>
      <c r="O321" s="10">
        <v>8</v>
      </c>
      <c r="P321" s="11">
        <v>3</v>
      </c>
    </row>
    <row r="322" spans="1:16" ht="15.75" customHeight="1" x14ac:dyDescent="0.2">
      <c r="A322" s="70"/>
      <c r="B322" s="35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24"/>
    </row>
    <row r="323" spans="1:16" ht="15.75" customHeight="1" x14ac:dyDescent="0.2">
      <c r="A323" s="70" t="s">
        <v>144</v>
      </c>
      <c r="B323" s="7">
        <f>SUM(C323:D323)</f>
        <v>89</v>
      </c>
      <c r="C323" s="7">
        <f>SUM(E323,G323,I323,K323,M323,O323)</f>
        <v>53</v>
      </c>
      <c r="D323" s="7">
        <f>SUM(F323,H323,J323,L323,N323,P323)</f>
        <v>36</v>
      </c>
      <c r="E323" s="7">
        <v>6</v>
      </c>
      <c r="F323" s="7">
        <v>1</v>
      </c>
      <c r="G323" s="10">
        <v>5</v>
      </c>
      <c r="H323" s="7">
        <v>10</v>
      </c>
      <c r="I323" s="7">
        <v>13</v>
      </c>
      <c r="J323" s="7">
        <v>16</v>
      </c>
      <c r="K323" s="10" t="s">
        <v>30</v>
      </c>
      <c r="L323" s="10" t="s">
        <v>30</v>
      </c>
      <c r="M323" s="10">
        <v>14</v>
      </c>
      <c r="N323" s="10">
        <v>9</v>
      </c>
      <c r="O323" s="10">
        <v>15</v>
      </c>
      <c r="P323" s="11" t="s">
        <v>30</v>
      </c>
    </row>
    <row r="324" spans="1:16" ht="15.75" customHeight="1" x14ac:dyDescent="0.2">
      <c r="A324" s="20"/>
      <c r="B324" s="10"/>
      <c r="C324" s="10"/>
      <c r="D324" s="10"/>
      <c r="E324" s="10"/>
      <c r="F324" s="10"/>
      <c r="G324" s="10"/>
      <c r="H324" s="10"/>
      <c r="I324" s="10"/>
      <c r="J324" s="10"/>
      <c r="K324" s="9"/>
      <c r="L324" s="9"/>
      <c r="M324" s="9"/>
      <c r="N324" s="9"/>
      <c r="O324" s="24"/>
      <c r="P324" s="24"/>
    </row>
    <row r="325" spans="1:16" ht="15.75" customHeight="1" x14ac:dyDescent="0.2">
      <c r="A325" s="70" t="s">
        <v>145</v>
      </c>
      <c r="B325" s="2">
        <f t="shared" ref="B325:I325" si="166">SUM(B327:B330)</f>
        <v>209</v>
      </c>
      <c r="C325" s="2">
        <f t="shared" si="166"/>
        <v>123</v>
      </c>
      <c r="D325" s="2">
        <f t="shared" si="166"/>
        <v>86</v>
      </c>
      <c r="E325" s="2">
        <f t="shared" si="166"/>
        <v>27</v>
      </c>
      <c r="F325" s="2">
        <f t="shared" si="166"/>
        <v>14</v>
      </c>
      <c r="G325" s="2">
        <f t="shared" si="166"/>
        <v>20</v>
      </c>
      <c r="H325" s="2">
        <f t="shared" si="166"/>
        <v>23</v>
      </c>
      <c r="I325" s="2">
        <f t="shared" si="166"/>
        <v>19</v>
      </c>
      <c r="J325" s="2">
        <f>SUM(J327:J330)</f>
        <v>14</v>
      </c>
      <c r="K325" s="2">
        <f t="shared" ref="K325:P325" si="167">SUM(K327:K330)</f>
        <v>26</v>
      </c>
      <c r="L325" s="2">
        <f t="shared" si="167"/>
        <v>15</v>
      </c>
      <c r="M325" s="2">
        <f t="shared" si="167"/>
        <v>17</v>
      </c>
      <c r="N325" s="2">
        <f t="shared" si="167"/>
        <v>16</v>
      </c>
      <c r="O325" s="2">
        <f t="shared" si="167"/>
        <v>14</v>
      </c>
      <c r="P325" s="3">
        <f t="shared" si="167"/>
        <v>4</v>
      </c>
    </row>
    <row r="326" spans="1:16" ht="15.75" customHeight="1" x14ac:dyDescent="0.2">
      <c r="A326" s="70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3"/>
    </row>
    <row r="327" spans="1:16" ht="15.75" customHeight="1" x14ac:dyDescent="0.2">
      <c r="A327" s="70" t="s">
        <v>146</v>
      </c>
      <c r="B327" s="7">
        <f>SUM(C327:D327)</f>
        <v>16</v>
      </c>
      <c r="C327" s="7">
        <f t="shared" ref="C327:D330" si="168">SUM(E327,G327,I327,K327,M327,O327)</f>
        <v>10</v>
      </c>
      <c r="D327" s="7">
        <f t="shared" si="168"/>
        <v>6</v>
      </c>
      <c r="E327" s="9">
        <v>3</v>
      </c>
      <c r="F327" s="9">
        <v>1</v>
      </c>
      <c r="G327" s="9" t="s">
        <v>30</v>
      </c>
      <c r="H327" s="9" t="s">
        <v>30</v>
      </c>
      <c r="I327" s="9" t="s">
        <v>30</v>
      </c>
      <c r="J327" s="9">
        <v>3</v>
      </c>
      <c r="K327" s="35">
        <v>5</v>
      </c>
      <c r="L327" s="35">
        <v>2</v>
      </c>
      <c r="M327" s="35">
        <v>1</v>
      </c>
      <c r="N327" s="35" t="s">
        <v>30</v>
      </c>
      <c r="O327" s="35">
        <v>1</v>
      </c>
      <c r="P327" s="36" t="s">
        <v>30</v>
      </c>
    </row>
    <row r="328" spans="1:16" ht="15.75" customHeight="1" x14ac:dyDescent="0.2">
      <c r="A328" s="70" t="s">
        <v>147</v>
      </c>
      <c r="B328" s="7">
        <f>SUM(C328:D328)</f>
        <v>15</v>
      </c>
      <c r="C328" s="7">
        <f t="shared" si="168"/>
        <v>7</v>
      </c>
      <c r="D328" s="7">
        <f t="shared" si="168"/>
        <v>8</v>
      </c>
      <c r="E328" s="9">
        <v>1</v>
      </c>
      <c r="F328" s="9">
        <v>2</v>
      </c>
      <c r="G328" s="9" t="s">
        <v>30</v>
      </c>
      <c r="H328" s="9">
        <v>5</v>
      </c>
      <c r="I328" s="9">
        <v>2</v>
      </c>
      <c r="J328" s="9">
        <v>1</v>
      </c>
      <c r="K328" s="35">
        <v>3</v>
      </c>
      <c r="L328" s="35" t="s">
        <v>30</v>
      </c>
      <c r="M328" s="35" t="s">
        <v>30</v>
      </c>
      <c r="N328" s="35" t="s">
        <v>30</v>
      </c>
      <c r="O328" s="35">
        <v>1</v>
      </c>
      <c r="P328" s="24" t="s">
        <v>30</v>
      </c>
    </row>
    <row r="329" spans="1:16" ht="15.75" customHeight="1" x14ac:dyDescent="0.2">
      <c r="A329" s="70" t="s">
        <v>148</v>
      </c>
      <c r="B329" s="7">
        <f>SUM(C329:D329)</f>
        <v>28</v>
      </c>
      <c r="C329" s="7">
        <f t="shared" si="168"/>
        <v>6</v>
      </c>
      <c r="D329" s="7">
        <f t="shared" si="168"/>
        <v>22</v>
      </c>
      <c r="E329" s="9">
        <v>1</v>
      </c>
      <c r="F329" s="9">
        <v>6</v>
      </c>
      <c r="G329" s="9">
        <v>1</v>
      </c>
      <c r="H329" s="9">
        <v>9</v>
      </c>
      <c r="I329" s="9" t="s">
        <v>30</v>
      </c>
      <c r="J329" s="9">
        <v>2</v>
      </c>
      <c r="K329" s="35">
        <v>3</v>
      </c>
      <c r="L329" s="35">
        <v>2</v>
      </c>
      <c r="M329" s="35">
        <v>1</v>
      </c>
      <c r="N329" s="35">
        <v>2</v>
      </c>
      <c r="O329" s="35" t="s">
        <v>30</v>
      </c>
      <c r="P329" s="24">
        <v>1</v>
      </c>
    </row>
    <row r="330" spans="1:16" ht="15.75" customHeight="1" x14ac:dyDescent="0.2">
      <c r="A330" s="70" t="s">
        <v>149</v>
      </c>
      <c r="B330" s="7">
        <f>SUM(C330:D330)</f>
        <v>150</v>
      </c>
      <c r="C330" s="7">
        <f t="shared" si="168"/>
        <v>100</v>
      </c>
      <c r="D330" s="7">
        <f t="shared" si="168"/>
        <v>50</v>
      </c>
      <c r="E330" s="9">
        <v>22</v>
      </c>
      <c r="F330" s="9">
        <v>5</v>
      </c>
      <c r="G330" s="9">
        <v>19</v>
      </c>
      <c r="H330" s="9">
        <v>9</v>
      </c>
      <c r="I330" s="9">
        <v>17</v>
      </c>
      <c r="J330" s="9">
        <v>8</v>
      </c>
      <c r="K330" s="35">
        <v>15</v>
      </c>
      <c r="L330" s="35">
        <v>11</v>
      </c>
      <c r="M330" s="35">
        <v>15</v>
      </c>
      <c r="N330" s="35">
        <v>14</v>
      </c>
      <c r="O330" s="9">
        <v>12</v>
      </c>
      <c r="P330" s="24">
        <v>3</v>
      </c>
    </row>
    <row r="331" spans="1:16" ht="15.75" customHeight="1" x14ac:dyDescent="0.2">
      <c r="A331" s="70"/>
      <c r="B331" s="7"/>
      <c r="C331" s="7"/>
      <c r="D331" s="7"/>
      <c r="E331" s="9"/>
      <c r="F331" s="9"/>
      <c r="G331" s="9"/>
      <c r="H331" s="9"/>
      <c r="I331" s="9"/>
      <c r="J331" s="9"/>
      <c r="K331" s="35"/>
      <c r="L331" s="35"/>
      <c r="M331" s="9"/>
      <c r="N331" s="35"/>
      <c r="O331" s="9"/>
      <c r="P331" s="36"/>
    </row>
    <row r="332" spans="1:16" ht="15.75" customHeight="1" x14ac:dyDescent="0.2">
      <c r="A332" s="70" t="s">
        <v>150</v>
      </c>
      <c r="B332" s="7">
        <f>SUM(C332:D332)</f>
        <v>57</v>
      </c>
      <c r="C332" s="7">
        <f>SUM(E332,G332,I332,K332,M332,O332)</f>
        <v>32</v>
      </c>
      <c r="D332" s="7">
        <f>SUM(F332,H332,J332,L332,N332,P332)</f>
        <v>25</v>
      </c>
      <c r="E332" s="9">
        <v>3</v>
      </c>
      <c r="F332" s="9">
        <v>2</v>
      </c>
      <c r="G332" s="9">
        <v>12</v>
      </c>
      <c r="H332" s="9">
        <v>11</v>
      </c>
      <c r="I332" s="9" t="s">
        <v>30</v>
      </c>
      <c r="J332" s="9" t="s">
        <v>30</v>
      </c>
      <c r="K332" s="9">
        <v>17</v>
      </c>
      <c r="L332" s="9">
        <v>3</v>
      </c>
      <c r="M332" s="9" t="s">
        <v>30</v>
      </c>
      <c r="N332" s="9">
        <v>8</v>
      </c>
      <c r="O332" s="9" t="s">
        <v>30</v>
      </c>
      <c r="P332" s="36">
        <v>1</v>
      </c>
    </row>
    <row r="333" spans="1:16" ht="15.75" customHeight="1" x14ac:dyDescent="0.2">
      <c r="A333" s="49"/>
      <c r="B333" s="61"/>
      <c r="C333" s="61"/>
      <c r="D333" s="61"/>
      <c r="E333" s="61"/>
      <c r="F333" s="61"/>
      <c r="G333" s="61"/>
      <c r="H333" s="61"/>
      <c r="I333" s="61"/>
      <c r="J333" s="61"/>
      <c r="K333" s="61"/>
      <c r="L333" s="61"/>
      <c r="M333" s="61"/>
      <c r="N333" s="61"/>
      <c r="O333" s="61"/>
      <c r="P333" s="62"/>
    </row>
    <row r="334" spans="1:16" ht="15.75" customHeight="1" x14ac:dyDescent="0.2">
      <c r="A334" s="49" t="s">
        <v>151</v>
      </c>
      <c r="B334" s="7">
        <f>SUM(C334:D334)</f>
        <v>15</v>
      </c>
      <c r="C334" s="7">
        <f>SUM(E334,G334,I334,K334,M334,O334)</f>
        <v>7</v>
      </c>
      <c r="D334" s="7">
        <f>SUM(F334,H334,J334,L334,N334,P334)</f>
        <v>8</v>
      </c>
      <c r="E334" s="9">
        <v>1</v>
      </c>
      <c r="F334" s="9">
        <v>1</v>
      </c>
      <c r="G334" s="9" t="s">
        <v>30</v>
      </c>
      <c r="H334" s="9">
        <v>3</v>
      </c>
      <c r="I334" s="9">
        <v>2</v>
      </c>
      <c r="J334" s="9">
        <v>2</v>
      </c>
      <c r="K334" s="9">
        <v>2</v>
      </c>
      <c r="L334" s="9">
        <v>2</v>
      </c>
      <c r="M334" s="9">
        <v>2</v>
      </c>
      <c r="N334" s="9" t="s">
        <v>30</v>
      </c>
      <c r="O334" s="9" t="s">
        <v>30</v>
      </c>
      <c r="P334" s="24" t="s">
        <v>30</v>
      </c>
    </row>
    <row r="335" spans="1:16" ht="15.75" customHeight="1" x14ac:dyDescent="0.2">
      <c r="A335" s="4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24"/>
    </row>
    <row r="336" spans="1:16" ht="15.75" customHeight="1" x14ac:dyDescent="0.2">
      <c r="A336" s="70" t="s">
        <v>158</v>
      </c>
      <c r="B336" s="2">
        <f>SUM(B338:B339)</f>
        <v>94</v>
      </c>
      <c r="C336" s="2">
        <f>SUM(C338:C339)</f>
        <v>40</v>
      </c>
      <c r="D336" s="2">
        <f>SUM(D338:D339)</f>
        <v>54</v>
      </c>
      <c r="E336" s="17" t="s">
        <v>30</v>
      </c>
      <c r="F336" s="2">
        <f t="shared" ref="F336:N336" si="169">SUM(F338:F339)</f>
        <v>10</v>
      </c>
      <c r="G336" s="2">
        <f t="shared" si="169"/>
        <v>15</v>
      </c>
      <c r="H336" s="2">
        <f t="shared" si="169"/>
        <v>8</v>
      </c>
      <c r="I336" s="2">
        <f t="shared" si="169"/>
        <v>4</v>
      </c>
      <c r="J336" s="17" t="s">
        <v>30</v>
      </c>
      <c r="K336" s="2">
        <f t="shared" si="169"/>
        <v>3</v>
      </c>
      <c r="L336" s="2">
        <f t="shared" si="169"/>
        <v>5</v>
      </c>
      <c r="M336" s="2">
        <f t="shared" si="169"/>
        <v>18</v>
      </c>
      <c r="N336" s="2">
        <f t="shared" si="169"/>
        <v>31</v>
      </c>
      <c r="O336" s="17" t="s">
        <v>30</v>
      </c>
      <c r="P336" s="18" t="s">
        <v>30</v>
      </c>
    </row>
    <row r="337" spans="1:18" ht="15.75" customHeight="1" x14ac:dyDescent="0.2">
      <c r="A337" s="70"/>
      <c r="B337" s="7"/>
      <c r="C337" s="7"/>
      <c r="D337" s="7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24"/>
    </row>
    <row r="338" spans="1:18" ht="15.75" customHeight="1" x14ac:dyDescent="0.2">
      <c r="A338" s="70" t="s">
        <v>165</v>
      </c>
      <c r="B338" s="7">
        <f>SUM(C338:D338)</f>
        <v>70</v>
      </c>
      <c r="C338" s="7">
        <f>SUM(E338,G338,I338,K338,M338,O338)</f>
        <v>30</v>
      </c>
      <c r="D338" s="7">
        <f>SUM(F338,H338,J338,L338,N338,P338)</f>
        <v>40</v>
      </c>
      <c r="E338" s="9" t="s">
        <v>30</v>
      </c>
      <c r="F338" s="9">
        <v>10</v>
      </c>
      <c r="G338" s="9">
        <v>15</v>
      </c>
      <c r="H338" s="9">
        <v>7</v>
      </c>
      <c r="I338" s="9" t="s">
        <v>30</v>
      </c>
      <c r="J338" s="9" t="s">
        <v>30</v>
      </c>
      <c r="K338" s="9" t="s">
        <v>30</v>
      </c>
      <c r="L338" s="9" t="s">
        <v>30</v>
      </c>
      <c r="M338" s="9">
        <v>15</v>
      </c>
      <c r="N338" s="9">
        <v>23</v>
      </c>
      <c r="O338" s="9" t="s">
        <v>30</v>
      </c>
      <c r="P338" s="24" t="s">
        <v>30</v>
      </c>
    </row>
    <row r="339" spans="1:18" ht="15.75" customHeight="1" x14ac:dyDescent="0.2">
      <c r="A339" s="70" t="s">
        <v>166</v>
      </c>
      <c r="B339" s="7">
        <f>SUM(C339:D339)</f>
        <v>24</v>
      </c>
      <c r="C339" s="7">
        <f>SUM(E339,G339,I339,K339,M339,O339)</f>
        <v>10</v>
      </c>
      <c r="D339" s="7">
        <f>SUM(F339,H339,J339,L339,N339,P339)</f>
        <v>14</v>
      </c>
      <c r="E339" s="9" t="s">
        <v>30</v>
      </c>
      <c r="F339" s="9" t="s">
        <v>30</v>
      </c>
      <c r="G339" s="9" t="s">
        <v>30</v>
      </c>
      <c r="H339" s="9">
        <v>1</v>
      </c>
      <c r="I339" s="9">
        <v>4</v>
      </c>
      <c r="J339" s="9" t="s">
        <v>30</v>
      </c>
      <c r="K339" s="9">
        <v>3</v>
      </c>
      <c r="L339" s="9">
        <v>5</v>
      </c>
      <c r="M339" s="9">
        <v>3</v>
      </c>
      <c r="N339" s="9">
        <v>8</v>
      </c>
      <c r="O339" s="9" t="s">
        <v>30</v>
      </c>
      <c r="P339" s="24" t="s">
        <v>30</v>
      </c>
    </row>
    <row r="340" spans="1:18" ht="15.75" customHeight="1" x14ac:dyDescent="0.2">
      <c r="A340" s="49"/>
      <c r="B340" s="7"/>
      <c r="C340" s="7"/>
      <c r="D340" s="7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24"/>
    </row>
    <row r="341" spans="1:18" ht="15.75" customHeight="1" x14ac:dyDescent="0.2">
      <c r="A341" s="70" t="s">
        <v>152</v>
      </c>
      <c r="B341" s="2">
        <f t="shared" ref="B341:P341" si="170">SUM(B343:B344)</f>
        <v>1330</v>
      </c>
      <c r="C341" s="2">
        <f t="shared" si="170"/>
        <v>726</v>
      </c>
      <c r="D341" s="2">
        <f t="shared" si="170"/>
        <v>604</v>
      </c>
      <c r="E341" s="2">
        <f t="shared" si="170"/>
        <v>127</v>
      </c>
      <c r="F341" s="2">
        <f t="shared" si="170"/>
        <v>101</v>
      </c>
      <c r="G341" s="2">
        <f t="shared" si="170"/>
        <v>113</v>
      </c>
      <c r="H341" s="2">
        <f t="shared" si="170"/>
        <v>98</v>
      </c>
      <c r="I341" s="2">
        <f t="shared" si="170"/>
        <v>217</v>
      </c>
      <c r="J341" s="2">
        <f t="shared" si="170"/>
        <v>145</v>
      </c>
      <c r="K341" s="2">
        <f t="shared" si="170"/>
        <v>98</v>
      </c>
      <c r="L341" s="2">
        <f t="shared" si="170"/>
        <v>110</v>
      </c>
      <c r="M341" s="2">
        <f t="shared" si="170"/>
        <v>128</v>
      </c>
      <c r="N341" s="2">
        <f t="shared" si="170"/>
        <v>93</v>
      </c>
      <c r="O341" s="2">
        <f t="shared" si="170"/>
        <v>43</v>
      </c>
      <c r="P341" s="3">
        <f t="shared" si="170"/>
        <v>57</v>
      </c>
    </row>
    <row r="342" spans="1:18" ht="15.75" customHeight="1" x14ac:dyDescent="0.2">
      <c r="A342" s="70"/>
      <c r="B342" s="2"/>
      <c r="C342" s="2"/>
      <c r="D342" s="2"/>
      <c r="E342" s="17"/>
      <c r="F342" s="17"/>
      <c r="G342" s="17"/>
      <c r="H342" s="17"/>
      <c r="I342" s="17"/>
      <c r="J342" s="17"/>
      <c r="K342" s="2"/>
      <c r="L342" s="2"/>
      <c r="M342" s="2"/>
      <c r="N342" s="2"/>
      <c r="O342" s="2"/>
      <c r="P342" s="3"/>
    </row>
    <row r="343" spans="1:18" ht="15.75" customHeight="1" x14ac:dyDescent="0.2">
      <c r="A343" s="70" t="s">
        <v>153</v>
      </c>
      <c r="B343" s="7">
        <f>SUM(C343:D343)</f>
        <v>993</v>
      </c>
      <c r="C343" s="7">
        <f t="shared" ref="C343:D344" si="171">SUM(E343,G343,I343,K343,M343,O343)</f>
        <v>552</v>
      </c>
      <c r="D343" s="7">
        <f t="shared" si="171"/>
        <v>441</v>
      </c>
      <c r="E343" s="35">
        <v>91</v>
      </c>
      <c r="F343" s="35">
        <v>95</v>
      </c>
      <c r="G343" s="35">
        <v>101</v>
      </c>
      <c r="H343" s="35">
        <v>78</v>
      </c>
      <c r="I343" s="37">
        <v>175</v>
      </c>
      <c r="J343" s="35">
        <v>111</v>
      </c>
      <c r="K343" s="9">
        <v>66</v>
      </c>
      <c r="L343" s="9">
        <v>61</v>
      </c>
      <c r="M343" s="9">
        <v>88</v>
      </c>
      <c r="N343" s="9">
        <v>49</v>
      </c>
      <c r="O343" s="9">
        <v>31</v>
      </c>
      <c r="P343" s="24">
        <v>47</v>
      </c>
    </row>
    <row r="344" spans="1:18" ht="15.75" customHeight="1" x14ac:dyDescent="0.2">
      <c r="A344" s="70" t="s">
        <v>154</v>
      </c>
      <c r="B344" s="7">
        <f>SUM(C344:D344)</f>
        <v>337</v>
      </c>
      <c r="C344" s="7">
        <f t="shared" si="171"/>
        <v>174</v>
      </c>
      <c r="D344" s="7">
        <f t="shared" si="171"/>
        <v>163</v>
      </c>
      <c r="E344" s="35">
        <v>36</v>
      </c>
      <c r="F344" s="35">
        <v>6</v>
      </c>
      <c r="G344" s="35">
        <v>12</v>
      </c>
      <c r="H344" s="35">
        <v>20</v>
      </c>
      <c r="I344" s="37">
        <v>42</v>
      </c>
      <c r="J344" s="35">
        <v>34</v>
      </c>
      <c r="K344" s="9">
        <v>32</v>
      </c>
      <c r="L344" s="9">
        <v>49</v>
      </c>
      <c r="M344" s="9">
        <v>40</v>
      </c>
      <c r="N344" s="9">
        <v>44</v>
      </c>
      <c r="O344" s="9">
        <v>12</v>
      </c>
      <c r="P344" s="24">
        <v>10</v>
      </c>
    </row>
    <row r="345" spans="1:18" ht="15.75" customHeight="1" x14ac:dyDescent="0.2">
      <c r="A345" s="81" t="s">
        <v>0</v>
      </c>
      <c r="B345" s="81"/>
      <c r="C345" s="81"/>
      <c r="D345" s="81"/>
      <c r="E345" s="81"/>
      <c r="F345" s="81"/>
      <c r="G345" s="81"/>
      <c r="H345" s="81"/>
      <c r="I345" s="81"/>
      <c r="J345" s="81"/>
      <c r="K345" s="81"/>
      <c r="L345" s="81"/>
      <c r="M345" s="81"/>
      <c r="N345" s="81"/>
      <c r="O345" s="81"/>
      <c r="P345" s="81"/>
    </row>
    <row r="346" spans="1:18" ht="15.75" customHeight="1" x14ac:dyDescent="0.2">
      <c r="A346" s="82" t="s">
        <v>167</v>
      </c>
      <c r="B346" s="81"/>
      <c r="C346" s="81"/>
      <c r="D346" s="81"/>
      <c r="E346" s="81"/>
      <c r="F346" s="81"/>
      <c r="G346" s="81"/>
      <c r="H346" s="81"/>
      <c r="I346" s="81"/>
      <c r="J346" s="81"/>
      <c r="K346" s="81"/>
      <c r="L346" s="81"/>
      <c r="M346" s="81"/>
      <c r="N346" s="81"/>
      <c r="O346" s="81"/>
      <c r="P346" s="81"/>
    </row>
    <row r="347" spans="1:18" ht="15.75" customHeight="1" x14ac:dyDescent="0.2">
      <c r="A347" s="53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</row>
    <row r="348" spans="1:18" ht="15" customHeight="1" x14ac:dyDescent="0.2">
      <c r="A348" s="83" t="s">
        <v>1</v>
      </c>
      <c r="B348" s="79" t="s">
        <v>2</v>
      </c>
      <c r="C348" s="86"/>
      <c r="D348" s="86"/>
      <c r="E348" s="86"/>
      <c r="F348" s="86"/>
      <c r="G348" s="86"/>
      <c r="H348" s="86"/>
      <c r="I348" s="86"/>
      <c r="J348" s="86"/>
      <c r="K348" s="86"/>
      <c r="L348" s="86"/>
      <c r="M348" s="86"/>
      <c r="N348" s="86"/>
      <c r="O348" s="86"/>
      <c r="P348" s="86"/>
      <c r="R348" s="22"/>
    </row>
    <row r="349" spans="1:18" ht="15" customHeight="1" x14ac:dyDescent="0.2">
      <c r="A349" s="84"/>
      <c r="B349" s="80"/>
      <c r="C349" s="87"/>
      <c r="D349" s="87"/>
      <c r="E349" s="87"/>
      <c r="F349" s="87"/>
      <c r="G349" s="87"/>
      <c r="H349" s="87"/>
      <c r="I349" s="87"/>
      <c r="J349" s="87"/>
      <c r="K349" s="87"/>
      <c r="L349" s="87"/>
      <c r="M349" s="87"/>
      <c r="N349" s="87"/>
      <c r="O349" s="87"/>
      <c r="P349" s="87"/>
      <c r="R349" s="22"/>
    </row>
    <row r="350" spans="1:18" ht="15" customHeight="1" x14ac:dyDescent="0.2">
      <c r="A350" s="84"/>
      <c r="B350" s="77" t="s">
        <v>3</v>
      </c>
      <c r="C350" s="77" t="s">
        <v>4</v>
      </c>
      <c r="D350" s="77" t="s">
        <v>5</v>
      </c>
      <c r="E350" s="89" t="s">
        <v>6</v>
      </c>
      <c r="F350" s="90"/>
      <c r="G350" s="90"/>
      <c r="H350" s="90"/>
      <c r="I350" s="90"/>
      <c r="J350" s="90"/>
      <c r="K350" s="90"/>
      <c r="L350" s="90"/>
      <c r="M350" s="90"/>
      <c r="N350" s="90"/>
      <c r="O350" s="90"/>
      <c r="P350" s="90"/>
      <c r="R350" s="22"/>
    </row>
    <row r="351" spans="1:18" ht="15" customHeight="1" x14ac:dyDescent="0.2">
      <c r="A351" s="84"/>
      <c r="B351" s="88"/>
      <c r="C351" s="88"/>
      <c r="D351" s="88"/>
      <c r="E351" s="91"/>
      <c r="F351" s="92"/>
      <c r="G351" s="92"/>
      <c r="H351" s="92"/>
      <c r="I351" s="92"/>
      <c r="J351" s="92"/>
      <c r="K351" s="92"/>
      <c r="L351" s="92"/>
      <c r="M351" s="92"/>
      <c r="N351" s="92"/>
      <c r="O351" s="92"/>
      <c r="P351" s="92"/>
      <c r="R351" s="22"/>
    </row>
    <row r="352" spans="1:18" ht="15" customHeight="1" x14ac:dyDescent="0.2">
      <c r="A352" s="84"/>
      <c r="B352" s="88"/>
      <c r="C352" s="88"/>
      <c r="D352" s="88"/>
      <c r="E352" s="79" t="s">
        <v>155</v>
      </c>
      <c r="F352" s="93"/>
      <c r="G352" s="79" t="s">
        <v>156</v>
      </c>
      <c r="H352" s="93"/>
      <c r="I352" s="79" t="s">
        <v>157</v>
      </c>
      <c r="J352" s="93"/>
      <c r="K352" s="79" t="s">
        <v>7</v>
      </c>
      <c r="L352" s="93"/>
      <c r="M352" s="79" t="s">
        <v>8</v>
      </c>
      <c r="N352" s="93"/>
      <c r="O352" s="79" t="s">
        <v>9</v>
      </c>
      <c r="P352" s="86"/>
      <c r="R352" s="22"/>
    </row>
    <row r="353" spans="1:18" ht="15" customHeight="1" x14ac:dyDescent="0.2">
      <c r="A353" s="84"/>
      <c r="B353" s="88"/>
      <c r="C353" s="88"/>
      <c r="D353" s="88"/>
      <c r="E353" s="80"/>
      <c r="F353" s="94"/>
      <c r="G353" s="80"/>
      <c r="H353" s="94"/>
      <c r="I353" s="80"/>
      <c r="J353" s="94"/>
      <c r="K353" s="80"/>
      <c r="L353" s="94"/>
      <c r="M353" s="80"/>
      <c r="N353" s="94"/>
      <c r="O353" s="80"/>
      <c r="P353" s="87"/>
      <c r="R353" s="22"/>
    </row>
    <row r="354" spans="1:18" ht="19.5" customHeight="1" x14ac:dyDescent="0.2">
      <c r="A354" s="84"/>
      <c r="B354" s="88"/>
      <c r="C354" s="88"/>
      <c r="D354" s="88"/>
      <c r="E354" s="77" t="s">
        <v>10</v>
      </c>
      <c r="F354" s="77" t="s">
        <v>11</v>
      </c>
      <c r="G354" s="77" t="s">
        <v>12</v>
      </c>
      <c r="H354" s="77" t="s">
        <v>13</v>
      </c>
      <c r="I354" s="77" t="s">
        <v>14</v>
      </c>
      <c r="J354" s="77" t="s">
        <v>15</v>
      </c>
      <c r="K354" s="77" t="s">
        <v>16</v>
      </c>
      <c r="L354" s="77" t="s">
        <v>17</v>
      </c>
      <c r="M354" s="77" t="s">
        <v>18</v>
      </c>
      <c r="N354" s="77" t="s">
        <v>19</v>
      </c>
      <c r="O354" s="77" t="s">
        <v>16</v>
      </c>
      <c r="P354" s="79" t="s">
        <v>20</v>
      </c>
      <c r="R354" s="22"/>
    </row>
    <row r="355" spans="1:18" ht="19.5" customHeight="1" x14ac:dyDescent="0.2">
      <c r="A355" s="85"/>
      <c r="B355" s="78"/>
      <c r="C355" s="78"/>
      <c r="D355" s="78"/>
      <c r="E355" s="78"/>
      <c r="F355" s="78"/>
      <c r="G355" s="78"/>
      <c r="H355" s="78"/>
      <c r="I355" s="78"/>
      <c r="J355" s="78"/>
      <c r="K355" s="78"/>
      <c r="L355" s="78"/>
      <c r="M355" s="78"/>
      <c r="N355" s="78"/>
      <c r="O355" s="78"/>
      <c r="P355" s="80"/>
      <c r="R355" s="22"/>
    </row>
    <row r="356" spans="1:18" ht="15.75" customHeight="1" x14ac:dyDescent="0.2">
      <c r="A356" s="70"/>
      <c r="B356" s="68"/>
      <c r="C356" s="68"/>
      <c r="D356" s="68"/>
      <c r="E356" s="68"/>
      <c r="F356" s="68"/>
      <c r="G356" s="68"/>
      <c r="H356" s="68"/>
      <c r="I356" s="68"/>
      <c r="J356" s="68"/>
      <c r="K356" s="68"/>
      <c r="L356" s="68"/>
      <c r="M356" s="68"/>
      <c r="N356" s="68"/>
      <c r="O356" s="68"/>
      <c r="P356" s="69"/>
      <c r="R356" s="22"/>
    </row>
    <row r="357" spans="1:18" ht="15.75" customHeight="1" x14ac:dyDescent="0.2">
      <c r="A357" s="6" t="s">
        <v>79</v>
      </c>
      <c r="B357" s="32">
        <f t="shared" ref="B357:I357" si="172">SUM(B359:B362)</f>
        <v>401</v>
      </c>
      <c r="C357" s="32">
        <f t="shared" si="172"/>
        <v>220</v>
      </c>
      <c r="D357" s="32">
        <f t="shared" si="172"/>
        <v>181</v>
      </c>
      <c r="E357" s="32">
        <f t="shared" si="172"/>
        <v>50</v>
      </c>
      <c r="F357" s="32">
        <f t="shared" si="172"/>
        <v>43</v>
      </c>
      <c r="G357" s="32">
        <f t="shared" si="172"/>
        <v>45</v>
      </c>
      <c r="H357" s="32">
        <f t="shared" si="172"/>
        <v>40</v>
      </c>
      <c r="I357" s="32">
        <f t="shared" si="172"/>
        <v>30</v>
      </c>
      <c r="J357" s="32">
        <f>SUM(J359:J362)</f>
        <v>14</v>
      </c>
      <c r="K357" s="32">
        <f t="shared" ref="K357:P357" si="173">SUM(K359:K362)</f>
        <v>50</v>
      </c>
      <c r="L357" s="32">
        <f t="shared" si="173"/>
        <v>50</v>
      </c>
      <c r="M357" s="32">
        <f t="shared" si="173"/>
        <v>40</v>
      </c>
      <c r="N357" s="32">
        <f t="shared" si="173"/>
        <v>32</v>
      </c>
      <c r="O357" s="32">
        <f t="shared" si="173"/>
        <v>5</v>
      </c>
      <c r="P357" s="33">
        <f t="shared" si="173"/>
        <v>2</v>
      </c>
      <c r="R357" s="22"/>
    </row>
    <row r="358" spans="1:18" ht="15.75" customHeight="1" x14ac:dyDescent="0.2">
      <c r="A358" s="6"/>
      <c r="B358" s="7"/>
      <c r="C358" s="7"/>
      <c r="D358" s="7"/>
      <c r="E358" s="35"/>
      <c r="F358" s="35"/>
      <c r="G358" s="35"/>
      <c r="H358" s="35"/>
      <c r="I358" s="37"/>
      <c r="J358" s="35"/>
      <c r="K358" s="35"/>
      <c r="L358" s="35"/>
      <c r="M358" s="35"/>
      <c r="N358" s="35"/>
      <c r="O358" s="35"/>
      <c r="P358" s="36"/>
    </row>
    <row r="359" spans="1:18" ht="15.75" customHeight="1" x14ac:dyDescent="0.2">
      <c r="A359" s="6" t="s">
        <v>80</v>
      </c>
      <c r="B359" s="7">
        <f>SUM(C359:D359)</f>
        <v>236</v>
      </c>
      <c r="C359" s="7">
        <f t="shared" ref="C359:D362" si="174">SUM(E359,G359,I359,K359,M359,O359)</f>
        <v>123</v>
      </c>
      <c r="D359" s="7">
        <f t="shared" si="174"/>
        <v>113</v>
      </c>
      <c r="E359" s="35">
        <v>25</v>
      </c>
      <c r="F359" s="35">
        <v>34</v>
      </c>
      <c r="G359" s="35">
        <v>37</v>
      </c>
      <c r="H359" s="35">
        <v>34</v>
      </c>
      <c r="I359" s="37">
        <v>14</v>
      </c>
      <c r="J359" s="35">
        <v>2</v>
      </c>
      <c r="K359" s="35">
        <v>26</v>
      </c>
      <c r="L359" s="35">
        <v>33</v>
      </c>
      <c r="M359" s="35">
        <v>18</v>
      </c>
      <c r="N359" s="35">
        <v>10</v>
      </c>
      <c r="O359" s="35">
        <v>3</v>
      </c>
      <c r="P359" s="36" t="s">
        <v>30</v>
      </c>
    </row>
    <row r="360" spans="1:18" ht="15.75" customHeight="1" x14ac:dyDescent="0.2">
      <c r="A360" s="6" t="s">
        <v>81</v>
      </c>
      <c r="B360" s="7">
        <f>SUM(C360:D360)</f>
        <v>3</v>
      </c>
      <c r="C360" s="7">
        <f t="shared" si="174"/>
        <v>1</v>
      </c>
      <c r="D360" s="7">
        <f t="shared" si="174"/>
        <v>2</v>
      </c>
      <c r="E360" s="35" t="s">
        <v>30</v>
      </c>
      <c r="F360" s="35">
        <v>1</v>
      </c>
      <c r="G360" s="35" t="s">
        <v>30</v>
      </c>
      <c r="H360" s="35" t="s">
        <v>30</v>
      </c>
      <c r="I360" s="35">
        <v>1</v>
      </c>
      <c r="J360" s="35">
        <v>1</v>
      </c>
      <c r="K360" s="35" t="s">
        <v>30</v>
      </c>
      <c r="L360" s="35" t="s">
        <v>30</v>
      </c>
      <c r="M360" s="35" t="s">
        <v>30</v>
      </c>
      <c r="N360" s="35" t="s">
        <v>30</v>
      </c>
      <c r="O360" s="35" t="s">
        <v>30</v>
      </c>
      <c r="P360" s="36" t="s">
        <v>30</v>
      </c>
    </row>
    <row r="361" spans="1:18" ht="15.75" customHeight="1" x14ac:dyDescent="0.2">
      <c r="A361" s="6" t="s">
        <v>82</v>
      </c>
      <c r="B361" s="7">
        <f>SUM(C361:D361)</f>
        <v>4</v>
      </c>
      <c r="C361" s="7">
        <f t="shared" si="174"/>
        <v>2</v>
      </c>
      <c r="D361" s="7">
        <f t="shared" si="174"/>
        <v>2</v>
      </c>
      <c r="E361" s="35">
        <v>1</v>
      </c>
      <c r="F361" s="35" t="s">
        <v>30</v>
      </c>
      <c r="G361" s="35" t="s">
        <v>30</v>
      </c>
      <c r="H361" s="35">
        <v>2</v>
      </c>
      <c r="I361" s="35">
        <v>1</v>
      </c>
      <c r="J361" s="35" t="s">
        <v>30</v>
      </c>
      <c r="K361" s="35" t="s">
        <v>30</v>
      </c>
      <c r="L361" s="35" t="s">
        <v>30</v>
      </c>
      <c r="M361" s="35" t="s">
        <v>30</v>
      </c>
      <c r="N361" s="35" t="s">
        <v>30</v>
      </c>
      <c r="O361" s="35" t="s">
        <v>30</v>
      </c>
      <c r="P361" s="36" t="s">
        <v>30</v>
      </c>
    </row>
    <row r="362" spans="1:18" ht="15.75" customHeight="1" x14ac:dyDescent="0.2">
      <c r="A362" s="6" t="s">
        <v>83</v>
      </c>
      <c r="B362" s="7">
        <f>SUM(C362:D362)</f>
        <v>158</v>
      </c>
      <c r="C362" s="7">
        <f t="shared" si="174"/>
        <v>94</v>
      </c>
      <c r="D362" s="7">
        <f t="shared" si="174"/>
        <v>64</v>
      </c>
      <c r="E362" s="35">
        <v>24</v>
      </c>
      <c r="F362" s="35">
        <v>8</v>
      </c>
      <c r="G362" s="35">
        <v>8</v>
      </c>
      <c r="H362" s="35">
        <v>4</v>
      </c>
      <c r="I362" s="37">
        <v>14</v>
      </c>
      <c r="J362" s="35">
        <v>11</v>
      </c>
      <c r="K362" s="35">
        <v>24</v>
      </c>
      <c r="L362" s="35">
        <v>17</v>
      </c>
      <c r="M362" s="35">
        <v>22</v>
      </c>
      <c r="N362" s="35">
        <v>22</v>
      </c>
      <c r="O362" s="35">
        <v>2</v>
      </c>
      <c r="P362" s="36">
        <v>2</v>
      </c>
    </row>
    <row r="363" spans="1:18" ht="15.75" customHeight="1" x14ac:dyDescent="0.2">
      <c r="A363" s="6"/>
      <c r="B363" s="7"/>
      <c r="C363" s="7"/>
      <c r="D363" s="7"/>
      <c r="E363" s="35"/>
      <c r="F363" s="35"/>
      <c r="G363" s="35"/>
      <c r="H363" s="35"/>
      <c r="I363" s="37"/>
      <c r="J363" s="35"/>
      <c r="K363" s="35"/>
      <c r="L363" s="35"/>
      <c r="M363" s="35"/>
      <c r="N363" s="35"/>
      <c r="O363" s="35"/>
      <c r="P363" s="36"/>
    </row>
    <row r="364" spans="1:18" ht="15.75" customHeight="1" x14ac:dyDescent="0.2">
      <c r="A364" s="6" t="s">
        <v>177</v>
      </c>
      <c r="B364" s="7">
        <f>SUM(C364:D364)</f>
        <v>13</v>
      </c>
      <c r="C364" s="7">
        <f>SUM(E364,G364,I364,K364,M364,O364)</f>
        <v>8</v>
      </c>
      <c r="D364" s="7">
        <f>SUM(F364,H364,J364,L364,N364,P364)</f>
        <v>5</v>
      </c>
      <c r="E364" s="35">
        <v>3</v>
      </c>
      <c r="F364" s="35">
        <v>1</v>
      </c>
      <c r="G364" s="35">
        <v>4</v>
      </c>
      <c r="H364" s="35" t="s">
        <v>30</v>
      </c>
      <c r="I364" s="35" t="s">
        <v>30</v>
      </c>
      <c r="J364" s="35">
        <v>1</v>
      </c>
      <c r="K364" s="35" t="s">
        <v>30</v>
      </c>
      <c r="L364" s="35">
        <v>2</v>
      </c>
      <c r="M364" s="35" t="s">
        <v>30</v>
      </c>
      <c r="N364" s="35">
        <v>1</v>
      </c>
      <c r="O364" s="35">
        <v>1</v>
      </c>
      <c r="P364" s="36" t="s">
        <v>30</v>
      </c>
    </row>
    <row r="365" spans="1:18" ht="12.75" customHeight="1" x14ac:dyDescent="0.2">
      <c r="A365" s="71"/>
      <c r="B365" s="38"/>
      <c r="C365" s="38"/>
      <c r="D365" s="38"/>
      <c r="E365" s="39"/>
      <c r="F365" s="39"/>
      <c r="G365" s="39"/>
      <c r="H365" s="39"/>
      <c r="I365" s="40"/>
      <c r="J365" s="39"/>
      <c r="K365" s="39"/>
      <c r="L365" s="39"/>
      <c r="M365" s="39"/>
      <c r="N365" s="39"/>
      <c r="O365" s="39"/>
      <c r="P365" s="41"/>
    </row>
    <row r="366" spans="1:18" ht="12.75" customHeight="1" x14ac:dyDescent="0.2">
      <c r="A366" s="22"/>
      <c r="B366" s="19"/>
      <c r="C366" s="19"/>
      <c r="D366" s="19"/>
      <c r="E366" s="42"/>
      <c r="F366" s="42"/>
      <c r="G366" s="42"/>
      <c r="H366" s="42"/>
      <c r="I366" s="42"/>
      <c r="J366" s="42"/>
      <c r="K366" s="42"/>
      <c r="L366" s="42"/>
      <c r="M366" s="42"/>
      <c r="N366" s="42"/>
      <c r="O366" s="42"/>
      <c r="P366" s="42"/>
    </row>
    <row r="367" spans="1:18" ht="12.75" customHeight="1" x14ac:dyDescent="0.2">
      <c r="A367" s="65" t="s">
        <v>175</v>
      </c>
      <c r="B367" s="65"/>
      <c r="C367" s="65"/>
      <c r="D367" s="65"/>
      <c r="E367" s="65"/>
      <c r="F367" s="65"/>
      <c r="G367" s="65"/>
      <c r="H367" s="65"/>
      <c r="I367" s="65"/>
      <c r="J367" s="65"/>
      <c r="K367" s="65"/>
      <c r="L367" s="65"/>
      <c r="M367" s="65"/>
      <c r="N367" s="65"/>
      <c r="O367" s="65"/>
      <c r="P367" s="65"/>
    </row>
    <row r="368" spans="1:18" ht="5.0999999999999996" customHeight="1" x14ac:dyDescent="0.2">
      <c r="A368" s="65"/>
      <c r="B368" s="65"/>
      <c r="C368" s="65"/>
      <c r="D368" s="65"/>
      <c r="E368" s="65"/>
      <c r="F368" s="65"/>
      <c r="G368" s="65"/>
      <c r="H368" s="65"/>
      <c r="I368" s="65"/>
      <c r="J368" s="65"/>
      <c r="K368" s="65"/>
      <c r="L368" s="65"/>
      <c r="M368" s="65"/>
      <c r="N368" s="65"/>
      <c r="O368" s="65"/>
      <c r="P368" s="65"/>
    </row>
    <row r="369" spans="1:16" ht="12.75" customHeight="1" x14ac:dyDescent="0.2">
      <c r="A369" s="95" t="s">
        <v>174</v>
      </c>
      <c r="B369" s="95"/>
      <c r="C369" s="95"/>
      <c r="D369" s="95"/>
      <c r="E369" s="95"/>
      <c r="F369" s="95"/>
      <c r="G369" s="95"/>
      <c r="H369" s="95"/>
      <c r="I369" s="95"/>
      <c r="J369" s="95"/>
      <c r="K369" s="95"/>
      <c r="L369" s="95"/>
      <c r="M369" s="95"/>
      <c r="N369" s="95"/>
      <c r="O369" s="95"/>
      <c r="P369" s="95"/>
    </row>
    <row r="370" spans="1:16" ht="12.75" customHeight="1" x14ac:dyDescent="0.2">
      <c r="A370" s="66" t="s">
        <v>176</v>
      </c>
      <c r="B370" s="64"/>
      <c r="C370" s="64"/>
      <c r="D370" s="64"/>
      <c r="E370" s="64"/>
      <c r="F370" s="64"/>
      <c r="G370" s="64"/>
      <c r="H370" s="64"/>
      <c r="I370" s="64"/>
      <c r="J370" s="64"/>
      <c r="K370" s="64"/>
      <c r="L370" s="64"/>
      <c r="M370" s="64"/>
      <c r="N370" s="64"/>
      <c r="O370" s="64"/>
      <c r="P370" s="64"/>
    </row>
    <row r="371" spans="1:16" ht="5.0999999999999996" customHeight="1" x14ac:dyDescent="0.2">
      <c r="A371" s="20"/>
      <c r="B371" s="43"/>
      <c r="C371" s="44"/>
      <c r="D371" s="44"/>
      <c r="E371" s="42"/>
      <c r="F371" s="42"/>
      <c r="G371" s="42"/>
      <c r="H371" s="42"/>
      <c r="I371" s="42"/>
      <c r="J371" s="42"/>
      <c r="K371" s="42"/>
      <c r="L371" s="42"/>
      <c r="M371" s="42"/>
      <c r="N371" s="42"/>
      <c r="O371" s="42"/>
      <c r="P371" s="42"/>
    </row>
    <row r="372" spans="1:16" ht="12.75" customHeight="1" x14ac:dyDescent="0.2">
      <c r="A372" s="22" t="s">
        <v>160</v>
      </c>
      <c r="B372" s="60"/>
      <c r="C372" s="60"/>
      <c r="D372" s="60"/>
      <c r="E372" s="60"/>
      <c r="F372" s="60"/>
      <c r="G372" s="60"/>
      <c r="H372" s="60"/>
      <c r="I372" s="60"/>
      <c r="J372" s="60"/>
      <c r="K372" s="60"/>
      <c r="L372" s="60"/>
      <c r="M372" s="60"/>
      <c r="N372" s="60"/>
      <c r="O372" s="60"/>
      <c r="P372" s="63"/>
    </row>
    <row r="373" spans="1:16" ht="12.75" customHeight="1" x14ac:dyDescent="0.2">
      <c r="A373" s="45" t="s">
        <v>161</v>
      </c>
      <c r="B373" s="60"/>
      <c r="C373" s="60"/>
      <c r="D373" s="60"/>
      <c r="E373" s="60"/>
      <c r="F373" s="60"/>
      <c r="G373" s="60"/>
      <c r="H373" s="60"/>
      <c r="I373" s="60"/>
      <c r="J373" s="60"/>
      <c r="K373" s="60"/>
      <c r="L373" s="60"/>
      <c r="M373" s="60"/>
      <c r="N373" s="60"/>
      <c r="O373" s="60"/>
      <c r="P373" s="63"/>
    </row>
    <row r="374" spans="1:16" ht="5.0999999999999996" customHeight="1" x14ac:dyDescent="0.2">
      <c r="B374" s="60"/>
      <c r="C374" s="60"/>
      <c r="D374" s="60"/>
      <c r="E374" s="60"/>
      <c r="F374" s="60"/>
      <c r="G374" s="60"/>
      <c r="H374" s="60"/>
      <c r="I374" s="60"/>
      <c r="J374" s="60"/>
      <c r="K374" s="60"/>
      <c r="L374" s="60"/>
      <c r="M374" s="60"/>
      <c r="N374" s="60"/>
      <c r="O374" s="60"/>
      <c r="P374" s="63"/>
    </row>
    <row r="375" spans="1:16" ht="12.75" customHeight="1" x14ac:dyDescent="0.2">
      <c r="A375" s="46" t="s">
        <v>159</v>
      </c>
      <c r="B375" s="43"/>
      <c r="C375" s="43"/>
      <c r="D375" s="43"/>
      <c r="E375" s="43"/>
      <c r="F375" s="43"/>
      <c r="G375" s="43"/>
      <c r="H375" s="43"/>
      <c r="I375" s="43"/>
      <c r="J375" s="43"/>
      <c r="K375" s="43"/>
      <c r="L375" s="43"/>
      <c r="M375" s="43"/>
      <c r="N375" s="43"/>
      <c r="O375" s="43"/>
      <c r="P375" s="43"/>
    </row>
    <row r="376" spans="1:16" ht="12.75" customHeight="1" x14ac:dyDescent="0.2">
      <c r="A376" s="47"/>
      <c r="B376" s="60"/>
      <c r="C376" s="60"/>
      <c r="D376" s="60"/>
      <c r="E376" s="60"/>
      <c r="F376" s="60"/>
      <c r="G376" s="60"/>
      <c r="H376" s="60"/>
      <c r="I376" s="60"/>
      <c r="J376" s="60"/>
      <c r="K376" s="60"/>
      <c r="L376" s="60"/>
      <c r="M376" s="60"/>
      <c r="N376" s="60"/>
      <c r="O376" s="60"/>
      <c r="P376" s="63"/>
    </row>
    <row r="377" spans="1:16" ht="12.75" customHeight="1" x14ac:dyDescent="0.2">
      <c r="B377" s="60"/>
      <c r="C377" s="60"/>
      <c r="D377" s="60"/>
      <c r="E377" s="60"/>
      <c r="F377" s="60"/>
      <c r="G377" s="60"/>
      <c r="H377" s="60"/>
      <c r="I377" s="60"/>
      <c r="J377" s="60"/>
      <c r="K377" s="60"/>
      <c r="L377" s="60"/>
      <c r="M377" s="60"/>
      <c r="N377" s="60"/>
      <c r="O377" s="60"/>
      <c r="P377" s="63"/>
    </row>
    <row r="378" spans="1:16" ht="12.75" customHeight="1" x14ac:dyDescent="0.2">
      <c r="B378" s="60"/>
      <c r="C378" s="60"/>
      <c r="D378" s="60"/>
      <c r="E378" s="60"/>
      <c r="F378" s="60"/>
      <c r="G378" s="60"/>
      <c r="H378" s="60"/>
      <c r="I378" s="60"/>
      <c r="J378" s="60"/>
      <c r="K378" s="60"/>
      <c r="L378" s="60"/>
      <c r="M378" s="60"/>
      <c r="N378" s="60"/>
      <c r="O378" s="60"/>
      <c r="P378" s="63"/>
    </row>
    <row r="379" spans="1:16" ht="12.75" customHeight="1" x14ac:dyDescent="0.2">
      <c r="B379" s="60"/>
      <c r="C379" s="60"/>
      <c r="D379" s="60"/>
      <c r="E379" s="60"/>
      <c r="F379" s="60"/>
      <c r="G379" s="60"/>
      <c r="H379" s="60"/>
      <c r="I379" s="60"/>
      <c r="J379" s="60"/>
      <c r="K379" s="60"/>
      <c r="L379" s="60"/>
      <c r="M379" s="60"/>
      <c r="N379" s="60"/>
      <c r="O379" s="60"/>
      <c r="P379" s="63"/>
    </row>
    <row r="380" spans="1:16" ht="12.75" customHeight="1" x14ac:dyDescent="0.2">
      <c r="B380" s="60"/>
      <c r="C380" s="60"/>
      <c r="D380" s="60"/>
      <c r="E380" s="60"/>
      <c r="F380" s="60"/>
      <c r="G380" s="60"/>
      <c r="H380" s="60"/>
      <c r="I380" s="60"/>
      <c r="J380" s="60"/>
      <c r="K380" s="60"/>
      <c r="L380" s="60"/>
      <c r="M380" s="60"/>
      <c r="N380" s="60"/>
      <c r="O380" s="60"/>
      <c r="P380" s="63"/>
    </row>
    <row r="381" spans="1:16" ht="12.75" customHeight="1" x14ac:dyDescent="0.2">
      <c r="B381" s="60"/>
      <c r="C381" s="60"/>
      <c r="D381" s="60"/>
      <c r="E381" s="60"/>
      <c r="F381" s="60"/>
      <c r="G381" s="60"/>
      <c r="H381" s="60"/>
      <c r="I381" s="60"/>
      <c r="J381" s="60"/>
      <c r="K381" s="60"/>
      <c r="L381" s="60"/>
      <c r="M381" s="60"/>
      <c r="N381" s="60"/>
      <c r="O381" s="60"/>
      <c r="P381" s="63"/>
    </row>
    <row r="382" spans="1:16" ht="12.75" customHeight="1" x14ac:dyDescent="0.2">
      <c r="B382" s="60"/>
      <c r="C382" s="60"/>
      <c r="D382" s="60"/>
      <c r="E382" s="60"/>
      <c r="F382" s="60"/>
      <c r="G382" s="60"/>
      <c r="H382" s="60"/>
      <c r="I382" s="60"/>
      <c r="J382" s="60"/>
      <c r="K382" s="60"/>
      <c r="L382" s="60"/>
      <c r="M382" s="60"/>
      <c r="N382" s="60"/>
      <c r="O382" s="60"/>
      <c r="P382" s="63"/>
    </row>
    <row r="383" spans="1:16" ht="12.75" customHeight="1" x14ac:dyDescent="0.2">
      <c r="B383" s="60"/>
      <c r="C383" s="60"/>
      <c r="D383" s="60"/>
      <c r="E383" s="60"/>
      <c r="F383" s="60"/>
      <c r="G383" s="60"/>
      <c r="H383" s="60"/>
      <c r="I383" s="60"/>
      <c r="J383" s="60"/>
      <c r="K383" s="60"/>
      <c r="L383" s="60"/>
      <c r="M383" s="60"/>
      <c r="N383" s="60"/>
      <c r="O383" s="60"/>
      <c r="P383" s="63"/>
    </row>
    <row r="384" spans="1:16" ht="12.75" customHeight="1" x14ac:dyDescent="0.2">
      <c r="B384" s="60"/>
      <c r="C384" s="60"/>
      <c r="D384" s="60"/>
      <c r="E384" s="60"/>
      <c r="F384" s="60"/>
      <c r="G384" s="60"/>
      <c r="H384" s="60"/>
      <c r="I384" s="60"/>
      <c r="J384" s="60"/>
      <c r="K384" s="60"/>
      <c r="L384" s="60"/>
      <c r="M384" s="60"/>
      <c r="N384" s="60"/>
      <c r="O384" s="60"/>
      <c r="P384" s="63"/>
    </row>
    <row r="385" spans="2:16" ht="12.75" customHeight="1" x14ac:dyDescent="0.2">
      <c r="B385" s="60"/>
      <c r="C385" s="60"/>
      <c r="D385" s="60"/>
      <c r="E385" s="60"/>
      <c r="F385" s="60"/>
      <c r="G385" s="60"/>
      <c r="H385" s="60"/>
      <c r="I385" s="60"/>
      <c r="J385" s="60"/>
      <c r="K385" s="60"/>
      <c r="L385" s="60"/>
      <c r="M385" s="60"/>
      <c r="N385" s="60"/>
      <c r="O385" s="60"/>
      <c r="P385" s="63"/>
    </row>
    <row r="386" spans="2:16" ht="12.75" customHeight="1" x14ac:dyDescent="0.2">
      <c r="B386" s="60"/>
      <c r="C386" s="60"/>
      <c r="D386" s="60"/>
      <c r="E386" s="60"/>
      <c r="F386" s="60"/>
      <c r="G386" s="60"/>
      <c r="H386" s="60"/>
      <c r="I386" s="60"/>
      <c r="J386" s="60"/>
      <c r="K386" s="60"/>
      <c r="L386" s="60"/>
      <c r="M386" s="60"/>
      <c r="N386" s="60"/>
      <c r="O386" s="60"/>
      <c r="P386" s="63"/>
    </row>
    <row r="387" spans="2:16" ht="12.75" customHeight="1" x14ac:dyDescent="0.2">
      <c r="B387" s="60"/>
      <c r="C387" s="60"/>
      <c r="D387" s="60"/>
      <c r="E387" s="60"/>
      <c r="F387" s="60"/>
      <c r="G387" s="60"/>
      <c r="H387" s="60"/>
      <c r="I387" s="60"/>
      <c r="J387" s="60"/>
      <c r="K387" s="60"/>
      <c r="L387" s="60"/>
      <c r="M387" s="60"/>
      <c r="N387" s="60"/>
      <c r="O387" s="60"/>
      <c r="P387" s="63"/>
    </row>
    <row r="388" spans="2:16" ht="12.75" customHeight="1" x14ac:dyDescent="0.2">
      <c r="B388" s="60"/>
      <c r="C388" s="60"/>
      <c r="D388" s="60"/>
      <c r="E388" s="60"/>
      <c r="F388" s="60"/>
      <c r="G388" s="60"/>
      <c r="H388" s="60"/>
      <c r="I388" s="60"/>
      <c r="J388" s="60"/>
      <c r="K388" s="60"/>
      <c r="L388" s="60"/>
      <c r="M388" s="60"/>
      <c r="N388" s="60"/>
      <c r="O388" s="60"/>
      <c r="P388" s="63"/>
    </row>
    <row r="389" spans="2:16" ht="12.75" customHeight="1" x14ac:dyDescent="0.2"/>
    <row r="390" spans="2:16" ht="12.75" customHeight="1" x14ac:dyDescent="0.2"/>
    <row r="391" spans="2:16" ht="12.75" customHeight="1" x14ac:dyDescent="0.2"/>
    <row r="392" spans="2:16" ht="12.75" customHeight="1" x14ac:dyDescent="0.2"/>
    <row r="393" spans="2:16" ht="12.75" customHeight="1" x14ac:dyDescent="0.2"/>
    <row r="394" spans="2:16" ht="12.75" customHeight="1" x14ac:dyDescent="0.2"/>
    <row r="395" spans="2:16" ht="12.75" customHeight="1" x14ac:dyDescent="0.2"/>
    <row r="396" spans="2:16" ht="12.75" customHeight="1" x14ac:dyDescent="0.2"/>
    <row r="397" spans="2:16" ht="12.75" customHeight="1" x14ac:dyDescent="0.2"/>
    <row r="398" spans="2:16" ht="12.75" customHeight="1" x14ac:dyDescent="0.2"/>
    <row r="399" spans="2:16" ht="12.75" customHeight="1" x14ac:dyDescent="0.2"/>
    <row r="400" spans="2:16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spans="18:18" ht="12.75" customHeight="1" x14ac:dyDescent="0.2"/>
    <row r="642" spans="18:18" ht="12.75" customHeight="1" x14ac:dyDescent="0.2"/>
    <row r="643" spans="18:18" ht="12.75" customHeight="1" x14ac:dyDescent="0.2"/>
    <row r="644" spans="18:18" ht="12.75" customHeight="1" x14ac:dyDescent="0.2"/>
    <row r="645" spans="18:18" ht="12.75" customHeight="1" x14ac:dyDescent="0.2"/>
    <row r="646" spans="18:18" ht="12.75" customHeight="1" x14ac:dyDescent="0.2"/>
    <row r="647" spans="18:18" ht="12.75" customHeight="1" x14ac:dyDescent="0.2">
      <c r="R647" s="47"/>
    </row>
    <row r="648" spans="18:18" ht="12.75" customHeight="1" x14ac:dyDescent="0.2">
      <c r="R648" s="47"/>
    </row>
    <row r="649" spans="18:18" ht="12.75" customHeight="1" x14ac:dyDescent="0.2">
      <c r="R649" s="47"/>
    </row>
    <row r="650" spans="18:18" ht="12.75" customHeight="1" x14ac:dyDescent="0.2">
      <c r="R650" s="47"/>
    </row>
    <row r="651" spans="18:18" ht="12.75" customHeight="1" x14ac:dyDescent="0.2">
      <c r="R651" s="47"/>
    </row>
    <row r="652" spans="18:18" ht="12.75" customHeight="1" x14ac:dyDescent="0.2">
      <c r="R652" s="47"/>
    </row>
    <row r="653" spans="18:18" ht="12.75" customHeight="1" x14ac:dyDescent="0.2">
      <c r="R653" s="47"/>
    </row>
    <row r="654" spans="18:18" ht="12.75" customHeight="1" x14ac:dyDescent="0.2">
      <c r="R654" s="47"/>
    </row>
    <row r="655" spans="18:18" ht="12.75" customHeight="1" x14ac:dyDescent="0.2">
      <c r="R655" s="47"/>
    </row>
    <row r="656" spans="18:18" ht="12.75" customHeight="1" x14ac:dyDescent="0.2">
      <c r="R656" s="47"/>
    </row>
    <row r="657" spans="18:18" ht="12.75" customHeight="1" x14ac:dyDescent="0.2">
      <c r="R657" s="47"/>
    </row>
    <row r="658" spans="18:18" ht="12.75" customHeight="1" x14ac:dyDescent="0.2">
      <c r="R658" s="47"/>
    </row>
    <row r="659" spans="18:18" ht="12.75" customHeight="1" x14ac:dyDescent="0.2">
      <c r="R659" s="47"/>
    </row>
    <row r="660" spans="18:18" ht="12.75" customHeight="1" x14ac:dyDescent="0.2">
      <c r="R660" s="47"/>
    </row>
    <row r="661" spans="18:18" ht="12.75" customHeight="1" x14ac:dyDescent="0.2">
      <c r="R661" s="47"/>
    </row>
    <row r="662" spans="18:18" ht="12.75" customHeight="1" x14ac:dyDescent="0.2">
      <c r="R662" s="47"/>
    </row>
    <row r="663" spans="18:18" ht="12.75" customHeight="1" x14ac:dyDescent="0.2">
      <c r="R663" s="47"/>
    </row>
    <row r="664" spans="18:18" ht="12.75" customHeight="1" x14ac:dyDescent="0.2">
      <c r="R664" s="47"/>
    </row>
    <row r="665" spans="18:18" ht="12.75" customHeight="1" x14ac:dyDescent="0.2">
      <c r="R665" s="47"/>
    </row>
    <row r="666" spans="18:18" ht="12.75" customHeight="1" x14ac:dyDescent="0.2">
      <c r="R666" s="47"/>
    </row>
    <row r="667" spans="18:18" ht="12.75" customHeight="1" x14ac:dyDescent="0.2">
      <c r="R667" s="47"/>
    </row>
    <row r="668" spans="18:18" ht="12.75" customHeight="1" x14ac:dyDescent="0.2"/>
    <row r="669" spans="18:18" ht="12.75" customHeight="1" x14ac:dyDescent="0.2"/>
    <row r="670" spans="18:18" ht="12.75" customHeight="1" x14ac:dyDescent="0.2"/>
    <row r="671" spans="18:18" ht="12.75" customHeight="1" x14ac:dyDescent="0.2"/>
    <row r="672" spans="18:18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spans="18:18" ht="12.75" customHeight="1" x14ac:dyDescent="0.2"/>
    <row r="754" spans="18:18" ht="12.75" customHeight="1" x14ac:dyDescent="0.2"/>
    <row r="755" spans="18:18" ht="12.75" customHeight="1" x14ac:dyDescent="0.2"/>
    <row r="756" spans="18:18" ht="12.75" customHeight="1" x14ac:dyDescent="0.2">
      <c r="R756" s="22"/>
    </row>
    <row r="757" spans="18:18" ht="12.75" customHeight="1" x14ac:dyDescent="0.2">
      <c r="R757" s="22"/>
    </row>
    <row r="758" spans="18:18" ht="12.75" customHeight="1" x14ac:dyDescent="0.2">
      <c r="R758" s="22"/>
    </row>
    <row r="759" spans="18:18" ht="12.75" customHeight="1" x14ac:dyDescent="0.2"/>
    <row r="760" spans="18:18" ht="12.75" customHeight="1" x14ac:dyDescent="0.2"/>
    <row r="761" spans="18:18" ht="12.75" customHeight="1" x14ac:dyDescent="0.2"/>
    <row r="762" spans="18:18" ht="12.75" customHeight="1" x14ac:dyDescent="0.2"/>
    <row r="763" spans="18:18" ht="12.75" customHeight="1" x14ac:dyDescent="0.2"/>
    <row r="764" spans="18:18" ht="12.75" customHeight="1" x14ac:dyDescent="0.2"/>
    <row r="765" spans="18:18" ht="12.75" customHeight="1" x14ac:dyDescent="0.2"/>
    <row r="766" spans="18:18" ht="12.75" customHeight="1" x14ac:dyDescent="0.2"/>
    <row r="767" spans="18:18" ht="12.75" customHeight="1" x14ac:dyDescent="0.2"/>
    <row r="768" spans="18:1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spans="18:18" ht="12.75" customHeight="1" x14ac:dyDescent="0.2"/>
    <row r="802" spans="18:18" ht="12.75" customHeight="1" x14ac:dyDescent="0.2"/>
    <row r="803" spans="18:18" ht="12.75" customHeight="1" x14ac:dyDescent="0.2"/>
    <row r="804" spans="18:18" ht="12.75" customHeight="1" x14ac:dyDescent="0.2"/>
    <row r="805" spans="18:18" ht="12.75" customHeight="1" x14ac:dyDescent="0.2"/>
    <row r="806" spans="18:18" ht="12.75" customHeight="1" x14ac:dyDescent="0.2"/>
    <row r="807" spans="18:18" ht="12.75" customHeight="1" x14ac:dyDescent="0.2"/>
    <row r="808" spans="18:18" ht="12.75" customHeight="1" x14ac:dyDescent="0.2"/>
    <row r="809" spans="18:18" ht="12.75" customHeight="1" x14ac:dyDescent="0.2"/>
    <row r="810" spans="18:18" ht="12.75" customHeight="1" x14ac:dyDescent="0.2"/>
    <row r="811" spans="18:18" ht="12.75" customHeight="1" x14ac:dyDescent="0.2"/>
    <row r="812" spans="18:18" ht="12.75" customHeight="1" x14ac:dyDescent="0.2"/>
    <row r="813" spans="18:18" ht="12.75" customHeight="1" x14ac:dyDescent="0.2"/>
    <row r="814" spans="18:18" ht="12.75" customHeight="1" x14ac:dyDescent="0.2"/>
    <row r="815" spans="18:18" ht="12.75" customHeight="1" x14ac:dyDescent="0.2">
      <c r="R815" s="22"/>
    </row>
    <row r="816" spans="18:18" ht="12.75" customHeight="1" x14ac:dyDescent="0.2">
      <c r="R816" s="22"/>
    </row>
    <row r="817" spans="18:18" ht="12.75" customHeight="1" x14ac:dyDescent="0.2">
      <c r="R817" s="22"/>
    </row>
    <row r="818" spans="18:18" ht="12.75" customHeight="1" x14ac:dyDescent="0.2">
      <c r="R818" s="22"/>
    </row>
    <row r="819" spans="18:18" ht="12.75" customHeight="1" x14ac:dyDescent="0.2">
      <c r="R819" s="22"/>
    </row>
    <row r="820" spans="18:18" ht="12.75" customHeight="1" x14ac:dyDescent="0.2">
      <c r="R820" s="22"/>
    </row>
    <row r="821" spans="18:18" ht="12.75" customHeight="1" x14ac:dyDescent="0.2">
      <c r="R821" s="22"/>
    </row>
    <row r="822" spans="18:18" ht="12.75" customHeight="1" x14ac:dyDescent="0.2">
      <c r="R822" s="22"/>
    </row>
    <row r="823" spans="18:18" ht="12.75" customHeight="1" x14ac:dyDescent="0.2">
      <c r="R823" s="22"/>
    </row>
    <row r="824" spans="18:18" ht="12.75" customHeight="1" x14ac:dyDescent="0.2">
      <c r="R824" s="22"/>
    </row>
    <row r="825" spans="18:18" ht="12.75" customHeight="1" x14ac:dyDescent="0.2">
      <c r="R825" s="22"/>
    </row>
    <row r="826" spans="18:18" ht="12.75" customHeight="1" x14ac:dyDescent="0.2">
      <c r="R826" s="22"/>
    </row>
    <row r="827" spans="18:18" ht="12.75" customHeight="1" x14ac:dyDescent="0.2">
      <c r="R827" s="22"/>
    </row>
    <row r="828" spans="18:18" ht="12.75" customHeight="1" x14ac:dyDescent="0.2">
      <c r="R828" s="22"/>
    </row>
    <row r="829" spans="18:18" ht="12.75" customHeight="1" x14ac:dyDescent="0.2">
      <c r="R829" s="22"/>
    </row>
    <row r="830" spans="18:18" ht="12.75" customHeight="1" x14ac:dyDescent="0.2">
      <c r="R830" s="22"/>
    </row>
    <row r="831" spans="18:18" ht="12.75" customHeight="1" x14ac:dyDescent="0.2">
      <c r="R831" s="22"/>
    </row>
    <row r="832" spans="18:18" ht="12.75" customHeight="1" x14ac:dyDescent="0.2">
      <c r="R832" s="22"/>
    </row>
    <row r="833" spans="18:18" ht="12.75" customHeight="1" x14ac:dyDescent="0.2">
      <c r="R833" s="22"/>
    </row>
    <row r="834" spans="18:18" ht="12.75" customHeight="1" x14ac:dyDescent="0.2">
      <c r="R834" s="22"/>
    </row>
    <row r="835" spans="18:18" ht="12.75" customHeight="1" x14ac:dyDescent="0.2">
      <c r="R835" s="22"/>
    </row>
    <row r="836" spans="18:18" ht="12.75" customHeight="1" x14ac:dyDescent="0.2">
      <c r="R836" s="22"/>
    </row>
    <row r="837" spans="18:18" ht="12.75" customHeight="1" x14ac:dyDescent="0.2">
      <c r="R837" s="22"/>
    </row>
    <row r="838" spans="18:18" ht="12.75" customHeight="1" x14ac:dyDescent="0.2">
      <c r="R838" s="22"/>
    </row>
    <row r="839" spans="18:18" ht="12.75" customHeight="1" x14ac:dyDescent="0.2"/>
    <row r="840" spans="18:18" ht="12.75" customHeight="1" x14ac:dyDescent="0.2"/>
    <row r="841" spans="18:18" ht="12.75" customHeight="1" x14ac:dyDescent="0.2"/>
    <row r="842" spans="18:18" ht="12.75" customHeight="1" x14ac:dyDescent="0.2"/>
    <row r="843" spans="18:18" ht="12.75" customHeight="1" x14ac:dyDescent="0.2"/>
    <row r="844" spans="18:18" ht="12.75" customHeight="1" x14ac:dyDescent="0.2"/>
    <row r="845" spans="18:18" ht="12.75" customHeight="1" x14ac:dyDescent="0.2"/>
    <row r="846" spans="18:18" ht="12.75" customHeight="1" x14ac:dyDescent="0.2"/>
    <row r="847" spans="18:18" ht="12.75" customHeight="1" x14ac:dyDescent="0.2"/>
    <row r="848" spans="18:18" ht="12.75" customHeight="1" x14ac:dyDescent="0.2"/>
    <row r="849" spans="18:18" ht="12.75" customHeight="1" x14ac:dyDescent="0.2"/>
    <row r="850" spans="18:18" ht="12.75" customHeight="1" x14ac:dyDescent="0.2"/>
    <row r="851" spans="18:18" ht="12.75" customHeight="1" x14ac:dyDescent="0.2"/>
    <row r="852" spans="18:18" ht="12.75" customHeight="1" x14ac:dyDescent="0.2"/>
    <row r="853" spans="18:18" ht="12.75" customHeight="1" x14ac:dyDescent="0.2"/>
    <row r="854" spans="18:18" ht="12.75" customHeight="1" x14ac:dyDescent="0.2"/>
    <row r="855" spans="18:18" ht="12.75" customHeight="1" x14ac:dyDescent="0.2"/>
    <row r="856" spans="18:18" ht="12.75" customHeight="1" x14ac:dyDescent="0.2"/>
    <row r="857" spans="18:18" ht="12.75" customHeight="1" x14ac:dyDescent="0.2"/>
    <row r="858" spans="18:18" ht="12.75" customHeight="1" x14ac:dyDescent="0.2"/>
    <row r="859" spans="18:18" ht="12.75" customHeight="1" x14ac:dyDescent="0.2"/>
    <row r="860" spans="18:18" ht="12.75" customHeight="1" x14ac:dyDescent="0.2"/>
    <row r="861" spans="18:18" ht="12.75" customHeight="1" x14ac:dyDescent="0.2"/>
    <row r="862" spans="18:18" ht="12.75" customHeight="1" x14ac:dyDescent="0.2"/>
    <row r="863" spans="18:18" ht="12.75" customHeight="1" x14ac:dyDescent="0.2">
      <c r="R863" s="22"/>
    </row>
    <row r="864" spans="18:18" ht="12.75" customHeight="1" x14ac:dyDescent="0.2">
      <c r="R864" s="22"/>
    </row>
    <row r="865" spans="18:18" ht="12.75" customHeight="1" x14ac:dyDescent="0.2">
      <c r="R865" s="22"/>
    </row>
    <row r="866" spans="18:18" ht="12.75" customHeight="1" x14ac:dyDescent="0.2">
      <c r="R866" s="22"/>
    </row>
    <row r="867" spans="18:18" ht="12.75" customHeight="1" x14ac:dyDescent="0.2">
      <c r="R867" s="22"/>
    </row>
    <row r="868" spans="18:18" ht="12.75" customHeight="1" x14ac:dyDescent="0.2">
      <c r="R868" s="22"/>
    </row>
    <row r="869" spans="18:18" ht="12.75" customHeight="1" x14ac:dyDescent="0.2">
      <c r="R869" s="22"/>
    </row>
    <row r="870" spans="18:18" ht="12.75" customHeight="1" x14ac:dyDescent="0.2">
      <c r="R870" s="22"/>
    </row>
    <row r="871" spans="18:18" ht="12.75" customHeight="1" x14ac:dyDescent="0.2">
      <c r="R871" s="22"/>
    </row>
    <row r="872" spans="18:18" ht="12.75" customHeight="1" x14ac:dyDescent="0.2">
      <c r="R872" s="22"/>
    </row>
    <row r="873" spans="18:18" ht="12.75" customHeight="1" x14ac:dyDescent="0.2">
      <c r="R873" s="22"/>
    </row>
    <row r="874" spans="18:18" ht="12.75" customHeight="1" x14ac:dyDescent="0.2">
      <c r="R874" s="22"/>
    </row>
    <row r="875" spans="18:18" ht="12.75" customHeight="1" x14ac:dyDescent="0.2"/>
    <row r="876" spans="18:18" ht="12.75" customHeight="1" x14ac:dyDescent="0.2"/>
    <row r="877" spans="18:18" ht="12.75" customHeight="1" x14ac:dyDescent="0.2"/>
    <row r="878" spans="18:18" ht="12.75" customHeight="1" x14ac:dyDescent="0.2">
      <c r="R878" s="22"/>
    </row>
    <row r="879" spans="18:18" ht="12.75" customHeight="1" x14ac:dyDescent="0.2">
      <c r="R879" s="22"/>
    </row>
    <row r="880" spans="18:18" ht="12.75" customHeight="1" x14ac:dyDescent="0.2">
      <c r="R880" s="22"/>
    </row>
    <row r="881" spans="18:18" ht="12.75" customHeight="1" x14ac:dyDescent="0.2">
      <c r="R881" s="22"/>
    </row>
    <row r="882" spans="18:18" ht="12.75" customHeight="1" x14ac:dyDescent="0.2">
      <c r="R882" s="22"/>
    </row>
    <row r="883" spans="18:18" ht="12.75" customHeight="1" x14ac:dyDescent="0.2"/>
    <row r="884" spans="18:18" ht="12.75" customHeight="1" x14ac:dyDescent="0.2"/>
    <row r="885" spans="18:18" ht="12.75" customHeight="1" x14ac:dyDescent="0.2"/>
    <row r="886" spans="18:18" ht="12.75" customHeight="1" x14ac:dyDescent="0.2"/>
    <row r="887" spans="18:18" ht="12.75" customHeight="1" x14ac:dyDescent="0.2"/>
    <row r="888" spans="18:18" ht="12.75" customHeight="1" x14ac:dyDescent="0.2"/>
    <row r="889" spans="18:18" ht="12.75" customHeight="1" x14ac:dyDescent="0.2"/>
    <row r="890" spans="18:18" ht="12.75" customHeight="1" x14ac:dyDescent="0.2"/>
    <row r="891" spans="18:18" ht="12.75" customHeight="1" x14ac:dyDescent="0.2"/>
    <row r="892" spans="18:18" ht="12.75" customHeight="1" x14ac:dyDescent="0.2"/>
    <row r="893" spans="18:18" ht="12.75" customHeight="1" x14ac:dyDescent="0.2"/>
    <row r="894" spans="18:18" ht="12.75" customHeight="1" x14ac:dyDescent="0.2"/>
    <row r="895" spans="18:18" ht="12.75" customHeight="1" x14ac:dyDescent="0.2"/>
    <row r="896" spans="18:18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spans="18:18" ht="12.75" customHeight="1" x14ac:dyDescent="0.2"/>
    <row r="930" spans="18:18" ht="12.75" customHeight="1" x14ac:dyDescent="0.2"/>
    <row r="931" spans="18:18" ht="12.75" customHeight="1" x14ac:dyDescent="0.2"/>
    <row r="932" spans="18:18" ht="12.75" customHeight="1" x14ac:dyDescent="0.2"/>
    <row r="933" spans="18:18" ht="12.75" customHeight="1" x14ac:dyDescent="0.2"/>
    <row r="934" spans="18:18" ht="12.75" customHeight="1" x14ac:dyDescent="0.2"/>
    <row r="935" spans="18:18" ht="12.75" customHeight="1" x14ac:dyDescent="0.2">
      <c r="R935" s="22"/>
    </row>
    <row r="936" spans="18:18" ht="12.75" customHeight="1" x14ac:dyDescent="0.2">
      <c r="R936" s="22"/>
    </row>
    <row r="937" spans="18:18" ht="12.75" customHeight="1" x14ac:dyDescent="0.2">
      <c r="R937" s="22"/>
    </row>
    <row r="938" spans="18:18" ht="12.75" customHeight="1" x14ac:dyDescent="0.2">
      <c r="R938" s="22"/>
    </row>
    <row r="939" spans="18:18" ht="12.75" customHeight="1" x14ac:dyDescent="0.2"/>
    <row r="940" spans="18:18" ht="12.75" customHeight="1" x14ac:dyDescent="0.2"/>
    <row r="941" spans="18:18" ht="12.75" customHeight="1" x14ac:dyDescent="0.2"/>
    <row r="942" spans="18:18" ht="12.75" customHeight="1" x14ac:dyDescent="0.2">
      <c r="R942" s="22"/>
    </row>
    <row r="943" spans="18:18" ht="12.75" customHeight="1" x14ac:dyDescent="0.2">
      <c r="R943" s="22"/>
    </row>
    <row r="944" spans="18:18" ht="12.75" customHeight="1" x14ac:dyDescent="0.2">
      <c r="R944" s="22"/>
    </row>
    <row r="945" spans="18:18" ht="12.75" customHeight="1" x14ac:dyDescent="0.2">
      <c r="R945" s="22"/>
    </row>
    <row r="946" spans="18:18" ht="12.75" customHeight="1" x14ac:dyDescent="0.2">
      <c r="R946" s="22"/>
    </row>
  </sheetData>
  <mergeCells count="183">
    <mergeCell ref="A1:P1"/>
    <mergeCell ref="A2:P2"/>
    <mergeCell ref="A4:A11"/>
    <mergeCell ref="B4:P5"/>
    <mergeCell ref="B6:B11"/>
    <mergeCell ref="C6:C11"/>
    <mergeCell ref="D6:D11"/>
    <mergeCell ref="E6:P7"/>
    <mergeCell ref="E8:F9"/>
    <mergeCell ref="G8:H9"/>
    <mergeCell ref="E10:E11"/>
    <mergeCell ref="F10:F11"/>
    <mergeCell ref="G10:G11"/>
    <mergeCell ref="H10:H11"/>
    <mergeCell ref="A369:P369"/>
    <mergeCell ref="I10:I11"/>
    <mergeCell ref="P10:P11"/>
    <mergeCell ref="I8:J9"/>
    <mergeCell ref="K8:L9"/>
    <mergeCell ref="M8:N9"/>
    <mergeCell ref="O8:P9"/>
    <mergeCell ref="J10:J11"/>
    <mergeCell ref="K10:K11"/>
    <mergeCell ref="L10:L11"/>
    <mergeCell ref="M10:M11"/>
    <mergeCell ref="N10:N11"/>
    <mergeCell ref="O10:O11"/>
    <mergeCell ref="A58:P58"/>
    <mergeCell ref="A59:P59"/>
    <mergeCell ref="A61:A68"/>
    <mergeCell ref="B61:P62"/>
    <mergeCell ref="B63:B68"/>
    <mergeCell ref="C63:C68"/>
    <mergeCell ref="D63:D68"/>
    <mergeCell ref="E63:P64"/>
    <mergeCell ref="E65:F66"/>
    <mergeCell ref="G65:H66"/>
    <mergeCell ref="I65:J66"/>
    <mergeCell ref="K65:L66"/>
    <mergeCell ref="M65:N66"/>
    <mergeCell ref="O65:P66"/>
    <mergeCell ref="E67:E68"/>
    <mergeCell ref="F67:F68"/>
    <mergeCell ref="G67:G68"/>
    <mergeCell ref="H67:H68"/>
    <mergeCell ref="I67:I68"/>
    <mergeCell ref="P67:P68"/>
    <mergeCell ref="J67:J68"/>
    <mergeCell ref="K67:K68"/>
    <mergeCell ref="L67:L68"/>
    <mergeCell ref="M67:M68"/>
    <mergeCell ref="N67:N68"/>
    <mergeCell ref="O67:O68"/>
    <mergeCell ref="A116:P116"/>
    <mergeCell ref="A117:P117"/>
    <mergeCell ref="A119:A126"/>
    <mergeCell ref="B119:P120"/>
    <mergeCell ref="B121:B126"/>
    <mergeCell ref="C121:C126"/>
    <mergeCell ref="D121:D126"/>
    <mergeCell ref="E121:P122"/>
    <mergeCell ref="E123:F124"/>
    <mergeCell ref="G123:H124"/>
    <mergeCell ref="I123:J124"/>
    <mergeCell ref="K123:L124"/>
    <mergeCell ref="M123:N124"/>
    <mergeCell ref="O123:P124"/>
    <mergeCell ref="L125:L126"/>
    <mergeCell ref="M125:M126"/>
    <mergeCell ref="N125:N126"/>
    <mergeCell ref="E125:E126"/>
    <mergeCell ref="F125:F126"/>
    <mergeCell ref="G125:G126"/>
    <mergeCell ref="H125:H126"/>
    <mergeCell ref="I125:I126"/>
    <mergeCell ref="N184:N185"/>
    <mergeCell ref="E184:E185"/>
    <mergeCell ref="F184:F185"/>
    <mergeCell ref="G184:G185"/>
    <mergeCell ref="H184:H185"/>
    <mergeCell ref="I184:I185"/>
    <mergeCell ref="O125:O126"/>
    <mergeCell ref="P125:P126"/>
    <mergeCell ref="A175:P175"/>
    <mergeCell ref="A176:P176"/>
    <mergeCell ref="A178:A185"/>
    <mergeCell ref="B178:P179"/>
    <mergeCell ref="B180:B185"/>
    <mergeCell ref="C180:C185"/>
    <mergeCell ref="D180:D185"/>
    <mergeCell ref="E180:P181"/>
    <mergeCell ref="E182:F183"/>
    <mergeCell ref="G182:H183"/>
    <mergeCell ref="I182:J183"/>
    <mergeCell ref="K182:L183"/>
    <mergeCell ref="M182:N183"/>
    <mergeCell ref="O182:P183"/>
    <mergeCell ref="J125:J126"/>
    <mergeCell ref="K125:K126"/>
    <mergeCell ref="F242:F243"/>
    <mergeCell ref="G242:G243"/>
    <mergeCell ref="H242:H243"/>
    <mergeCell ref="I242:I243"/>
    <mergeCell ref="O184:O185"/>
    <mergeCell ref="P184:P185"/>
    <mergeCell ref="A233:P233"/>
    <mergeCell ref="A234:P234"/>
    <mergeCell ref="A236:A243"/>
    <mergeCell ref="B236:P237"/>
    <mergeCell ref="B238:B243"/>
    <mergeCell ref="C238:C243"/>
    <mergeCell ref="D238:D243"/>
    <mergeCell ref="E238:P239"/>
    <mergeCell ref="E240:F241"/>
    <mergeCell ref="G240:H241"/>
    <mergeCell ref="I240:J241"/>
    <mergeCell ref="K240:L241"/>
    <mergeCell ref="M240:N241"/>
    <mergeCell ref="O240:P241"/>
    <mergeCell ref="J184:J185"/>
    <mergeCell ref="K184:K185"/>
    <mergeCell ref="L184:L185"/>
    <mergeCell ref="M184:M185"/>
    <mergeCell ref="H298:H299"/>
    <mergeCell ref="I298:I299"/>
    <mergeCell ref="O242:O243"/>
    <mergeCell ref="P242:P243"/>
    <mergeCell ref="A289:P289"/>
    <mergeCell ref="A290:P290"/>
    <mergeCell ref="A292:A299"/>
    <mergeCell ref="B292:P293"/>
    <mergeCell ref="B294:B299"/>
    <mergeCell ref="C294:C299"/>
    <mergeCell ref="D294:D299"/>
    <mergeCell ref="E294:P295"/>
    <mergeCell ref="E296:F297"/>
    <mergeCell ref="G296:H297"/>
    <mergeCell ref="I296:J297"/>
    <mergeCell ref="K296:L297"/>
    <mergeCell ref="M296:N297"/>
    <mergeCell ref="O296:P297"/>
    <mergeCell ref="J242:J243"/>
    <mergeCell ref="K242:K243"/>
    <mergeCell ref="L242:L243"/>
    <mergeCell ref="M242:M243"/>
    <mergeCell ref="N242:N243"/>
    <mergeCell ref="E242:E243"/>
    <mergeCell ref="O298:O299"/>
    <mergeCell ref="P298:P299"/>
    <mergeCell ref="A345:P345"/>
    <mergeCell ref="A346:P346"/>
    <mergeCell ref="A348:A355"/>
    <mergeCell ref="B348:P349"/>
    <mergeCell ref="B350:B355"/>
    <mergeCell ref="C350:C355"/>
    <mergeCell ref="D350:D355"/>
    <mergeCell ref="E350:P351"/>
    <mergeCell ref="E352:F353"/>
    <mergeCell ref="G352:H353"/>
    <mergeCell ref="I352:J353"/>
    <mergeCell ref="K352:L353"/>
    <mergeCell ref="M352:N353"/>
    <mergeCell ref="O352:P353"/>
    <mergeCell ref="J298:J299"/>
    <mergeCell ref="K298:K299"/>
    <mergeCell ref="L298:L299"/>
    <mergeCell ref="M298:M299"/>
    <mergeCell ref="N298:N299"/>
    <mergeCell ref="E298:E299"/>
    <mergeCell ref="F298:F299"/>
    <mergeCell ref="G298:G299"/>
    <mergeCell ref="O354:O355"/>
    <mergeCell ref="P354:P355"/>
    <mergeCell ref="J354:J355"/>
    <mergeCell ref="K354:K355"/>
    <mergeCell ref="L354:L355"/>
    <mergeCell ref="M354:M355"/>
    <mergeCell ref="N354:N355"/>
    <mergeCell ref="E354:E355"/>
    <mergeCell ref="F354:F355"/>
    <mergeCell ref="G354:G355"/>
    <mergeCell ref="H354:H355"/>
    <mergeCell ref="I354:I355"/>
  </mergeCells>
  <printOptions horizontalCentered="1"/>
  <pageMargins left="0.70866141732283472" right="0.70866141732283472" top="0.98425196850393704" bottom="0.98425196850393704" header="0.31496062992125984" footer="0.31496062992125984"/>
  <pageSetup scale="75" orientation="portrait" r:id="rId1"/>
  <ignoredErrors>
    <ignoredError sqref="E133:P133 E84:N84 F18:P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511-26 (2015)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Ernesto Aviles G</dc:creator>
  <cp:lastModifiedBy>ENISEL PADILLA</cp:lastModifiedBy>
  <cp:lastPrinted>2017-09-21T14:02:50Z</cp:lastPrinted>
  <dcterms:created xsi:type="dcterms:W3CDTF">2017-03-01T18:39:38Z</dcterms:created>
  <dcterms:modified xsi:type="dcterms:W3CDTF">2017-10-17T12:53:05Z</dcterms:modified>
</cp:coreProperties>
</file>