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05" yWindow="-330" windowWidth="9900" windowHeight="7905"/>
  </bookViews>
  <sheets>
    <sheet name="511-59 (2015) " sheetId="4" r:id="rId1"/>
  </sheets>
  <definedNames>
    <definedName name="_xlnm.Print_Area" localSheetId="0">'511-59 (2015) '!$A$1:$N$115</definedName>
  </definedNames>
  <calcPr calcId="145621"/>
</workbook>
</file>

<file path=xl/calcChain.xml><?xml version="1.0" encoding="utf-8"?>
<calcChain xmlns="http://schemas.openxmlformats.org/spreadsheetml/2006/main">
  <c r="F91" i="4" l="1"/>
  <c r="F88" i="4"/>
  <c r="F84" i="4"/>
  <c r="E38" i="4"/>
  <c r="H38" i="4"/>
  <c r="I38" i="4"/>
  <c r="J38" i="4"/>
  <c r="K38" i="4"/>
  <c r="L38" i="4"/>
  <c r="M38" i="4"/>
  <c r="N38" i="4"/>
  <c r="G38" i="4"/>
  <c r="E15" i="4"/>
  <c r="L15" i="4" l="1"/>
  <c r="N82" i="4" l="1"/>
  <c r="N15" i="4"/>
  <c r="L91" i="4"/>
  <c r="L82" i="4"/>
  <c r="K91" i="4"/>
  <c r="K82" i="4"/>
  <c r="K15" i="4"/>
  <c r="E108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I91" i="4"/>
  <c r="H91" i="4"/>
  <c r="G91" i="4"/>
  <c r="E89" i="4"/>
  <c r="E88" i="4"/>
  <c r="E87" i="4"/>
  <c r="E86" i="4"/>
  <c r="E85" i="4"/>
  <c r="E82" i="4" s="1"/>
  <c r="E84" i="4"/>
  <c r="I82" i="4"/>
  <c r="H82" i="4"/>
  <c r="G82" i="4"/>
  <c r="E80" i="4"/>
  <c r="E79" i="4"/>
  <c r="E78" i="4"/>
  <c r="E77" i="4"/>
  <c r="E76" i="4"/>
  <c r="E75" i="4"/>
  <c r="E74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6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J15" i="4"/>
  <c r="I15" i="4"/>
  <c r="H15" i="4"/>
  <c r="G15" i="4"/>
  <c r="H13" i="4" l="1"/>
  <c r="I13" i="4"/>
  <c r="E91" i="4"/>
  <c r="K13" i="4"/>
  <c r="G13" i="4"/>
  <c r="J13" i="4"/>
  <c r="N13" i="4"/>
  <c r="L13" i="4"/>
  <c r="E13" i="4" l="1"/>
  <c r="F101" i="4" s="1"/>
  <c r="F99" i="4" l="1"/>
  <c r="F24" i="4"/>
  <c r="F21" i="4"/>
  <c r="F105" i="4"/>
  <c r="F93" i="4"/>
  <c r="F87" i="4"/>
  <c r="F54" i="4"/>
  <c r="F52" i="4"/>
  <c r="F98" i="4"/>
  <c r="F58" i="4"/>
  <c r="F77" i="4"/>
  <c r="F95" i="4"/>
  <c r="F51" i="4"/>
  <c r="F34" i="4"/>
  <c r="F18" i="4"/>
  <c r="F49" i="4"/>
  <c r="F44" i="4"/>
  <c r="F22" i="4"/>
  <c r="F50" i="4"/>
  <c r="F102" i="4"/>
  <c r="F78" i="4"/>
  <c r="F76" i="4"/>
  <c r="F19" i="4"/>
  <c r="F104" i="4"/>
  <c r="F17" i="4"/>
  <c r="F23" i="4"/>
  <c r="F75" i="4"/>
  <c r="F29" i="4"/>
  <c r="F79" i="4"/>
  <c r="F53" i="4"/>
  <c r="F56" i="4"/>
  <c r="F100" i="4"/>
  <c r="F89" i="4"/>
  <c r="F33" i="4"/>
  <c r="F43" i="4"/>
  <c r="F41" i="4"/>
  <c r="F97" i="4"/>
  <c r="F42" i="4"/>
  <c r="F28" i="4"/>
  <c r="F26" i="4"/>
  <c r="F96" i="4"/>
  <c r="F48" i="4"/>
  <c r="F85" i="4"/>
  <c r="F82" i="4" s="1"/>
  <c r="F108" i="4"/>
  <c r="F36" i="4"/>
  <c r="F27" i="4"/>
  <c r="F94" i="4"/>
  <c r="F20" i="4"/>
  <c r="F86" i="4"/>
  <c r="F74" i="4"/>
  <c r="F25" i="4"/>
  <c r="F59" i="4"/>
  <c r="F57" i="4"/>
  <c r="F80" i="4"/>
  <c r="F31" i="4"/>
  <c r="F47" i="4"/>
  <c r="F45" i="4"/>
  <c r="F103" i="4"/>
  <c r="F40" i="4"/>
  <c r="F32" i="4"/>
  <c r="F30" i="4"/>
  <c r="F55" i="4"/>
  <c r="F46" i="4"/>
  <c r="F15" i="4" l="1"/>
  <c r="F38" i="4"/>
  <c r="F13" i="4" l="1"/>
</calcChain>
</file>

<file path=xl/sharedStrings.xml><?xml version="1.0" encoding="utf-8"?>
<sst xmlns="http://schemas.openxmlformats.org/spreadsheetml/2006/main" count="364" uniqueCount="92">
  <si>
    <t>Total</t>
  </si>
  <si>
    <t xml:space="preserve"> Nivel de estudio y título obtenido</t>
  </si>
  <si>
    <t>Hom-         bres</t>
  </si>
  <si>
    <t>Muje-             res</t>
  </si>
  <si>
    <t>Sede Pana-           má</t>
  </si>
  <si>
    <t>Postgrado en.........................................................................................................................</t>
  </si>
  <si>
    <t>Licenciatura en...........................................................................................................................................................................</t>
  </si>
  <si>
    <t>Educación Especial………………..............................................................................................................</t>
  </si>
  <si>
    <t>Colón</t>
  </si>
  <si>
    <t>Chiriquí</t>
  </si>
  <si>
    <t>Coclé</t>
  </si>
  <si>
    <t>Vera-guas</t>
  </si>
  <si>
    <t>Los Santos (Azuero)</t>
  </si>
  <si>
    <t>Profesorado en Segunda Enseñanza……………………………………...................................................................................................</t>
  </si>
  <si>
    <t>Docencia Superior...........................................................................................................................................</t>
  </si>
  <si>
    <t xml:space="preserve">Alumnos graduados en la Universidad Especializada de                                                                                   Las Américas </t>
  </si>
  <si>
    <t>Neuro Rehabilitación Pediátrica…………………………..…………………………………………………………………..</t>
  </si>
  <si>
    <t>Maestría en...................................................................................................................................................</t>
  </si>
  <si>
    <t>Docencia Superior……………..........................................................................................................................</t>
  </si>
  <si>
    <t>Sistema Penal Acusatorio……………………………………………………………………………….</t>
  </si>
  <si>
    <t xml:space="preserve"> Cuadro 511-59. ALUMNOS GRADUADOS EN LA UNIVERSIDAD ESPECIALIZADA DE LAS AMÉRICAS,</t>
  </si>
  <si>
    <t>Porcen- taje</t>
  </si>
  <si>
    <t>Educación Inclusiva……………………………………………………………………………………..</t>
  </si>
  <si>
    <t>Fisiología del Deporte………………………………………………………..</t>
  </si>
  <si>
    <t>Técnicos en……………………………………………………………………………………………………..</t>
  </si>
  <si>
    <t>Estudios Electorales……………………………………………………………………………………………………..</t>
  </si>
  <si>
    <t>Dificultades en el Aprendizaje……………………………….</t>
  </si>
  <si>
    <t>Docente Integral en Educación Especial…………………</t>
  </si>
  <si>
    <t>Dificulltades en el Aprendizaje………………………………</t>
  </si>
  <si>
    <t>Inadaptados Sociales e Infractores………………………</t>
  </si>
  <si>
    <t>POR SEXO Y SEDE, SEGÚN NIVEL DE  ESTUDIO Y TÍTULO OBTENIDO: AÑO 2015</t>
  </si>
  <si>
    <t>Estimulación Temprana y Orientación Familiar……………………………………………………………………………...……</t>
  </si>
  <si>
    <t>Gerontología…………………………………………………</t>
  </si>
  <si>
    <t>Guía Turístico Bilingüe………………………………………………………………….……………………………………..</t>
  </si>
  <si>
    <t>Ingeniería en Biomédica…………………………………………………………………………………………………………..</t>
  </si>
  <si>
    <t>Neurofisiología………………………………………………………………………………………..………………………………..</t>
  </si>
  <si>
    <t>Seguridad Alimentaria y Nutricional…………………………………………………………………………………………..</t>
  </si>
  <si>
    <t>Seguridad y Salud Ocupacional…………………………………………………………………………………………………..</t>
  </si>
  <si>
    <t>Investigación Criminal y Seguridad……………………………………………………...…………………….</t>
  </si>
  <si>
    <t>Tecnico en Negociación y Mediación Laboral………………………………………………………………………………..</t>
  </si>
  <si>
    <t>Técnico en Relaciones Laborales……………………………………………………………………………………</t>
  </si>
  <si>
    <t>Terapia Respiratoria…………………………………………………………………………………..</t>
  </si>
  <si>
    <t>Urgencias Médicas y Desastres………………………………………………………………………………...……………………….</t>
  </si>
  <si>
    <t>Ciencias de la Actividad Fisica…………………………………………………………………………………………..</t>
  </si>
  <si>
    <t>Defensa Nacional y Seguridad Pública…………………………………………………………………………………………………………..</t>
  </si>
  <si>
    <t>Docencia en Informática Educativa………………………</t>
  </si>
  <si>
    <t>Docencia en Inglés…………………………………………………………………………………………………………………....</t>
  </si>
  <si>
    <t>Doctorado Profesional en Optometría………………………………………………………………………………………………………</t>
  </si>
  <si>
    <t>Educación Bilingüe Intercultural………………………………………………………………………………………………</t>
  </si>
  <si>
    <t>Educación Social y Terapeútica…………………………………………….……………………………</t>
  </si>
  <si>
    <t>Estimulación Temprana y Orientación Familiar…………………………………………………………………………</t>
  </si>
  <si>
    <t>Fisioterapia…………………………………………………………………………………</t>
  </si>
  <si>
    <t>Fonoaudiología……………………………………………………………………………………</t>
  </si>
  <si>
    <t>Gerontología……………………………………………………………………………………………</t>
  </si>
  <si>
    <t>Gestión Turística Bilingüe……………………………….</t>
  </si>
  <si>
    <t>Ingeniería en Biomédica…………………………………………………………………………………</t>
  </si>
  <si>
    <t>Investgación Criminal y Seguridad………………………………………………………………………</t>
  </si>
  <si>
    <t>Orientación Educativa y Rehabilitación………………………………………………………………….</t>
  </si>
  <si>
    <t>Ortesis y Protesis…………………………………………………………………………………</t>
  </si>
  <si>
    <t>Instrumentación Quirurgica………………………………………………………………………………………………………………….</t>
  </si>
  <si>
    <t>Educación Especial…………………………………………………..…………………………………………</t>
  </si>
  <si>
    <t>Psicología Clínica en Psicología Integrativa………………………………………………………………………………</t>
  </si>
  <si>
    <t>TIC´S Aplicadas en la Educación…………………………………………………………………………..</t>
  </si>
  <si>
    <t>Orientación en Educación y Desarrollo Humano…………………………………………………………………………….</t>
  </si>
  <si>
    <t>Control de Vectores……………………………………………………………………………………..</t>
  </si>
  <si>
    <t>Fonoaudiologia…………………………………………………………………………………………..</t>
  </si>
  <si>
    <t>Psicopedagogía………………………………………………………………………………</t>
  </si>
  <si>
    <t>-</t>
  </si>
  <si>
    <t>Psicología con Énfasis en Discapacidad………………………………………………………………………………....</t>
  </si>
  <si>
    <t>Psicología con Énfasis en Psicología Educativa…………………………………………………………………………………………..</t>
  </si>
  <si>
    <t>Seguridad Alimentaria y Nutricional………………………………………………………………………………………</t>
  </si>
  <si>
    <t>Seguridad y Salud Ocupacional………………………………………………………………………….</t>
  </si>
  <si>
    <t>Tecnología Ortopedica………………………………………………………………………………….</t>
  </si>
  <si>
    <t>Terapia Ocupacional……………………………………………………………………………….</t>
  </si>
  <si>
    <t>Terapia Respiratoria………………………………………………………………………………………………….</t>
  </si>
  <si>
    <t xml:space="preserve">DIFA de las Matematicas………………………………………………………………………………………. </t>
  </si>
  <si>
    <t>Estimulación Temprana…………………………………………………………………………………………</t>
  </si>
  <si>
    <t xml:space="preserve">Ciencias de la Salud y Seguridad Ocupacional………………………………………………………………………………………….. </t>
  </si>
  <si>
    <t xml:space="preserve">Dificultades en el Aprendizaje……………………………………………………………………... </t>
  </si>
  <si>
    <t>Dificultades en el Aprendizaje de la Matemáticas……………………………………………………………………….</t>
  </si>
  <si>
    <t>Consejería en Rehabilitación………………………………...</t>
  </si>
  <si>
    <t>Asistente de Laboratorio Clínico - Sanitario…………………………………………………………</t>
  </si>
  <si>
    <t>Licenciatura en (Continuación)</t>
  </si>
  <si>
    <t>(1)  La diferencia que se observa entre el subtotal y los parciales se debe al redondeo.</t>
  </si>
  <si>
    <r>
      <t>-</t>
    </r>
    <r>
      <rPr>
        <sz val="10"/>
        <rFont val="Arial"/>
        <family val="2"/>
      </rPr>
      <t xml:space="preserve"> Cantidad nula o cero.</t>
    </r>
  </si>
  <si>
    <t>0.0 Cuando la cantidad es menor a la mitad de la unidad o fracción decimal adoptada para la expresión del dato.</t>
  </si>
  <si>
    <t xml:space="preserve">Doctorado en Ciencias de la Educación con </t>
  </si>
  <si>
    <r>
      <t>Psicopedagogía en</t>
    </r>
    <r>
      <rPr>
        <sz val="10"/>
        <color theme="1"/>
        <rFont val="Arial"/>
        <family val="2"/>
      </rPr>
      <t xml:space="preserve"> DIFA</t>
    </r>
    <r>
      <rPr>
        <sz val="10"/>
        <rFont val="Arial"/>
        <family val="2"/>
      </rPr>
      <t>…………………………………………………………………………………………….</t>
    </r>
  </si>
  <si>
    <t>Urgencias Médicas y Desastres………………………………………………………………………………………..</t>
  </si>
  <si>
    <t xml:space="preserve">                                    TOTAL...........................................................................................................................</t>
  </si>
  <si>
    <t>Protección Radiologíca…………………………………………………………………………</t>
  </si>
  <si>
    <t>Extensiones universitarias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</si>
</sst>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 applyFill="1" applyBorder="1"/>
    <xf numFmtId="0" fontId="3" fillId="0" borderId="0" xfId="0" applyFont="1" applyFill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2" fillId="0" borderId="0" xfId="0" applyFont="1" applyFill="1"/>
    <xf numFmtId="0" fontId="3" fillId="0" borderId="5" xfId="0" applyFont="1" applyFill="1" applyBorder="1"/>
    <xf numFmtId="3" fontId="4" fillId="0" borderId="3" xfId="0" applyNumberFormat="1" applyFont="1" applyFill="1" applyBorder="1"/>
    <xf numFmtId="0" fontId="4" fillId="0" borderId="3" xfId="0" applyFont="1" applyFill="1" applyBorder="1"/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0" fontId="2" fillId="0" borderId="0" xfId="0" applyFont="1" applyFill="1" applyBorder="1"/>
    <xf numFmtId="0" fontId="4" fillId="0" borderId="0" xfId="0" applyFont="1" applyFill="1"/>
    <xf numFmtId="9" fontId="3" fillId="0" borderId="3" xfId="2" applyFont="1" applyFill="1" applyBorder="1"/>
    <xf numFmtId="0" fontId="4" fillId="0" borderId="4" xfId="0" applyFont="1" applyFill="1" applyBorder="1"/>
    <xf numFmtId="2" fontId="4" fillId="0" borderId="3" xfId="0" applyNumberFormat="1" applyFont="1" applyFill="1" applyBorder="1"/>
    <xf numFmtId="9" fontId="4" fillId="0" borderId="0" xfId="2" applyFont="1" applyFill="1" applyBorder="1"/>
    <xf numFmtId="3" fontId="4" fillId="0" borderId="0" xfId="0" applyNumberFormat="1" applyFont="1" applyFill="1" applyBorder="1"/>
    <xf numFmtId="9" fontId="3" fillId="0" borderId="0" xfId="2" applyFont="1" applyFill="1" applyBorder="1" applyAlignment="1">
      <alignment horizontal="right"/>
    </xf>
    <xf numFmtId="164" fontId="3" fillId="0" borderId="3" xfId="0" applyNumberFormat="1" applyFont="1" applyFill="1" applyBorder="1"/>
    <xf numFmtId="164" fontId="4" fillId="0" borderId="3" xfId="0" applyNumberFormat="1" applyFont="1" applyFill="1" applyBorder="1"/>
    <xf numFmtId="164" fontId="2" fillId="0" borderId="0" xfId="0" applyNumberFormat="1" applyFont="1" applyFill="1"/>
    <xf numFmtId="0" fontId="2" fillId="0" borderId="4" xfId="0" applyFont="1" applyFill="1" applyBorder="1"/>
    <xf numFmtId="3" fontId="2" fillId="0" borderId="4" xfId="0" applyNumberFormat="1" applyFont="1" applyFill="1" applyBorder="1"/>
    <xf numFmtId="0" fontId="3" fillId="0" borderId="1" xfId="0" applyFont="1" applyFill="1" applyBorder="1"/>
    <xf numFmtId="0" fontId="1" fillId="0" borderId="0" xfId="0" applyFont="1" applyFill="1" applyBorder="1"/>
    <xf numFmtId="0" fontId="1" fillId="0" borderId="3" xfId="0" applyFont="1" applyFill="1" applyBorder="1"/>
    <xf numFmtId="0" fontId="1" fillId="0" borderId="3" xfId="0" applyFont="1" applyFill="1" applyBorder="1" applyAlignment="1">
      <alignment horizontal="right"/>
    </xf>
    <xf numFmtId="0" fontId="1" fillId="0" borderId="4" xfId="0" applyFont="1" applyFill="1" applyBorder="1"/>
    <xf numFmtId="0" fontId="1" fillId="0" borderId="4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164" fontId="1" fillId="0" borderId="6" xfId="2" applyNumberFormat="1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0" fontId="1" fillId="0" borderId="0" xfId="0" applyFont="1" applyFill="1"/>
    <xf numFmtId="0" fontId="1" fillId="0" borderId="0" xfId="0" applyFont="1" applyFill="1" applyBorder="1" applyAlignment="1">
      <alignment horizontal="right"/>
    </xf>
    <xf numFmtId="0" fontId="4" fillId="0" borderId="0" xfId="0" applyFont="1" applyFill="1" applyBorder="1"/>
    <xf numFmtId="0" fontId="4" fillId="0" borderId="2" xfId="0" applyFont="1" applyFill="1" applyBorder="1"/>
    <xf numFmtId="0" fontId="6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/>
    <xf numFmtId="164" fontId="2" fillId="0" borderId="0" xfId="0" applyNumberFormat="1" applyFont="1" applyFill="1" applyBorder="1"/>
    <xf numFmtId="164" fontId="1" fillId="0" borderId="3" xfId="0" applyNumberFormat="1" applyFont="1" applyFill="1" applyBorder="1"/>
    <xf numFmtId="49" fontId="1" fillId="0" borderId="0" xfId="0" applyNumberFormat="1" applyFont="1" applyFill="1" applyBorder="1"/>
    <xf numFmtId="0" fontId="1" fillId="0" borderId="2" xfId="0" applyFont="1" applyFill="1" applyBorder="1"/>
    <xf numFmtId="3" fontId="4" fillId="0" borderId="4" xfId="0" applyNumberFormat="1" applyFont="1" applyFill="1" applyBorder="1" applyAlignment="1">
      <alignment horizontal="right"/>
    </xf>
    <xf numFmtId="0" fontId="3" fillId="0" borderId="4" xfId="0" applyFont="1" applyFill="1" applyBorder="1"/>
    <xf numFmtId="0" fontId="4" fillId="0" borderId="4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4" xfId="0" applyFill="1" applyBorder="1" applyAlignment="1">
      <alignment horizontal="center" vertical="center" wrapText="1"/>
    </xf>
    <xf numFmtId="164" fontId="1" fillId="0" borderId="0" xfId="2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165" fontId="4" fillId="0" borderId="3" xfId="0" applyNumberFormat="1" applyFont="1" applyFill="1" applyBorder="1"/>
    <xf numFmtId="1" fontId="4" fillId="0" borderId="3" xfId="0" applyNumberFormat="1" applyFont="1" applyFill="1" applyBorder="1"/>
    <xf numFmtId="1" fontId="4" fillId="0" borderId="4" xfId="0" applyNumberFormat="1" applyFont="1" applyFill="1" applyBorder="1"/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3" fontId="1" fillId="0" borderId="4" xfId="0" applyNumberFormat="1" applyFont="1" applyFill="1" applyBorder="1"/>
    <xf numFmtId="0" fontId="1" fillId="0" borderId="0" xfId="0" applyFont="1" applyFill="1" applyAlignment="1">
      <alignment vertical="distributed"/>
    </xf>
    <xf numFmtId="0" fontId="1" fillId="0" borderId="2" xfId="0" applyFont="1" applyFill="1" applyBorder="1" applyAlignment="1">
      <alignment vertical="distributed"/>
    </xf>
    <xf numFmtId="0" fontId="1" fillId="0" borderId="0" xfId="0" applyFont="1" applyFill="1" applyBorder="1" applyAlignment="1">
      <alignment vertical="distributed"/>
    </xf>
    <xf numFmtId="0" fontId="1" fillId="0" borderId="0" xfId="0" applyFont="1" applyFill="1" applyAlignment="1"/>
    <xf numFmtId="0" fontId="1" fillId="0" borderId="3" xfId="0" applyFont="1" applyFill="1" applyBorder="1" applyAlignment="1">
      <alignment horizontal="center"/>
    </xf>
    <xf numFmtId="3" fontId="1" fillId="0" borderId="4" xfId="0" applyNumberFormat="1" applyFont="1" applyFill="1" applyBorder="1" applyAlignment="1">
      <alignment horizontal="right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9"/>
  <sheetViews>
    <sheetView tabSelected="1" zoomScaleNormal="100" workbookViewId="0">
      <selection sqref="A1:N1"/>
    </sheetView>
  </sheetViews>
  <sheetFormatPr baseColWidth="10" defaultColWidth="11.42578125" defaultRowHeight="12.75" x14ac:dyDescent="0.2"/>
  <cols>
    <col min="1" max="1" width="2.7109375" style="2" customWidth="1"/>
    <col min="2" max="2" width="3.42578125" style="2" customWidth="1"/>
    <col min="3" max="3" width="8.140625" style="2" customWidth="1"/>
    <col min="4" max="4" width="30.140625" style="2" customWidth="1"/>
    <col min="5" max="10" width="7.42578125" style="2" customWidth="1"/>
    <col min="11" max="13" width="7.42578125" style="1" customWidth="1"/>
    <col min="14" max="14" width="8.42578125" style="13" customWidth="1"/>
    <col min="15" max="15" width="11.42578125" style="13"/>
    <col min="16" max="16384" width="11.42578125" style="7"/>
  </cols>
  <sheetData>
    <row r="1" spans="1:18" ht="15.75" customHeight="1" x14ac:dyDescent="0.2">
      <c r="A1" s="67" t="s">
        <v>20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8" ht="15.75" customHeight="1" x14ac:dyDescent="0.2">
      <c r="A2" s="68" t="s">
        <v>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8" x14ac:dyDescent="0.2">
      <c r="A3" s="26"/>
      <c r="B3" s="26"/>
      <c r="C3" s="26"/>
      <c r="D3" s="26"/>
      <c r="E3" s="1"/>
      <c r="F3" s="1"/>
      <c r="G3" s="1"/>
      <c r="H3" s="1"/>
      <c r="I3" s="1"/>
    </row>
    <row r="4" spans="1:18" ht="12" customHeight="1" x14ac:dyDescent="0.2">
      <c r="A4" s="62" t="s">
        <v>1</v>
      </c>
      <c r="B4" s="62"/>
      <c r="C4" s="62"/>
      <c r="D4" s="69"/>
      <c r="E4" s="72" t="s">
        <v>15</v>
      </c>
      <c r="F4" s="62"/>
      <c r="G4" s="62"/>
      <c r="H4" s="62"/>
      <c r="I4" s="62"/>
      <c r="J4" s="62"/>
      <c r="K4" s="62"/>
      <c r="L4" s="62"/>
      <c r="M4" s="62"/>
      <c r="N4" s="62"/>
    </row>
    <row r="5" spans="1:18" ht="12" customHeight="1" x14ac:dyDescent="0.2">
      <c r="A5" s="63"/>
      <c r="B5" s="63"/>
      <c r="C5" s="63"/>
      <c r="D5" s="70"/>
      <c r="E5" s="73"/>
      <c r="F5" s="63"/>
      <c r="G5" s="63"/>
      <c r="H5" s="63"/>
      <c r="I5" s="63"/>
      <c r="J5" s="63"/>
      <c r="K5" s="63"/>
      <c r="L5" s="63"/>
      <c r="M5" s="63"/>
      <c r="N5" s="63"/>
    </row>
    <row r="6" spans="1:18" ht="12" customHeight="1" x14ac:dyDescent="0.2">
      <c r="A6" s="63"/>
      <c r="B6" s="63"/>
      <c r="C6" s="63"/>
      <c r="D6" s="70"/>
      <c r="E6" s="74"/>
      <c r="F6" s="64"/>
      <c r="G6" s="64"/>
      <c r="H6" s="64"/>
      <c r="I6" s="64"/>
      <c r="J6" s="64"/>
      <c r="K6" s="64"/>
      <c r="L6" s="64"/>
      <c r="M6" s="64"/>
      <c r="N6" s="64"/>
    </row>
    <row r="7" spans="1:18" ht="12" customHeight="1" x14ac:dyDescent="0.2">
      <c r="A7" s="63"/>
      <c r="B7" s="63"/>
      <c r="C7" s="63"/>
      <c r="D7" s="70"/>
      <c r="E7" s="75" t="s">
        <v>0</v>
      </c>
      <c r="F7" s="75" t="s">
        <v>21</v>
      </c>
      <c r="G7" s="75" t="s">
        <v>2</v>
      </c>
      <c r="H7" s="75" t="s">
        <v>3</v>
      </c>
      <c r="I7" s="69" t="s">
        <v>4</v>
      </c>
      <c r="J7" s="85" t="s">
        <v>91</v>
      </c>
      <c r="K7" s="79"/>
      <c r="L7" s="79"/>
      <c r="M7" s="79"/>
      <c r="N7" s="79"/>
    </row>
    <row r="8" spans="1:18" ht="15" customHeight="1" x14ac:dyDescent="0.2">
      <c r="A8" s="63"/>
      <c r="B8" s="63"/>
      <c r="C8" s="63"/>
      <c r="D8" s="70"/>
      <c r="E8" s="76"/>
      <c r="F8" s="77"/>
      <c r="G8" s="77"/>
      <c r="H8" s="77"/>
      <c r="I8" s="70"/>
      <c r="J8" s="80"/>
      <c r="K8" s="81"/>
      <c r="L8" s="81"/>
      <c r="M8" s="81"/>
      <c r="N8" s="81"/>
    </row>
    <row r="9" spans="1:18" ht="15" customHeight="1" x14ac:dyDescent="0.2">
      <c r="A9" s="63"/>
      <c r="B9" s="63"/>
      <c r="C9" s="63"/>
      <c r="D9" s="70"/>
      <c r="E9" s="76"/>
      <c r="F9" s="77"/>
      <c r="G9" s="77"/>
      <c r="H9" s="77"/>
      <c r="I9" s="70"/>
      <c r="J9" s="77" t="s">
        <v>8</v>
      </c>
      <c r="K9" s="77" t="s">
        <v>9</v>
      </c>
      <c r="L9" s="77" t="s">
        <v>11</v>
      </c>
      <c r="M9" s="82" t="s">
        <v>10</v>
      </c>
      <c r="N9" s="62" t="s">
        <v>12</v>
      </c>
    </row>
    <row r="10" spans="1:18" ht="15" customHeight="1" x14ac:dyDescent="0.2">
      <c r="A10" s="63"/>
      <c r="B10" s="63"/>
      <c r="C10" s="63"/>
      <c r="D10" s="70"/>
      <c r="E10" s="76"/>
      <c r="F10" s="77"/>
      <c r="G10" s="77"/>
      <c r="H10" s="77"/>
      <c r="I10" s="70"/>
      <c r="J10" s="77"/>
      <c r="K10" s="77"/>
      <c r="L10" s="77"/>
      <c r="M10" s="77"/>
      <c r="N10" s="63"/>
    </row>
    <row r="11" spans="1:18" ht="15" customHeight="1" x14ac:dyDescent="0.2">
      <c r="A11" s="64"/>
      <c r="B11" s="64"/>
      <c r="C11" s="64"/>
      <c r="D11" s="71"/>
      <c r="E11" s="76"/>
      <c r="F11" s="77"/>
      <c r="G11" s="77"/>
      <c r="H11" s="77"/>
      <c r="I11" s="70"/>
      <c r="J11" s="77"/>
      <c r="K11" s="77"/>
      <c r="L11" s="77"/>
      <c r="M11" s="77"/>
      <c r="N11" s="64"/>
    </row>
    <row r="12" spans="1:18" ht="15" customHeight="1" x14ac:dyDescent="0.2">
      <c r="A12" s="1"/>
      <c r="B12" s="1"/>
      <c r="C12" s="1"/>
      <c r="D12" s="3"/>
      <c r="E12" s="8"/>
      <c r="F12" s="8"/>
      <c r="G12" s="8"/>
      <c r="H12" s="8"/>
      <c r="I12" s="8"/>
      <c r="J12" s="8"/>
      <c r="K12" s="8"/>
      <c r="L12" s="8"/>
      <c r="M12" s="8"/>
      <c r="N12" s="24"/>
    </row>
    <row r="13" spans="1:18" ht="15" customHeight="1" x14ac:dyDescent="0.2">
      <c r="A13" s="37" t="s">
        <v>89</v>
      </c>
      <c r="B13" s="1"/>
      <c r="C13" s="1"/>
      <c r="D13" s="3"/>
      <c r="E13" s="9">
        <f>SUM(E15,E36,E38,E82,E91,E108)</f>
        <v>2360</v>
      </c>
      <c r="F13" s="59">
        <f>SUM(F15,F36,F38,F82,F91,F108)</f>
        <v>100</v>
      </c>
      <c r="G13" s="9">
        <f t="shared" ref="G13:L13" si="0">SUM(G15,G36,G38,G82,G91,G108)</f>
        <v>551</v>
      </c>
      <c r="H13" s="9">
        <f t="shared" si="0"/>
        <v>1809</v>
      </c>
      <c r="I13" s="9">
        <f t="shared" si="0"/>
        <v>924</v>
      </c>
      <c r="J13" s="9">
        <f t="shared" si="0"/>
        <v>169</v>
      </c>
      <c r="K13" s="12">
        <f t="shared" si="0"/>
        <v>401</v>
      </c>
      <c r="L13" s="9">
        <f t="shared" si="0"/>
        <v>518</v>
      </c>
      <c r="M13" s="9">
        <v>134</v>
      </c>
      <c r="N13" s="12">
        <f>SUM(N15,N36,N38,N82,N91,N108)</f>
        <v>173</v>
      </c>
      <c r="P13" s="18"/>
    </row>
    <row r="14" spans="1:18" ht="15" customHeight="1" x14ac:dyDescent="0.2">
      <c r="A14" s="37"/>
      <c r="B14" s="1"/>
      <c r="C14" s="1"/>
      <c r="D14" s="3"/>
      <c r="E14" s="9"/>
      <c r="F14" s="17"/>
      <c r="G14" s="9"/>
      <c r="H14" s="9"/>
      <c r="I14" s="4"/>
      <c r="J14" s="4"/>
      <c r="K14" s="25"/>
      <c r="L14" s="4"/>
      <c r="M14" s="4"/>
      <c r="N14" s="47"/>
      <c r="P14" s="19"/>
    </row>
    <row r="15" spans="1:18" ht="15" customHeight="1" x14ac:dyDescent="0.2">
      <c r="A15" s="27" t="s">
        <v>24</v>
      </c>
      <c r="B15" s="35"/>
      <c r="C15" s="37"/>
      <c r="D15" s="38"/>
      <c r="E15" s="10">
        <f>SUM(E17:E34)</f>
        <v>870</v>
      </c>
      <c r="F15" s="22">
        <f>SUM(F17:F34)</f>
        <v>36.864406779661017</v>
      </c>
      <c r="G15" s="10">
        <f t="shared" ref="G15:K15" si="1">SUM(G17:G34)</f>
        <v>208</v>
      </c>
      <c r="H15" s="10">
        <f t="shared" si="1"/>
        <v>662</v>
      </c>
      <c r="I15" s="10">
        <f t="shared" si="1"/>
        <v>334</v>
      </c>
      <c r="J15" s="10">
        <f t="shared" si="1"/>
        <v>71</v>
      </c>
      <c r="K15" s="16">
        <f t="shared" si="1"/>
        <v>131</v>
      </c>
      <c r="L15" s="10">
        <f>SUM(L17:L34)</f>
        <v>171</v>
      </c>
      <c r="M15" s="10">
        <v>42</v>
      </c>
      <c r="N15" s="16">
        <f>SUM(N17:N34)</f>
        <v>80</v>
      </c>
      <c r="P15" s="18"/>
      <c r="R15" s="23"/>
    </row>
    <row r="16" spans="1:18" ht="15" customHeight="1" x14ac:dyDescent="0.2">
      <c r="A16" s="27"/>
      <c r="B16" s="35"/>
      <c r="C16" s="27"/>
      <c r="D16" s="45"/>
      <c r="E16" s="28"/>
      <c r="F16" s="43"/>
      <c r="G16" s="29"/>
      <c r="H16" s="29"/>
      <c r="I16" s="29"/>
      <c r="J16" s="29"/>
      <c r="K16" s="86"/>
      <c r="L16" s="29"/>
      <c r="M16" s="29"/>
      <c r="N16" s="31"/>
      <c r="P16" s="1"/>
      <c r="R16" s="23"/>
    </row>
    <row r="17" spans="1:18" ht="15" customHeight="1" x14ac:dyDescent="0.2">
      <c r="A17" s="27"/>
      <c r="B17" s="27" t="s">
        <v>81</v>
      </c>
      <c r="C17" s="45"/>
      <c r="D17" s="35"/>
      <c r="E17" s="29">
        <f>SUM(G17:H17)</f>
        <v>41</v>
      </c>
      <c r="F17" s="43">
        <f>E17/$E$13*100</f>
        <v>1.7372881355932204</v>
      </c>
      <c r="G17" s="28">
        <v>3</v>
      </c>
      <c r="H17" s="28">
        <v>38</v>
      </c>
      <c r="I17" s="28">
        <v>7</v>
      </c>
      <c r="J17" s="29" t="s">
        <v>67</v>
      </c>
      <c r="K17" s="27">
        <v>15</v>
      </c>
      <c r="L17" s="28">
        <v>1</v>
      </c>
      <c r="M17" s="29" t="s">
        <v>67</v>
      </c>
      <c r="N17" s="30">
        <v>18</v>
      </c>
      <c r="P17" s="20"/>
      <c r="R17" s="23"/>
    </row>
    <row r="18" spans="1:18" ht="15" customHeight="1" x14ac:dyDescent="0.2">
      <c r="A18" s="39"/>
      <c r="B18" s="35" t="s">
        <v>80</v>
      </c>
      <c r="C18" s="87"/>
      <c r="D18" s="88"/>
      <c r="E18" s="29">
        <f t="shared" ref="E18:E23" si="2">SUM(G18:H18)</f>
        <v>1</v>
      </c>
      <c r="F18" s="43">
        <f t="shared" ref="F18:F21" si="3">E18/$E$13*100</f>
        <v>4.2372881355932202E-2</v>
      </c>
      <c r="G18" s="29" t="s">
        <v>67</v>
      </c>
      <c r="H18" s="28">
        <v>1</v>
      </c>
      <c r="I18" s="28">
        <v>1</v>
      </c>
      <c r="J18" s="29" t="s">
        <v>67</v>
      </c>
      <c r="K18" s="29" t="s">
        <v>67</v>
      </c>
      <c r="L18" s="29" t="s">
        <v>67</v>
      </c>
      <c r="M18" s="29" t="s">
        <v>67</v>
      </c>
      <c r="N18" s="31" t="s">
        <v>67</v>
      </c>
      <c r="P18" s="20"/>
      <c r="R18" s="23"/>
    </row>
    <row r="19" spans="1:18" ht="15" customHeight="1" x14ac:dyDescent="0.2">
      <c r="A19" s="39"/>
      <c r="B19" s="35" t="s">
        <v>64</v>
      </c>
      <c r="C19" s="87"/>
      <c r="D19" s="89"/>
      <c r="E19" s="29">
        <f t="shared" si="2"/>
        <v>17</v>
      </c>
      <c r="F19" s="43">
        <f t="shared" si="3"/>
        <v>0.72033898305084743</v>
      </c>
      <c r="G19" s="28">
        <v>8</v>
      </c>
      <c r="H19" s="28">
        <v>9</v>
      </c>
      <c r="I19" s="29" t="s">
        <v>67</v>
      </c>
      <c r="J19" s="28">
        <v>1</v>
      </c>
      <c r="K19" s="27">
        <v>16</v>
      </c>
      <c r="L19" s="29" t="s">
        <v>67</v>
      </c>
      <c r="M19" s="29" t="s">
        <v>67</v>
      </c>
      <c r="N19" s="31" t="s">
        <v>67</v>
      </c>
      <c r="P19" s="20"/>
      <c r="R19" s="23"/>
    </row>
    <row r="20" spans="1:18" ht="15" customHeight="1" x14ac:dyDescent="0.2">
      <c r="A20" s="27"/>
      <c r="B20" s="35" t="s">
        <v>26</v>
      </c>
      <c r="C20" s="45"/>
      <c r="D20" s="35"/>
      <c r="E20" s="29">
        <f t="shared" si="2"/>
        <v>20</v>
      </c>
      <c r="F20" s="43">
        <f t="shared" si="3"/>
        <v>0.84745762711864403</v>
      </c>
      <c r="G20" s="28">
        <v>3</v>
      </c>
      <c r="H20" s="28">
        <v>17</v>
      </c>
      <c r="I20" s="28">
        <v>7</v>
      </c>
      <c r="J20" s="28">
        <v>11</v>
      </c>
      <c r="K20" s="36" t="s">
        <v>67</v>
      </c>
      <c r="L20" s="28">
        <v>2</v>
      </c>
      <c r="M20" s="29" t="s">
        <v>67</v>
      </c>
      <c r="N20" s="31" t="s">
        <v>67</v>
      </c>
      <c r="P20" s="20"/>
      <c r="R20" s="23"/>
    </row>
    <row r="21" spans="1:18" ht="15" customHeight="1" x14ac:dyDescent="0.2">
      <c r="A21" s="27"/>
      <c r="B21" s="45" t="s">
        <v>27</v>
      </c>
      <c r="C21" s="45"/>
      <c r="D21" s="35"/>
      <c r="E21" s="29">
        <f t="shared" si="2"/>
        <v>118</v>
      </c>
      <c r="F21" s="43">
        <f t="shared" si="3"/>
        <v>5</v>
      </c>
      <c r="G21" s="28">
        <v>11</v>
      </c>
      <c r="H21" s="28">
        <v>107</v>
      </c>
      <c r="I21" s="28">
        <v>39</v>
      </c>
      <c r="J21" s="28">
        <v>2</v>
      </c>
      <c r="K21" s="27">
        <v>20</v>
      </c>
      <c r="L21" s="28">
        <v>29</v>
      </c>
      <c r="M21" s="28">
        <v>13</v>
      </c>
      <c r="N21" s="30">
        <v>15</v>
      </c>
      <c r="P21" s="20"/>
      <c r="R21" s="23"/>
    </row>
    <row r="22" spans="1:18" ht="15" customHeight="1" x14ac:dyDescent="0.2">
      <c r="A22" s="27"/>
      <c r="B22" s="27" t="s">
        <v>31</v>
      </c>
      <c r="C22" s="45"/>
      <c r="D22" s="35"/>
      <c r="E22" s="29">
        <f t="shared" si="2"/>
        <v>157</v>
      </c>
      <c r="F22" s="43">
        <f>E22/$E$13*100</f>
        <v>6.6525423728813564</v>
      </c>
      <c r="G22" s="28">
        <v>36</v>
      </c>
      <c r="H22" s="28">
        <v>121</v>
      </c>
      <c r="I22" s="28">
        <v>76</v>
      </c>
      <c r="J22" s="28">
        <v>7</v>
      </c>
      <c r="K22" s="27">
        <v>17</v>
      </c>
      <c r="L22" s="28">
        <v>31</v>
      </c>
      <c r="M22" s="29" t="s">
        <v>67</v>
      </c>
      <c r="N22" s="30">
        <v>26</v>
      </c>
      <c r="P22" s="20"/>
      <c r="R22" s="23"/>
    </row>
    <row r="23" spans="1:18" ht="15" customHeight="1" x14ac:dyDescent="0.2">
      <c r="A23" s="27"/>
      <c r="B23" s="27" t="s">
        <v>32</v>
      </c>
      <c r="C23" s="35"/>
      <c r="D23" s="35"/>
      <c r="E23" s="29">
        <f t="shared" si="2"/>
        <v>1</v>
      </c>
      <c r="F23" s="43">
        <f>E23/$E$13*100</f>
        <v>4.2372881355932202E-2</v>
      </c>
      <c r="G23" s="29" t="s">
        <v>67</v>
      </c>
      <c r="H23" s="28">
        <v>1</v>
      </c>
      <c r="I23" s="28">
        <v>1</v>
      </c>
      <c r="J23" s="29" t="s">
        <v>67</v>
      </c>
      <c r="K23" s="29" t="s">
        <v>67</v>
      </c>
      <c r="L23" s="29" t="s">
        <v>67</v>
      </c>
      <c r="M23" s="29" t="s">
        <v>67</v>
      </c>
      <c r="N23" s="31" t="s">
        <v>67</v>
      </c>
      <c r="P23" s="20"/>
      <c r="R23" s="23"/>
    </row>
    <row r="24" spans="1:18" ht="15" customHeight="1" x14ac:dyDescent="0.2">
      <c r="A24" s="27"/>
      <c r="B24" s="90" t="s">
        <v>33</v>
      </c>
      <c r="C24" s="35"/>
      <c r="D24" s="35"/>
      <c r="E24" s="29">
        <f>SUM(G24:H24)</f>
        <v>54</v>
      </c>
      <c r="F24" s="43">
        <f>E24/$E$13*100</f>
        <v>2.2881355932203391</v>
      </c>
      <c r="G24" s="28">
        <v>6</v>
      </c>
      <c r="H24" s="28">
        <v>48</v>
      </c>
      <c r="I24" s="28">
        <v>23</v>
      </c>
      <c r="J24" s="28">
        <v>2</v>
      </c>
      <c r="K24" s="29" t="s">
        <v>67</v>
      </c>
      <c r="L24" s="28">
        <v>12</v>
      </c>
      <c r="M24" s="28">
        <v>17</v>
      </c>
      <c r="N24" s="31" t="s">
        <v>67</v>
      </c>
      <c r="P24" s="20"/>
      <c r="R24" s="23"/>
    </row>
    <row r="25" spans="1:18" ht="15" customHeight="1" x14ac:dyDescent="0.2">
      <c r="A25" s="27"/>
      <c r="B25" s="27" t="s">
        <v>34</v>
      </c>
      <c r="C25" s="45"/>
      <c r="D25" s="35"/>
      <c r="E25" s="29">
        <f t="shared" ref="E25:E28" si="4">SUM(G25:H25)</f>
        <v>54</v>
      </c>
      <c r="F25" s="43">
        <f t="shared" ref="F25:F89" si="5">E25/$E$13*100</f>
        <v>2.2881355932203391</v>
      </c>
      <c r="G25" s="28">
        <v>6</v>
      </c>
      <c r="H25" s="28">
        <v>48</v>
      </c>
      <c r="I25" s="28">
        <v>13</v>
      </c>
      <c r="J25" s="29" t="s">
        <v>67</v>
      </c>
      <c r="K25" s="29" t="s">
        <v>67</v>
      </c>
      <c r="L25" s="29" t="s">
        <v>67</v>
      </c>
      <c r="M25" s="29" t="s">
        <v>67</v>
      </c>
      <c r="N25" s="31" t="s">
        <v>67</v>
      </c>
      <c r="P25" s="20"/>
      <c r="R25" s="23"/>
    </row>
    <row r="26" spans="1:18" ht="15" customHeight="1" x14ac:dyDescent="0.2">
      <c r="A26" s="27"/>
      <c r="B26" s="27" t="s">
        <v>59</v>
      </c>
      <c r="C26" s="45"/>
      <c r="D26" s="35"/>
      <c r="E26" s="29">
        <f t="shared" si="4"/>
        <v>55</v>
      </c>
      <c r="F26" s="43">
        <f t="shared" si="5"/>
        <v>2.3305084745762712</v>
      </c>
      <c r="G26" s="28">
        <v>15</v>
      </c>
      <c r="H26" s="28">
        <v>40</v>
      </c>
      <c r="I26" s="28">
        <v>23</v>
      </c>
      <c r="J26" s="29" t="s">
        <v>67</v>
      </c>
      <c r="K26" s="27">
        <v>10</v>
      </c>
      <c r="L26" s="28">
        <v>7</v>
      </c>
      <c r="M26" s="29" t="s">
        <v>67</v>
      </c>
      <c r="N26" s="30">
        <v>15</v>
      </c>
      <c r="P26" s="20"/>
      <c r="R26" s="23"/>
    </row>
    <row r="27" spans="1:18" ht="15" customHeight="1" x14ac:dyDescent="0.2">
      <c r="A27" s="27"/>
      <c r="B27" s="45" t="s">
        <v>38</v>
      </c>
      <c r="C27" s="45"/>
      <c r="D27" s="35"/>
      <c r="E27" s="29">
        <f t="shared" si="4"/>
        <v>83</v>
      </c>
      <c r="F27" s="43">
        <f t="shared" si="5"/>
        <v>3.5169491525423728</v>
      </c>
      <c r="G27" s="28">
        <v>31</v>
      </c>
      <c r="H27" s="28">
        <v>52</v>
      </c>
      <c r="I27" s="28">
        <v>35</v>
      </c>
      <c r="J27" s="29" t="s">
        <v>67</v>
      </c>
      <c r="K27" s="27">
        <v>9</v>
      </c>
      <c r="L27" s="28">
        <v>27</v>
      </c>
      <c r="M27" s="28">
        <v>12</v>
      </c>
      <c r="N27" s="31" t="s">
        <v>67</v>
      </c>
      <c r="P27" s="20"/>
      <c r="R27" s="23"/>
    </row>
    <row r="28" spans="1:18" ht="15" customHeight="1" x14ac:dyDescent="0.2">
      <c r="A28" s="27"/>
      <c r="B28" s="27" t="s">
        <v>35</v>
      </c>
      <c r="C28" s="45"/>
      <c r="D28" s="35"/>
      <c r="E28" s="29">
        <f t="shared" si="4"/>
        <v>4</v>
      </c>
      <c r="F28" s="43">
        <f t="shared" si="5"/>
        <v>0.16949152542372881</v>
      </c>
      <c r="G28" s="28">
        <v>1</v>
      </c>
      <c r="H28" s="28">
        <v>3</v>
      </c>
      <c r="I28" s="28">
        <v>2</v>
      </c>
      <c r="J28" s="29" t="s">
        <v>67</v>
      </c>
      <c r="K28" s="36" t="s">
        <v>67</v>
      </c>
      <c r="L28" s="28">
        <v>2</v>
      </c>
      <c r="M28" s="29" t="s">
        <v>67</v>
      </c>
      <c r="N28" s="31" t="s">
        <v>67</v>
      </c>
      <c r="P28" s="20"/>
      <c r="R28" s="23"/>
    </row>
    <row r="29" spans="1:18" ht="15" customHeight="1" x14ac:dyDescent="0.2">
      <c r="A29" s="27"/>
      <c r="B29" s="27" t="s">
        <v>36</v>
      </c>
      <c r="C29" s="45"/>
      <c r="D29" s="35"/>
      <c r="E29" s="29">
        <f>SUM(G29:H29)</f>
        <v>18</v>
      </c>
      <c r="F29" s="43">
        <f t="shared" si="5"/>
        <v>0.76271186440677974</v>
      </c>
      <c r="G29" s="28">
        <v>5</v>
      </c>
      <c r="H29" s="28">
        <v>13</v>
      </c>
      <c r="I29" s="29" t="s">
        <v>67</v>
      </c>
      <c r="J29" s="29" t="s">
        <v>67</v>
      </c>
      <c r="K29" s="36" t="s">
        <v>67</v>
      </c>
      <c r="L29" s="28">
        <v>12</v>
      </c>
      <c r="M29" s="29" t="s">
        <v>67</v>
      </c>
      <c r="N29" s="30">
        <v>6</v>
      </c>
      <c r="P29" s="20"/>
      <c r="R29" s="23"/>
    </row>
    <row r="30" spans="1:18" ht="15" customHeight="1" x14ac:dyDescent="0.2">
      <c r="A30" s="27"/>
      <c r="B30" s="27" t="s">
        <v>37</v>
      </c>
      <c r="C30" s="45"/>
      <c r="D30" s="35"/>
      <c r="E30" s="29">
        <f>SUM(G30:H30)</f>
        <v>143</v>
      </c>
      <c r="F30" s="43">
        <f t="shared" si="5"/>
        <v>6.0593220338983054</v>
      </c>
      <c r="G30" s="28">
        <v>49</v>
      </c>
      <c r="H30" s="28">
        <v>94</v>
      </c>
      <c r="I30" s="28">
        <v>63</v>
      </c>
      <c r="J30" s="28">
        <v>34</v>
      </c>
      <c r="K30" s="27">
        <v>26</v>
      </c>
      <c r="L30" s="28">
        <v>20</v>
      </c>
      <c r="M30" s="29" t="s">
        <v>67</v>
      </c>
      <c r="N30" s="31" t="s">
        <v>67</v>
      </c>
      <c r="P30" s="20"/>
      <c r="R30" s="23"/>
    </row>
    <row r="31" spans="1:18" ht="15" customHeight="1" x14ac:dyDescent="0.2">
      <c r="A31" s="27"/>
      <c r="B31" s="27" t="s">
        <v>39</v>
      </c>
      <c r="C31" s="45"/>
      <c r="D31" s="35"/>
      <c r="E31" s="29">
        <f>SUM(G31:H31)</f>
        <v>1</v>
      </c>
      <c r="F31" s="43">
        <f t="shared" si="5"/>
        <v>4.2372881355932202E-2</v>
      </c>
      <c r="G31" s="28">
        <v>1</v>
      </c>
      <c r="H31" s="29" t="s">
        <v>67</v>
      </c>
      <c r="I31" s="28">
        <v>1</v>
      </c>
      <c r="J31" s="29" t="s">
        <v>67</v>
      </c>
      <c r="K31" s="29" t="s">
        <v>67</v>
      </c>
      <c r="L31" s="29" t="s">
        <v>67</v>
      </c>
      <c r="M31" s="29" t="s">
        <v>67</v>
      </c>
      <c r="N31" s="31" t="s">
        <v>67</v>
      </c>
      <c r="P31" s="20"/>
      <c r="R31" s="23"/>
    </row>
    <row r="32" spans="1:18" ht="15" customHeight="1" x14ac:dyDescent="0.2">
      <c r="A32" s="27"/>
      <c r="B32" s="27" t="s">
        <v>40</v>
      </c>
      <c r="C32" s="45"/>
      <c r="D32" s="35"/>
      <c r="E32" s="29">
        <f>SUM(G32:H32)</f>
        <v>1</v>
      </c>
      <c r="F32" s="43">
        <f t="shared" si="5"/>
        <v>4.2372881355932202E-2</v>
      </c>
      <c r="G32" s="28">
        <v>1</v>
      </c>
      <c r="H32" s="29" t="s">
        <v>67</v>
      </c>
      <c r="I32" s="28">
        <v>1</v>
      </c>
      <c r="J32" s="29" t="s">
        <v>67</v>
      </c>
      <c r="K32" s="29" t="s">
        <v>67</v>
      </c>
      <c r="L32" s="29" t="s">
        <v>67</v>
      </c>
      <c r="M32" s="29" t="s">
        <v>67</v>
      </c>
      <c r="N32" s="31" t="s">
        <v>67</v>
      </c>
      <c r="P32" s="20"/>
      <c r="R32" s="23"/>
    </row>
    <row r="33" spans="1:18" ht="15" customHeight="1" x14ac:dyDescent="0.2">
      <c r="A33" s="27"/>
      <c r="B33" s="27" t="s">
        <v>41</v>
      </c>
      <c r="C33" s="45"/>
      <c r="D33" s="35"/>
      <c r="E33" s="29">
        <f t="shared" ref="E33:E36" si="6">SUM(G33:H33)</f>
        <v>9</v>
      </c>
      <c r="F33" s="43">
        <f t="shared" si="5"/>
        <v>0.38135593220338987</v>
      </c>
      <c r="G33" s="28">
        <v>2</v>
      </c>
      <c r="H33" s="28">
        <v>7</v>
      </c>
      <c r="I33" s="28">
        <v>9</v>
      </c>
      <c r="J33" s="29" t="s">
        <v>67</v>
      </c>
      <c r="K33" s="29" t="s">
        <v>67</v>
      </c>
      <c r="L33" s="29" t="s">
        <v>67</v>
      </c>
      <c r="M33" s="29" t="s">
        <v>67</v>
      </c>
      <c r="N33" s="31" t="s">
        <v>67</v>
      </c>
      <c r="P33" s="20"/>
      <c r="R33" s="23"/>
    </row>
    <row r="34" spans="1:18" ht="15" customHeight="1" x14ac:dyDescent="0.2">
      <c r="A34" s="27"/>
      <c r="B34" s="27" t="s">
        <v>42</v>
      </c>
      <c r="C34" s="45"/>
      <c r="D34" s="35"/>
      <c r="E34" s="29">
        <f t="shared" si="6"/>
        <v>93</v>
      </c>
      <c r="F34" s="43">
        <f t="shared" si="5"/>
        <v>3.9406779661016951</v>
      </c>
      <c r="G34" s="28">
        <v>30</v>
      </c>
      <c r="H34" s="28">
        <v>63</v>
      </c>
      <c r="I34" s="28">
        <v>33</v>
      </c>
      <c r="J34" s="28">
        <v>14</v>
      </c>
      <c r="K34" s="27">
        <v>18</v>
      </c>
      <c r="L34" s="28">
        <v>28</v>
      </c>
      <c r="M34" s="29" t="s">
        <v>67</v>
      </c>
      <c r="N34" s="31" t="s">
        <v>67</v>
      </c>
      <c r="P34" s="20"/>
      <c r="R34" s="23"/>
    </row>
    <row r="35" spans="1:18" ht="15" customHeight="1" x14ac:dyDescent="0.2">
      <c r="A35" s="27"/>
      <c r="B35" s="27"/>
      <c r="C35" s="35"/>
      <c r="D35" s="27"/>
      <c r="E35" s="28"/>
      <c r="F35" s="28"/>
      <c r="G35" s="91"/>
      <c r="H35" s="91"/>
      <c r="I35" s="28"/>
      <c r="J35" s="28"/>
      <c r="K35" s="86"/>
      <c r="L35" s="28"/>
      <c r="M35" s="28"/>
      <c r="N35" s="30"/>
      <c r="R35" s="23"/>
    </row>
    <row r="36" spans="1:18" s="41" customFormat="1" ht="15" customHeight="1" x14ac:dyDescent="0.2">
      <c r="A36" s="27" t="s">
        <v>13</v>
      </c>
      <c r="B36" s="14"/>
      <c r="C36" s="14"/>
      <c r="D36" s="14"/>
      <c r="E36" s="29">
        <f t="shared" si="6"/>
        <v>182</v>
      </c>
      <c r="F36" s="43">
        <f t="shared" si="5"/>
        <v>7.7118644067796618</v>
      </c>
      <c r="G36" s="29">
        <v>34</v>
      </c>
      <c r="H36" s="29">
        <v>148</v>
      </c>
      <c r="I36" s="29">
        <v>19</v>
      </c>
      <c r="J36" s="29">
        <v>33</v>
      </c>
      <c r="K36" s="31">
        <v>43</v>
      </c>
      <c r="L36" s="29">
        <v>65</v>
      </c>
      <c r="M36" s="29" t="s">
        <v>67</v>
      </c>
      <c r="N36" s="31">
        <v>22</v>
      </c>
      <c r="O36" s="40"/>
      <c r="R36" s="23"/>
    </row>
    <row r="37" spans="1:18" ht="15" customHeight="1" x14ac:dyDescent="0.2">
      <c r="A37" s="35"/>
      <c r="B37" s="35"/>
      <c r="C37" s="35"/>
      <c r="D37" s="35"/>
      <c r="E37" s="28"/>
      <c r="F37" s="43"/>
      <c r="G37" s="29"/>
      <c r="H37" s="29"/>
      <c r="I37" s="29"/>
      <c r="J37" s="29"/>
      <c r="K37" s="86"/>
      <c r="L37" s="29"/>
      <c r="M37" s="29"/>
      <c r="N37" s="31"/>
      <c r="R37" s="23"/>
    </row>
    <row r="38" spans="1:18" ht="15" customHeight="1" x14ac:dyDescent="0.2">
      <c r="A38" s="27" t="s">
        <v>6</v>
      </c>
      <c r="B38" s="37"/>
      <c r="C38" s="37"/>
      <c r="D38" s="38"/>
      <c r="E38" s="60">
        <f>SUM(E40:E59,E74:E80)</f>
        <v>893</v>
      </c>
      <c r="F38" s="22">
        <f>SUM(F40:F59,F74:F80)</f>
        <v>37.838983050847453</v>
      </c>
      <c r="G38" s="60">
        <f>SUM(G40:G59,G74:G80)</f>
        <v>188</v>
      </c>
      <c r="H38" s="60">
        <f t="shared" ref="H38:N38" si="7">SUM(H40:H59,H74:H80)</f>
        <v>705</v>
      </c>
      <c r="I38" s="60">
        <f t="shared" si="7"/>
        <v>382</v>
      </c>
      <c r="J38" s="60">
        <f t="shared" si="7"/>
        <v>65</v>
      </c>
      <c r="K38" s="60">
        <f t="shared" si="7"/>
        <v>153</v>
      </c>
      <c r="L38" s="60">
        <f t="shared" si="7"/>
        <v>155</v>
      </c>
      <c r="M38" s="60">
        <f t="shared" si="7"/>
        <v>92</v>
      </c>
      <c r="N38" s="61">
        <f t="shared" si="7"/>
        <v>46</v>
      </c>
      <c r="R38" s="23"/>
    </row>
    <row r="39" spans="1:18" ht="15" customHeight="1" x14ac:dyDescent="0.2">
      <c r="A39" s="27"/>
      <c r="B39" s="27"/>
      <c r="C39" s="27"/>
      <c r="D39" s="45"/>
      <c r="E39" s="28"/>
      <c r="F39" s="43"/>
      <c r="G39" s="29"/>
      <c r="H39" s="31"/>
      <c r="I39" s="31"/>
      <c r="J39" s="31"/>
      <c r="K39" s="86"/>
      <c r="L39" s="31"/>
      <c r="M39" s="29"/>
      <c r="N39" s="31"/>
      <c r="R39" s="23"/>
    </row>
    <row r="40" spans="1:18" ht="15" customHeight="1" x14ac:dyDescent="0.2">
      <c r="A40" s="27"/>
      <c r="B40" s="27" t="s">
        <v>43</v>
      </c>
      <c r="C40" s="27"/>
      <c r="D40" s="45"/>
      <c r="E40" s="29">
        <f t="shared" ref="E40:E80" si="8">SUM(G40:H40)</f>
        <v>7</v>
      </c>
      <c r="F40" s="43">
        <f t="shared" si="5"/>
        <v>0.29661016949152541</v>
      </c>
      <c r="G40" s="29">
        <v>2</v>
      </c>
      <c r="H40" s="29">
        <v>5</v>
      </c>
      <c r="I40" s="29">
        <v>7</v>
      </c>
      <c r="J40" s="29" t="s">
        <v>67</v>
      </c>
      <c r="K40" s="29" t="s">
        <v>67</v>
      </c>
      <c r="L40" s="29" t="s">
        <v>67</v>
      </c>
      <c r="M40" s="29" t="s">
        <v>67</v>
      </c>
      <c r="N40" s="31" t="s">
        <v>67</v>
      </c>
      <c r="R40" s="23"/>
    </row>
    <row r="41" spans="1:18" ht="15" customHeight="1" x14ac:dyDescent="0.2">
      <c r="A41" s="27"/>
      <c r="B41" s="27" t="s">
        <v>44</v>
      </c>
      <c r="C41" s="27"/>
      <c r="D41" s="45"/>
      <c r="E41" s="29">
        <f t="shared" si="8"/>
        <v>1</v>
      </c>
      <c r="F41" s="43">
        <f t="shared" si="5"/>
        <v>4.2372881355932202E-2</v>
      </c>
      <c r="G41" s="29">
        <v>1</v>
      </c>
      <c r="H41" s="29" t="s">
        <v>67</v>
      </c>
      <c r="I41" s="31">
        <v>1</v>
      </c>
      <c r="J41" s="29" t="s">
        <v>67</v>
      </c>
      <c r="K41" s="29" t="s">
        <v>67</v>
      </c>
      <c r="L41" s="29" t="s">
        <v>67</v>
      </c>
      <c r="M41" s="29" t="s">
        <v>67</v>
      </c>
      <c r="N41" s="31" t="s">
        <v>67</v>
      </c>
      <c r="R41" s="23"/>
    </row>
    <row r="42" spans="1:18" ht="15" customHeight="1" x14ac:dyDescent="0.2">
      <c r="A42" s="27"/>
      <c r="B42" s="27" t="s">
        <v>28</v>
      </c>
      <c r="C42" s="35"/>
      <c r="D42" s="45"/>
      <c r="E42" s="29">
        <f t="shared" si="8"/>
        <v>1</v>
      </c>
      <c r="F42" s="43">
        <f t="shared" si="5"/>
        <v>4.2372881355932202E-2</v>
      </c>
      <c r="G42" s="29" t="s">
        <v>67</v>
      </c>
      <c r="H42" s="29">
        <v>1</v>
      </c>
      <c r="I42" s="31">
        <v>1</v>
      </c>
      <c r="J42" s="29" t="s">
        <v>67</v>
      </c>
      <c r="K42" s="29" t="s">
        <v>67</v>
      </c>
      <c r="L42" s="29" t="s">
        <v>67</v>
      </c>
      <c r="M42" s="29" t="s">
        <v>67</v>
      </c>
      <c r="N42" s="31" t="s">
        <v>67</v>
      </c>
      <c r="R42" s="23"/>
    </row>
    <row r="43" spans="1:18" ht="15" customHeight="1" x14ac:dyDescent="0.2">
      <c r="A43" s="27"/>
      <c r="B43" s="27" t="s">
        <v>45</v>
      </c>
      <c r="C43" s="35"/>
      <c r="D43" s="45"/>
      <c r="E43" s="29">
        <f t="shared" si="8"/>
        <v>16</v>
      </c>
      <c r="F43" s="43">
        <f>E43/$E$13*100</f>
        <v>0.67796610169491522</v>
      </c>
      <c r="G43" s="29">
        <v>5</v>
      </c>
      <c r="H43" s="29">
        <v>11</v>
      </c>
      <c r="I43" s="29">
        <v>5</v>
      </c>
      <c r="J43" s="29" t="s">
        <v>67</v>
      </c>
      <c r="K43" s="29" t="s">
        <v>67</v>
      </c>
      <c r="L43" s="29">
        <v>11</v>
      </c>
      <c r="M43" s="29" t="s">
        <v>67</v>
      </c>
      <c r="N43" s="31" t="s">
        <v>67</v>
      </c>
      <c r="R43" s="23"/>
    </row>
    <row r="44" spans="1:18" ht="15" customHeight="1" x14ac:dyDescent="0.2">
      <c r="A44" s="27"/>
      <c r="B44" s="27" t="s">
        <v>46</v>
      </c>
      <c r="C44" s="35"/>
      <c r="D44" s="45"/>
      <c r="E44" s="29">
        <f t="shared" si="8"/>
        <v>50</v>
      </c>
      <c r="F44" s="43">
        <f t="shared" ref="F44:F48" si="9">E44/$E$13*100</f>
        <v>2.1186440677966099</v>
      </c>
      <c r="G44" s="29">
        <v>8</v>
      </c>
      <c r="H44" s="29">
        <v>42</v>
      </c>
      <c r="I44" s="31" t="s">
        <v>67</v>
      </c>
      <c r="J44" s="29" t="s">
        <v>67</v>
      </c>
      <c r="K44" s="31">
        <v>13</v>
      </c>
      <c r="L44" s="29">
        <v>7</v>
      </c>
      <c r="M44" s="29">
        <v>30</v>
      </c>
      <c r="N44" s="31" t="s">
        <v>67</v>
      </c>
      <c r="R44" s="23"/>
    </row>
    <row r="45" spans="1:18" ht="15" customHeight="1" x14ac:dyDescent="0.2">
      <c r="A45" s="27"/>
      <c r="B45" s="35" t="s">
        <v>47</v>
      </c>
      <c r="C45" s="35"/>
      <c r="D45" s="45"/>
      <c r="E45" s="29">
        <f t="shared" si="8"/>
        <v>14</v>
      </c>
      <c r="F45" s="43">
        <f t="shared" si="9"/>
        <v>0.59322033898305082</v>
      </c>
      <c r="G45" s="29">
        <v>3</v>
      </c>
      <c r="H45" s="29">
        <v>11</v>
      </c>
      <c r="I45" s="31">
        <v>13</v>
      </c>
      <c r="J45" s="29" t="s">
        <v>67</v>
      </c>
      <c r="K45" s="29" t="s">
        <v>67</v>
      </c>
      <c r="L45" s="29">
        <v>1</v>
      </c>
      <c r="M45" s="29" t="s">
        <v>67</v>
      </c>
      <c r="N45" s="31" t="s">
        <v>67</v>
      </c>
      <c r="R45" s="23"/>
    </row>
    <row r="46" spans="1:18" ht="15" customHeight="1" x14ac:dyDescent="0.2">
      <c r="A46" s="27"/>
      <c r="B46" s="35" t="s">
        <v>48</v>
      </c>
      <c r="C46" s="27"/>
      <c r="D46" s="45"/>
      <c r="E46" s="29">
        <f t="shared" si="8"/>
        <v>47</v>
      </c>
      <c r="F46" s="43">
        <f t="shared" si="9"/>
        <v>1.9915254237288134</v>
      </c>
      <c r="G46" s="29">
        <v>22</v>
      </c>
      <c r="H46" s="29">
        <v>25</v>
      </c>
      <c r="I46" s="31">
        <v>12</v>
      </c>
      <c r="J46" s="29" t="s">
        <v>67</v>
      </c>
      <c r="K46" s="31">
        <v>35</v>
      </c>
      <c r="L46" s="29" t="s">
        <v>67</v>
      </c>
      <c r="M46" s="29" t="s">
        <v>67</v>
      </c>
      <c r="N46" s="31" t="s">
        <v>67</v>
      </c>
      <c r="R46" s="23"/>
    </row>
    <row r="47" spans="1:18" ht="15" customHeight="1" x14ac:dyDescent="0.2">
      <c r="A47" s="27"/>
      <c r="B47" s="35" t="s">
        <v>60</v>
      </c>
      <c r="C47" s="35"/>
      <c r="D47" s="45"/>
      <c r="E47" s="29">
        <f t="shared" si="8"/>
        <v>151</v>
      </c>
      <c r="F47" s="43">
        <f t="shared" si="9"/>
        <v>6.398305084745763</v>
      </c>
      <c r="G47" s="29">
        <v>19</v>
      </c>
      <c r="H47" s="29">
        <v>132</v>
      </c>
      <c r="I47" s="31">
        <v>36</v>
      </c>
      <c r="J47" s="29">
        <v>16</v>
      </c>
      <c r="K47" s="31">
        <v>32</v>
      </c>
      <c r="L47" s="29">
        <v>37</v>
      </c>
      <c r="M47" s="29">
        <v>17</v>
      </c>
      <c r="N47" s="31">
        <v>13</v>
      </c>
      <c r="R47" s="23"/>
    </row>
    <row r="48" spans="1:18" ht="15" customHeight="1" x14ac:dyDescent="0.2">
      <c r="A48" s="27"/>
      <c r="B48" s="35" t="s">
        <v>49</v>
      </c>
      <c r="C48" s="27"/>
      <c r="D48" s="45"/>
      <c r="E48" s="29">
        <f t="shared" si="8"/>
        <v>7</v>
      </c>
      <c r="F48" s="43">
        <f t="shared" si="9"/>
        <v>0.29661016949152541</v>
      </c>
      <c r="G48" s="29">
        <v>2</v>
      </c>
      <c r="H48" s="29">
        <v>5</v>
      </c>
      <c r="I48" s="31">
        <v>7</v>
      </c>
      <c r="J48" s="29" t="s">
        <v>67</v>
      </c>
      <c r="K48" s="29" t="s">
        <v>67</v>
      </c>
      <c r="L48" s="29" t="s">
        <v>67</v>
      </c>
      <c r="M48" s="29" t="s">
        <v>67</v>
      </c>
      <c r="N48" s="31" t="s">
        <v>67</v>
      </c>
      <c r="R48" s="23"/>
    </row>
    <row r="49" spans="1:18" ht="15" customHeight="1" x14ac:dyDescent="0.2">
      <c r="A49" s="27"/>
      <c r="B49" s="35" t="s">
        <v>50</v>
      </c>
      <c r="C49" s="35"/>
      <c r="D49" s="45"/>
      <c r="E49" s="29">
        <f t="shared" si="8"/>
        <v>100</v>
      </c>
      <c r="F49" s="43">
        <f t="shared" si="5"/>
        <v>4.2372881355932197</v>
      </c>
      <c r="G49" s="29">
        <v>2</v>
      </c>
      <c r="H49" s="29">
        <v>98</v>
      </c>
      <c r="I49" s="31">
        <v>67</v>
      </c>
      <c r="J49" s="29">
        <v>1</v>
      </c>
      <c r="K49" s="92">
        <v>12</v>
      </c>
      <c r="L49" s="29" t="s">
        <v>67</v>
      </c>
      <c r="M49" s="29" t="s">
        <v>67</v>
      </c>
      <c r="N49" s="31">
        <v>20</v>
      </c>
      <c r="R49" s="23"/>
    </row>
    <row r="50" spans="1:18" ht="15" customHeight="1" x14ac:dyDescent="0.2">
      <c r="A50" s="27"/>
      <c r="B50" s="27" t="s">
        <v>51</v>
      </c>
      <c r="C50" s="35"/>
      <c r="D50" s="45"/>
      <c r="E50" s="29">
        <f t="shared" si="8"/>
        <v>72</v>
      </c>
      <c r="F50" s="43">
        <f t="shared" si="5"/>
        <v>3.050847457627119</v>
      </c>
      <c r="G50" s="29">
        <v>10</v>
      </c>
      <c r="H50" s="29">
        <v>62</v>
      </c>
      <c r="I50" s="31">
        <v>45</v>
      </c>
      <c r="J50" s="29" t="s">
        <v>67</v>
      </c>
      <c r="K50" s="92">
        <v>25</v>
      </c>
      <c r="L50" s="29">
        <v>2</v>
      </c>
      <c r="M50" s="29" t="s">
        <v>67</v>
      </c>
      <c r="N50" s="31" t="s">
        <v>67</v>
      </c>
      <c r="R50" s="23"/>
    </row>
    <row r="51" spans="1:18" ht="15" customHeight="1" x14ac:dyDescent="0.2">
      <c r="A51" s="27"/>
      <c r="B51" s="27" t="s">
        <v>52</v>
      </c>
      <c r="C51" s="35"/>
      <c r="D51" s="45"/>
      <c r="E51" s="29">
        <f t="shared" si="8"/>
        <v>37</v>
      </c>
      <c r="F51" s="43">
        <f t="shared" si="5"/>
        <v>1.5677966101694913</v>
      </c>
      <c r="G51" s="29">
        <v>2</v>
      </c>
      <c r="H51" s="29">
        <v>35</v>
      </c>
      <c r="I51" s="31">
        <v>19</v>
      </c>
      <c r="J51" s="29" t="s">
        <v>67</v>
      </c>
      <c r="K51" s="31" t="s">
        <v>67</v>
      </c>
      <c r="L51" s="29">
        <v>18</v>
      </c>
      <c r="M51" s="29" t="s">
        <v>67</v>
      </c>
      <c r="N51" s="31" t="s">
        <v>67</v>
      </c>
      <c r="R51" s="23"/>
    </row>
    <row r="52" spans="1:18" ht="15" customHeight="1" x14ac:dyDescent="0.2">
      <c r="A52" s="27"/>
      <c r="B52" s="27" t="s">
        <v>53</v>
      </c>
      <c r="C52" s="35"/>
      <c r="D52" s="45"/>
      <c r="E52" s="29">
        <f t="shared" si="8"/>
        <v>5</v>
      </c>
      <c r="F52" s="43">
        <f t="shared" si="5"/>
        <v>0.21186440677966101</v>
      </c>
      <c r="G52" s="29">
        <v>1</v>
      </c>
      <c r="H52" s="29">
        <v>4</v>
      </c>
      <c r="I52" s="31">
        <v>4</v>
      </c>
      <c r="J52" s="29" t="s">
        <v>67</v>
      </c>
      <c r="K52" s="31">
        <v>1</v>
      </c>
      <c r="L52" s="29" t="s">
        <v>67</v>
      </c>
      <c r="M52" s="29" t="s">
        <v>67</v>
      </c>
      <c r="N52" s="31" t="s">
        <v>67</v>
      </c>
      <c r="R52" s="23"/>
    </row>
    <row r="53" spans="1:18" ht="15" customHeight="1" x14ac:dyDescent="0.2">
      <c r="A53" s="27"/>
      <c r="B53" s="35" t="s">
        <v>54</v>
      </c>
      <c r="C53" s="35"/>
      <c r="D53" s="45"/>
      <c r="E53" s="29">
        <f t="shared" si="8"/>
        <v>19</v>
      </c>
      <c r="F53" s="43">
        <f t="shared" si="5"/>
        <v>0.80508474576271183</v>
      </c>
      <c r="G53" s="29">
        <v>3</v>
      </c>
      <c r="H53" s="29">
        <v>16</v>
      </c>
      <c r="I53" s="29">
        <v>5</v>
      </c>
      <c r="J53" s="29" t="s">
        <v>67</v>
      </c>
      <c r="K53" s="29" t="s">
        <v>67</v>
      </c>
      <c r="L53" s="29" t="s">
        <v>67</v>
      </c>
      <c r="M53" s="29">
        <v>14</v>
      </c>
      <c r="N53" s="31" t="s">
        <v>67</v>
      </c>
      <c r="R53" s="23"/>
    </row>
    <row r="54" spans="1:18" ht="15" customHeight="1" x14ac:dyDescent="0.2">
      <c r="A54" s="27"/>
      <c r="B54" s="45" t="s">
        <v>29</v>
      </c>
      <c r="C54" s="35"/>
      <c r="D54" s="45"/>
      <c r="E54" s="29">
        <f t="shared" si="8"/>
        <v>2</v>
      </c>
      <c r="F54" s="43">
        <f t="shared" si="5"/>
        <v>8.4745762711864403E-2</v>
      </c>
      <c r="G54" s="29">
        <v>1</v>
      </c>
      <c r="H54" s="29">
        <v>1</v>
      </c>
      <c r="I54" s="31">
        <v>1</v>
      </c>
      <c r="J54" s="29" t="s">
        <v>67</v>
      </c>
      <c r="K54" s="31">
        <v>1</v>
      </c>
      <c r="L54" s="29" t="s">
        <v>67</v>
      </c>
      <c r="M54" s="29" t="s">
        <v>67</v>
      </c>
      <c r="N54" s="31" t="s">
        <v>67</v>
      </c>
      <c r="R54" s="23"/>
    </row>
    <row r="55" spans="1:18" ht="16.5" customHeight="1" x14ac:dyDescent="0.2">
      <c r="A55" s="27"/>
      <c r="B55" s="27" t="s">
        <v>55</v>
      </c>
      <c r="C55" s="35"/>
      <c r="D55" s="45"/>
      <c r="E55" s="29">
        <f t="shared" si="8"/>
        <v>12</v>
      </c>
      <c r="F55" s="43">
        <f t="shared" si="5"/>
        <v>0.50847457627118642</v>
      </c>
      <c r="G55" s="29">
        <v>4</v>
      </c>
      <c r="H55" s="29">
        <v>8</v>
      </c>
      <c r="I55" s="31">
        <v>12</v>
      </c>
      <c r="J55" s="29" t="s">
        <v>67</v>
      </c>
      <c r="K55" s="29" t="s">
        <v>67</v>
      </c>
      <c r="L55" s="29" t="s">
        <v>67</v>
      </c>
      <c r="M55" s="29" t="s">
        <v>67</v>
      </c>
      <c r="N55" s="31" t="s">
        <v>67</v>
      </c>
      <c r="R55" s="23"/>
    </row>
    <row r="56" spans="1:18" ht="15" customHeight="1" x14ac:dyDescent="0.2">
      <c r="A56" s="27"/>
      <c r="B56" s="27" t="s">
        <v>56</v>
      </c>
      <c r="C56" s="35"/>
      <c r="D56" s="45"/>
      <c r="E56" s="29">
        <f t="shared" si="8"/>
        <v>66</v>
      </c>
      <c r="F56" s="43">
        <f t="shared" si="5"/>
        <v>2.7966101694915255</v>
      </c>
      <c r="G56" s="29">
        <v>24</v>
      </c>
      <c r="H56" s="29">
        <v>42</v>
      </c>
      <c r="I56" s="29">
        <v>31</v>
      </c>
      <c r="J56" s="29" t="s">
        <v>67</v>
      </c>
      <c r="K56" s="31">
        <v>6</v>
      </c>
      <c r="L56" s="29">
        <v>12</v>
      </c>
      <c r="M56" s="29">
        <v>17</v>
      </c>
      <c r="N56" s="31" t="s">
        <v>67</v>
      </c>
      <c r="R56" s="23"/>
    </row>
    <row r="57" spans="1:18" ht="15" customHeight="1" x14ac:dyDescent="0.2">
      <c r="A57" s="27"/>
      <c r="B57" s="27" t="s">
        <v>57</v>
      </c>
      <c r="C57" s="35"/>
      <c r="D57" s="45"/>
      <c r="E57" s="29">
        <f t="shared" si="8"/>
        <v>1</v>
      </c>
      <c r="F57" s="43">
        <f t="shared" si="5"/>
        <v>4.2372881355932202E-2</v>
      </c>
      <c r="G57" s="29" t="s">
        <v>67</v>
      </c>
      <c r="H57" s="29">
        <v>1</v>
      </c>
      <c r="I57" s="31">
        <v>1</v>
      </c>
      <c r="J57" s="29" t="s">
        <v>67</v>
      </c>
      <c r="K57" s="29" t="s">
        <v>67</v>
      </c>
      <c r="L57" s="29" t="s">
        <v>67</v>
      </c>
      <c r="M57" s="29" t="s">
        <v>67</v>
      </c>
      <c r="N57" s="31" t="s">
        <v>67</v>
      </c>
      <c r="R57" s="23"/>
    </row>
    <row r="58" spans="1:18" ht="15" customHeight="1" x14ac:dyDescent="0.2">
      <c r="A58" s="27"/>
      <c r="B58" s="27" t="s">
        <v>58</v>
      </c>
      <c r="C58" s="35"/>
      <c r="D58" s="45"/>
      <c r="E58" s="29">
        <f t="shared" si="8"/>
        <v>1</v>
      </c>
      <c r="F58" s="43">
        <f t="shared" si="5"/>
        <v>4.2372881355932202E-2</v>
      </c>
      <c r="G58" s="29" t="s">
        <v>67</v>
      </c>
      <c r="H58" s="29">
        <v>1</v>
      </c>
      <c r="I58" s="31">
        <v>1</v>
      </c>
      <c r="J58" s="29" t="s">
        <v>67</v>
      </c>
      <c r="K58" s="29" t="s">
        <v>67</v>
      </c>
      <c r="L58" s="29" t="s">
        <v>67</v>
      </c>
      <c r="M58" s="29" t="s">
        <v>67</v>
      </c>
      <c r="N58" s="31" t="s">
        <v>67</v>
      </c>
      <c r="R58" s="23"/>
    </row>
    <row r="59" spans="1:18" ht="15" customHeight="1" x14ac:dyDescent="0.2">
      <c r="A59" s="27"/>
      <c r="B59" s="27" t="s">
        <v>68</v>
      </c>
      <c r="C59" s="35"/>
      <c r="D59" s="45"/>
      <c r="E59" s="29">
        <f t="shared" si="8"/>
        <v>59</v>
      </c>
      <c r="F59" s="43">
        <f t="shared" si="5"/>
        <v>2.5</v>
      </c>
      <c r="G59" s="29">
        <v>8</v>
      </c>
      <c r="H59" s="29">
        <v>51</v>
      </c>
      <c r="I59" s="29">
        <v>24</v>
      </c>
      <c r="J59" s="29">
        <v>8</v>
      </c>
      <c r="K59" s="29" t="s">
        <v>67</v>
      </c>
      <c r="L59" s="29" t="s">
        <v>67</v>
      </c>
      <c r="M59" s="29">
        <v>14</v>
      </c>
      <c r="N59" s="31">
        <v>13</v>
      </c>
      <c r="R59" s="23"/>
    </row>
    <row r="60" spans="1:18" ht="15.75" customHeight="1" x14ac:dyDescent="0.2">
      <c r="A60" s="67" t="s">
        <v>20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R60" s="23"/>
    </row>
    <row r="61" spans="1:18" ht="15.75" customHeight="1" x14ac:dyDescent="0.2">
      <c r="A61" s="68" t="s">
        <v>30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R61" s="23"/>
    </row>
    <row r="62" spans="1:18" ht="15" customHeight="1" x14ac:dyDescent="0.2">
      <c r="A62" s="26"/>
      <c r="B62" s="26"/>
      <c r="C62" s="26"/>
      <c r="D62" s="26"/>
      <c r="E62" s="1"/>
      <c r="F62" s="1"/>
      <c r="G62" s="1"/>
      <c r="H62" s="1"/>
      <c r="I62" s="1"/>
      <c r="R62" s="23"/>
    </row>
    <row r="63" spans="1:18" ht="12" customHeight="1" x14ac:dyDescent="0.2">
      <c r="A63" s="62" t="s">
        <v>1</v>
      </c>
      <c r="B63" s="62"/>
      <c r="C63" s="62"/>
      <c r="D63" s="69"/>
      <c r="E63" s="72" t="s">
        <v>15</v>
      </c>
      <c r="F63" s="62"/>
      <c r="G63" s="62"/>
      <c r="H63" s="62"/>
      <c r="I63" s="62"/>
      <c r="J63" s="62"/>
      <c r="K63" s="62"/>
      <c r="L63" s="62"/>
      <c r="M63" s="62"/>
      <c r="N63" s="62"/>
      <c r="R63" s="23"/>
    </row>
    <row r="64" spans="1:18" ht="12" customHeight="1" x14ac:dyDescent="0.2">
      <c r="A64" s="63"/>
      <c r="B64" s="63"/>
      <c r="C64" s="63"/>
      <c r="D64" s="70"/>
      <c r="E64" s="73"/>
      <c r="F64" s="63"/>
      <c r="G64" s="63"/>
      <c r="H64" s="63"/>
      <c r="I64" s="63"/>
      <c r="J64" s="63"/>
      <c r="K64" s="63"/>
      <c r="L64" s="63"/>
      <c r="M64" s="63"/>
      <c r="N64" s="63"/>
      <c r="R64" s="23"/>
    </row>
    <row r="65" spans="1:18" ht="12" customHeight="1" x14ac:dyDescent="0.2">
      <c r="A65" s="63"/>
      <c r="B65" s="63"/>
      <c r="C65" s="63"/>
      <c r="D65" s="70"/>
      <c r="E65" s="74"/>
      <c r="F65" s="64"/>
      <c r="G65" s="64"/>
      <c r="H65" s="64"/>
      <c r="I65" s="64"/>
      <c r="J65" s="64"/>
      <c r="K65" s="64"/>
      <c r="L65" s="64"/>
      <c r="M65" s="64"/>
      <c r="N65" s="64"/>
      <c r="R65" s="23"/>
    </row>
    <row r="66" spans="1:18" ht="12" customHeight="1" x14ac:dyDescent="0.2">
      <c r="A66" s="63"/>
      <c r="B66" s="63"/>
      <c r="C66" s="63"/>
      <c r="D66" s="70"/>
      <c r="E66" s="75" t="s">
        <v>0</v>
      </c>
      <c r="F66" s="75" t="s">
        <v>21</v>
      </c>
      <c r="G66" s="75" t="s">
        <v>2</v>
      </c>
      <c r="H66" s="75" t="s">
        <v>3</v>
      </c>
      <c r="I66" s="69" t="s">
        <v>4</v>
      </c>
      <c r="J66" s="78" t="s">
        <v>91</v>
      </c>
      <c r="K66" s="79"/>
      <c r="L66" s="79"/>
      <c r="M66" s="79"/>
      <c r="N66" s="79"/>
      <c r="R66" s="23"/>
    </row>
    <row r="67" spans="1:18" s="13" customFormat="1" ht="15" customHeight="1" x14ac:dyDescent="0.2">
      <c r="A67" s="63"/>
      <c r="B67" s="63"/>
      <c r="C67" s="63"/>
      <c r="D67" s="70"/>
      <c r="E67" s="76"/>
      <c r="F67" s="77"/>
      <c r="G67" s="77"/>
      <c r="H67" s="77"/>
      <c r="I67" s="70"/>
      <c r="J67" s="80"/>
      <c r="K67" s="81"/>
      <c r="L67" s="81"/>
      <c r="M67" s="81"/>
      <c r="N67" s="81"/>
      <c r="R67" s="42"/>
    </row>
    <row r="68" spans="1:18" ht="15" customHeight="1" x14ac:dyDescent="0.2">
      <c r="A68" s="63"/>
      <c r="B68" s="63"/>
      <c r="C68" s="63"/>
      <c r="D68" s="70"/>
      <c r="E68" s="76"/>
      <c r="F68" s="77"/>
      <c r="G68" s="77"/>
      <c r="H68" s="77"/>
      <c r="I68" s="70"/>
      <c r="J68" s="77" t="s">
        <v>8</v>
      </c>
      <c r="K68" s="77" t="s">
        <v>9</v>
      </c>
      <c r="L68" s="77" t="s">
        <v>11</v>
      </c>
      <c r="M68" s="82" t="s">
        <v>10</v>
      </c>
      <c r="N68" s="62" t="s">
        <v>12</v>
      </c>
      <c r="R68" s="23"/>
    </row>
    <row r="69" spans="1:18" ht="15" customHeight="1" x14ac:dyDescent="0.2">
      <c r="A69" s="63"/>
      <c r="B69" s="63"/>
      <c r="C69" s="63"/>
      <c r="D69" s="70"/>
      <c r="E69" s="76"/>
      <c r="F69" s="77"/>
      <c r="G69" s="77"/>
      <c r="H69" s="77"/>
      <c r="I69" s="70"/>
      <c r="J69" s="77"/>
      <c r="K69" s="77"/>
      <c r="L69" s="77"/>
      <c r="M69" s="77"/>
      <c r="N69" s="63"/>
      <c r="R69" s="23"/>
    </row>
    <row r="70" spans="1:18" ht="15" customHeight="1" x14ac:dyDescent="0.2">
      <c r="A70" s="64"/>
      <c r="B70" s="64"/>
      <c r="C70" s="64"/>
      <c r="D70" s="71"/>
      <c r="E70" s="83"/>
      <c r="F70" s="84"/>
      <c r="G70" s="84"/>
      <c r="H70" s="84"/>
      <c r="I70" s="71"/>
      <c r="J70" s="84"/>
      <c r="K70" s="84"/>
      <c r="L70" s="84"/>
      <c r="M70" s="84"/>
      <c r="N70" s="64"/>
      <c r="R70" s="23"/>
    </row>
    <row r="71" spans="1:18" ht="15" customHeight="1" x14ac:dyDescent="0.2">
      <c r="A71" s="52"/>
      <c r="B71" s="52"/>
      <c r="C71" s="52"/>
      <c r="D71" s="53"/>
      <c r="E71" s="54"/>
      <c r="F71" s="55"/>
      <c r="G71" s="55"/>
      <c r="H71" s="55"/>
      <c r="I71" s="53"/>
      <c r="J71" s="55"/>
      <c r="K71" s="50"/>
      <c r="L71" s="55"/>
      <c r="M71" s="55"/>
      <c r="N71" s="52"/>
      <c r="R71" s="23"/>
    </row>
    <row r="72" spans="1:18" ht="15" customHeight="1" x14ac:dyDescent="0.2">
      <c r="A72" s="27" t="s">
        <v>82</v>
      </c>
      <c r="B72" s="52"/>
      <c r="C72" s="52"/>
      <c r="D72" s="53"/>
      <c r="E72" s="54"/>
      <c r="F72" s="55"/>
      <c r="G72" s="55"/>
      <c r="H72" s="55"/>
      <c r="I72" s="53"/>
      <c r="J72" s="55"/>
      <c r="K72" s="50"/>
      <c r="L72" s="55"/>
      <c r="M72" s="55"/>
      <c r="N72" s="52"/>
      <c r="R72" s="23"/>
    </row>
    <row r="73" spans="1:18" ht="15" customHeight="1" x14ac:dyDescent="0.2">
      <c r="A73" s="52"/>
      <c r="B73" s="52"/>
      <c r="C73" s="52"/>
      <c r="D73" s="53"/>
      <c r="E73" s="54"/>
      <c r="F73" s="55"/>
      <c r="G73" s="55"/>
      <c r="H73" s="55"/>
      <c r="I73" s="53"/>
      <c r="J73" s="55"/>
      <c r="K73" s="50"/>
      <c r="L73" s="55"/>
      <c r="M73" s="55"/>
      <c r="N73" s="52"/>
      <c r="R73" s="23"/>
    </row>
    <row r="74" spans="1:18" ht="15" customHeight="1" x14ac:dyDescent="0.2">
      <c r="A74" s="1"/>
      <c r="B74" s="27" t="s">
        <v>69</v>
      </c>
      <c r="D74" s="3"/>
      <c r="E74" s="5">
        <f t="shared" si="8"/>
        <v>16</v>
      </c>
      <c r="F74" s="21">
        <f t="shared" si="5"/>
        <v>0.67796610169491522</v>
      </c>
      <c r="G74" s="29" t="s">
        <v>67</v>
      </c>
      <c r="H74" s="5">
        <v>16</v>
      </c>
      <c r="I74" s="5">
        <v>4</v>
      </c>
      <c r="J74" s="29" t="s">
        <v>67</v>
      </c>
      <c r="K74" s="6">
        <v>2</v>
      </c>
      <c r="L74" s="5">
        <v>10</v>
      </c>
      <c r="M74" s="29" t="s">
        <v>67</v>
      </c>
      <c r="N74" s="31" t="s">
        <v>67</v>
      </c>
      <c r="R74" s="23"/>
    </row>
    <row r="75" spans="1:18" ht="15" customHeight="1" x14ac:dyDescent="0.2">
      <c r="A75" s="1"/>
      <c r="B75" s="27" t="s">
        <v>70</v>
      </c>
      <c r="D75" s="3"/>
      <c r="E75" s="5">
        <f t="shared" si="8"/>
        <v>27</v>
      </c>
      <c r="F75" s="21">
        <f t="shared" si="5"/>
        <v>1.1440677966101696</v>
      </c>
      <c r="G75" s="5">
        <v>2</v>
      </c>
      <c r="H75" s="5">
        <v>25</v>
      </c>
      <c r="I75" s="5">
        <v>11</v>
      </c>
      <c r="J75" s="29" t="s">
        <v>67</v>
      </c>
      <c r="K75" s="29" t="s">
        <v>67</v>
      </c>
      <c r="L75" s="5">
        <v>16</v>
      </c>
      <c r="M75" s="29" t="s">
        <v>67</v>
      </c>
      <c r="N75" s="31" t="s">
        <v>67</v>
      </c>
      <c r="R75" s="23"/>
    </row>
    <row r="76" spans="1:18" ht="15" customHeight="1" x14ac:dyDescent="0.2">
      <c r="A76" s="1"/>
      <c r="B76" s="27" t="s">
        <v>71</v>
      </c>
      <c r="D76" s="3"/>
      <c r="E76" s="5">
        <f t="shared" si="8"/>
        <v>104</v>
      </c>
      <c r="F76" s="21">
        <f t="shared" si="5"/>
        <v>4.406779661016949</v>
      </c>
      <c r="G76" s="5">
        <v>33</v>
      </c>
      <c r="H76" s="5">
        <v>71</v>
      </c>
      <c r="I76" s="5">
        <v>39</v>
      </c>
      <c r="J76" s="5">
        <v>26</v>
      </c>
      <c r="K76" s="6">
        <v>15</v>
      </c>
      <c r="L76" s="5">
        <v>24</v>
      </c>
      <c r="M76" s="29" t="s">
        <v>67</v>
      </c>
      <c r="N76" s="31" t="s">
        <v>67</v>
      </c>
      <c r="R76" s="23"/>
    </row>
    <row r="77" spans="1:18" ht="15" customHeight="1" x14ac:dyDescent="0.2">
      <c r="A77" s="1"/>
      <c r="B77" s="35" t="s">
        <v>72</v>
      </c>
      <c r="D77" s="3"/>
      <c r="E77" s="5">
        <f t="shared" si="8"/>
        <v>2</v>
      </c>
      <c r="F77" s="21">
        <f t="shared" si="5"/>
        <v>8.4745762711864403E-2</v>
      </c>
      <c r="G77" s="5">
        <v>1</v>
      </c>
      <c r="H77" s="5">
        <v>1</v>
      </c>
      <c r="I77" s="5">
        <v>1</v>
      </c>
      <c r="J77" s="29" t="s">
        <v>67</v>
      </c>
      <c r="K77" s="29" t="s">
        <v>67</v>
      </c>
      <c r="L77" s="5">
        <v>1</v>
      </c>
      <c r="M77" s="29" t="s">
        <v>67</v>
      </c>
      <c r="N77" s="31" t="s">
        <v>67</v>
      </c>
      <c r="R77" s="23"/>
    </row>
    <row r="78" spans="1:18" ht="15" customHeight="1" x14ac:dyDescent="0.2">
      <c r="A78" s="1"/>
      <c r="B78" s="27" t="s">
        <v>73</v>
      </c>
      <c r="D78" s="3"/>
      <c r="E78" s="5">
        <f t="shared" si="8"/>
        <v>12</v>
      </c>
      <c r="F78" s="21">
        <f t="shared" si="5"/>
        <v>0.50847457627118642</v>
      </c>
      <c r="G78" s="5">
        <v>1</v>
      </c>
      <c r="H78" s="5">
        <v>11</v>
      </c>
      <c r="I78" s="5">
        <v>12</v>
      </c>
      <c r="J78" s="29" t="s">
        <v>67</v>
      </c>
      <c r="K78" s="29" t="s">
        <v>67</v>
      </c>
      <c r="L78" s="29" t="s">
        <v>67</v>
      </c>
      <c r="M78" s="29" t="s">
        <v>67</v>
      </c>
      <c r="N78" s="31" t="s">
        <v>67</v>
      </c>
      <c r="R78" s="23"/>
    </row>
    <row r="79" spans="1:18" ht="15" customHeight="1" x14ac:dyDescent="0.2">
      <c r="A79" s="1"/>
      <c r="B79" s="35" t="s">
        <v>74</v>
      </c>
      <c r="D79" s="3"/>
      <c r="E79" s="5">
        <f t="shared" si="8"/>
        <v>6</v>
      </c>
      <c r="F79" s="21">
        <f t="shared" si="5"/>
        <v>0.25423728813559321</v>
      </c>
      <c r="G79" s="5">
        <v>1</v>
      </c>
      <c r="H79" s="5">
        <v>5</v>
      </c>
      <c r="I79" s="5">
        <v>5</v>
      </c>
      <c r="J79" s="29" t="s">
        <v>67</v>
      </c>
      <c r="K79" s="6">
        <v>1</v>
      </c>
      <c r="L79" s="29" t="s">
        <v>67</v>
      </c>
      <c r="M79" s="29" t="s">
        <v>67</v>
      </c>
      <c r="N79" s="31" t="s">
        <v>67</v>
      </c>
      <c r="R79" s="23"/>
    </row>
    <row r="80" spans="1:18" ht="15" customHeight="1" x14ac:dyDescent="0.2">
      <c r="A80" s="1"/>
      <c r="B80" s="27" t="s">
        <v>88</v>
      </c>
      <c r="D80" s="1"/>
      <c r="E80" s="5">
        <f t="shared" si="8"/>
        <v>58</v>
      </c>
      <c r="F80" s="21">
        <f t="shared" si="5"/>
        <v>2.4576271186440679</v>
      </c>
      <c r="G80" s="5">
        <v>33</v>
      </c>
      <c r="H80" s="5">
        <v>25</v>
      </c>
      <c r="I80" s="5">
        <v>18</v>
      </c>
      <c r="J80" s="5">
        <v>14</v>
      </c>
      <c r="K80" s="6">
        <v>10</v>
      </c>
      <c r="L80" s="5">
        <v>16</v>
      </c>
      <c r="M80" s="29" t="s">
        <v>67</v>
      </c>
      <c r="N80" s="31" t="s">
        <v>67</v>
      </c>
      <c r="R80" s="23"/>
    </row>
    <row r="81" spans="1:18" ht="15" customHeight="1" x14ac:dyDescent="0.2">
      <c r="A81" s="1"/>
      <c r="B81" s="1"/>
      <c r="C81" s="1"/>
      <c r="D81" s="1"/>
      <c r="E81" s="4"/>
      <c r="F81" s="15"/>
      <c r="G81" s="5"/>
      <c r="H81" s="5"/>
      <c r="I81" s="5"/>
      <c r="J81" s="5"/>
      <c r="K81" s="25"/>
      <c r="L81" s="5"/>
      <c r="M81" s="5"/>
      <c r="N81" s="6"/>
      <c r="R81" s="23"/>
    </row>
    <row r="82" spans="1:18" ht="15" customHeight="1" x14ac:dyDescent="0.2">
      <c r="A82" s="1" t="s">
        <v>5</v>
      </c>
      <c r="B82" s="1"/>
      <c r="C82" s="1"/>
      <c r="D82" s="1"/>
      <c r="E82" s="10">
        <f>SUM(E84:E89)</f>
        <v>278</v>
      </c>
      <c r="F82" s="22">
        <f>SUM(F84:F89)</f>
        <v>11.779661016949152</v>
      </c>
      <c r="G82" s="10">
        <f>SUM(G84:G89)</f>
        <v>89</v>
      </c>
      <c r="H82" s="10">
        <f>SUM(H84:H89)</f>
        <v>189</v>
      </c>
      <c r="I82" s="10">
        <f>SUM(I84:I89)</f>
        <v>121</v>
      </c>
      <c r="J82" s="11" t="s">
        <v>67</v>
      </c>
      <c r="K82" s="12">
        <f>SUM(K84:K89)</f>
        <v>65</v>
      </c>
      <c r="L82" s="10">
        <f>SUM(L84:L89)</f>
        <v>67</v>
      </c>
      <c r="M82" s="46" t="s">
        <v>67</v>
      </c>
      <c r="N82" s="12">
        <f>SUM(N84:N89)</f>
        <v>25</v>
      </c>
      <c r="R82" s="23"/>
    </row>
    <row r="83" spans="1:18" ht="15" customHeight="1" x14ac:dyDescent="0.2">
      <c r="A83" s="1"/>
      <c r="B83" s="1"/>
      <c r="C83" s="1"/>
      <c r="D83" s="1"/>
      <c r="E83" s="10"/>
      <c r="F83" s="22"/>
      <c r="G83" s="10"/>
      <c r="H83" s="10"/>
      <c r="I83" s="10"/>
      <c r="J83" s="10"/>
      <c r="K83" s="16"/>
      <c r="L83" s="10"/>
      <c r="M83" s="11"/>
      <c r="N83" s="48"/>
      <c r="R83" s="23"/>
    </row>
    <row r="84" spans="1:18" ht="15" customHeight="1" x14ac:dyDescent="0.2">
      <c r="A84" s="1"/>
      <c r="B84" s="27" t="s">
        <v>75</v>
      </c>
      <c r="C84" s="1"/>
      <c r="D84" s="3"/>
      <c r="E84" s="5">
        <f>SUM(G84:H84)</f>
        <v>14</v>
      </c>
      <c r="F84" s="21">
        <f t="shared" si="5"/>
        <v>0.59322033898305082</v>
      </c>
      <c r="G84" s="29">
        <v>8</v>
      </c>
      <c r="H84" s="29">
        <v>6</v>
      </c>
      <c r="I84" s="29">
        <v>3</v>
      </c>
      <c r="J84" s="29" t="s">
        <v>67</v>
      </c>
      <c r="K84" s="29" t="s">
        <v>67</v>
      </c>
      <c r="L84" s="29">
        <v>11</v>
      </c>
      <c r="M84" s="29" t="s">
        <v>67</v>
      </c>
      <c r="N84" s="31" t="s">
        <v>67</v>
      </c>
      <c r="R84" s="23"/>
    </row>
    <row r="85" spans="1:18" ht="15" customHeight="1" x14ac:dyDescent="0.2">
      <c r="A85" s="1"/>
      <c r="B85" s="65" t="s">
        <v>14</v>
      </c>
      <c r="C85" s="65"/>
      <c r="D85" s="66"/>
      <c r="E85" s="5">
        <f t="shared" ref="E85:E88" si="10">SUM(G85:H85)</f>
        <v>197</v>
      </c>
      <c r="F85" s="21">
        <f t="shared" si="5"/>
        <v>8.3474576271186436</v>
      </c>
      <c r="G85" s="5">
        <v>64</v>
      </c>
      <c r="H85" s="5">
        <v>133</v>
      </c>
      <c r="I85" s="5">
        <v>73</v>
      </c>
      <c r="J85" s="29" t="s">
        <v>67</v>
      </c>
      <c r="K85" s="25">
        <v>55</v>
      </c>
      <c r="L85" s="5">
        <v>48</v>
      </c>
      <c r="M85" s="29" t="s">
        <v>67</v>
      </c>
      <c r="N85" s="6">
        <v>21</v>
      </c>
      <c r="R85" s="23"/>
    </row>
    <row r="86" spans="1:18" ht="15" customHeight="1" x14ac:dyDescent="0.2">
      <c r="A86" s="56"/>
      <c r="B86" s="56" t="s">
        <v>22</v>
      </c>
      <c r="C86" s="56"/>
      <c r="D86" s="57"/>
      <c r="E86" s="5">
        <f t="shared" si="10"/>
        <v>1</v>
      </c>
      <c r="F86" s="21">
        <f t="shared" si="5"/>
        <v>4.2372881355932202E-2</v>
      </c>
      <c r="G86" s="29" t="s">
        <v>67</v>
      </c>
      <c r="H86" s="5">
        <v>1</v>
      </c>
      <c r="I86" s="5">
        <v>1</v>
      </c>
      <c r="J86" s="29" t="s">
        <v>67</v>
      </c>
      <c r="K86" s="29" t="s">
        <v>67</v>
      </c>
      <c r="L86" s="29" t="s">
        <v>67</v>
      </c>
      <c r="M86" s="29" t="s">
        <v>67</v>
      </c>
      <c r="N86" s="31" t="s">
        <v>67</v>
      </c>
      <c r="R86" s="23"/>
    </row>
    <row r="87" spans="1:18" ht="15" customHeight="1" x14ac:dyDescent="0.2">
      <c r="A87" s="56"/>
      <c r="B87" s="49" t="s">
        <v>76</v>
      </c>
      <c r="C87" s="56"/>
      <c r="D87" s="57"/>
      <c r="E87" s="5">
        <f t="shared" si="10"/>
        <v>22</v>
      </c>
      <c r="F87" s="21">
        <f t="shared" si="5"/>
        <v>0.93220338983050854</v>
      </c>
      <c r="G87" s="5">
        <v>3</v>
      </c>
      <c r="H87" s="5">
        <v>19</v>
      </c>
      <c r="I87" s="5">
        <v>16</v>
      </c>
      <c r="J87" s="29" t="s">
        <v>67</v>
      </c>
      <c r="K87" s="6">
        <v>6</v>
      </c>
      <c r="L87" s="29" t="s">
        <v>67</v>
      </c>
      <c r="M87" s="29" t="s">
        <v>67</v>
      </c>
      <c r="N87" s="31" t="s">
        <v>67</v>
      </c>
      <c r="R87" s="23"/>
    </row>
    <row r="88" spans="1:18" ht="15" customHeight="1" x14ac:dyDescent="0.2">
      <c r="A88" s="56"/>
      <c r="B88" s="65" t="s">
        <v>16</v>
      </c>
      <c r="C88" s="65"/>
      <c r="D88" s="66"/>
      <c r="E88" s="5">
        <f t="shared" si="10"/>
        <v>16</v>
      </c>
      <c r="F88" s="21">
        <f t="shared" si="5"/>
        <v>0.67796610169491522</v>
      </c>
      <c r="G88" s="5">
        <v>1</v>
      </c>
      <c r="H88" s="5">
        <v>15</v>
      </c>
      <c r="I88" s="5">
        <v>15</v>
      </c>
      <c r="J88" s="29" t="s">
        <v>67</v>
      </c>
      <c r="K88" s="29" t="s">
        <v>67</v>
      </c>
      <c r="L88" s="5">
        <v>1</v>
      </c>
      <c r="M88" s="29" t="s">
        <v>67</v>
      </c>
      <c r="N88" s="31" t="s">
        <v>67</v>
      </c>
      <c r="R88" s="23"/>
    </row>
    <row r="89" spans="1:18" ht="15" customHeight="1" x14ac:dyDescent="0.2">
      <c r="A89" s="56"/>
      <c r="B89" s="56" t="s">
        <v>19</v>
      </c>
      <c r="C89" s="56"/>
      <c r="D89" s="57"/>
      <c r="E89" s="5">
        <f>SUM(G89:H89)</f>
        <v>28</v>
      </c>
      <c r="F89" s="21">
        <f t="shared" si="5"/>
        <v>1.1864406779661016</v>
      </c>
      <c r="G89" s="5">
        <v>13</v>
      </c>
      <c r="H89" s="5">
        <v>15</v>
      </c>
      <c r="I89" s="5">
        <v>13</v>
      </c>
      <c r="J89" s="29" t="s">
        <v>67</v>
      </c>
      <c r="K89" s="6">
        <v>4</v>
      </c>
      <c r="L89" s="5">
        <v>7</v>
      </c>
      <c r="M89" s="29" t="s">
        <v>67</v>
      </c>
      <c r="N89" s="6">
        <v>4</v>
      </c>
      <c r="R89" s="23"/>
    </row>
    <row r="90" spans="1:18" ht="15" customHeight="1" x14ac:dyDescent="0.2">
      <c r="D90" s="3"/>
      <c r="E90" s="4"/>
      <c r="F90" s="4"/>
      <c r="G90" s="5"/>
      <c r="H90" s="5"/>
      <c r="I90" s="5"/>
      <c r="J90" s="5"/>
      <c r="K90" s="25"/>
      <c r="L90" s="5"/>
      <c r="M90" s="5"/>
      <c r="N90" s="6"/>
      <c r="R90" s="23"/>
    </row>
    <row r="91" spans="1:18" ht="15" customHeight="1" x14ac:dyDescent="0.2">
      <c r="A91" s="1" t="s">
        <v>17</v>
      </c>
      <c r="B91" s="37"/>
      <c r="C91" s="37"/>
      <c r="D91" s="38"/>
      <c r="E91" s="10">
        <f>SUM(E93:E105)</f>
        <v>129</v>
      </c>
      <c r="F91" s="22">
        <f>SUM(F93:F105)</f>
        <v>5.4661016949152552</v>
      </c>
      <c r="G91" s="10">
        <f>SUM(G93:G105)</f>
        <v>29</v>
      </c>
      <c r="H91" s="10">
        <f t="shared" ref="H91:I91" si="11">SUM(H93:H105)</f>
        <v>100</v>
      </c>
      <c r="I91" s="10">
        <f t="shared" si="11"/>
        <v>67</v>
      </c>
      <c r="J91" s="11" t="s">
        <v>67</v>
      </c>
      <c r="K91" s="16">
        <f t="shared" ref="K91:L91" si="12">SUM(K93:K105)</f>
        <v>9</v>
      </c>
      <c r="L91" s="10">
        <f t="shared" si="12"/>
        <v>53</v>
      </c>
      <c r="M91" s="11" t="s">
        <v>67</v>
      </c>
      <c r="N91" s="48" t="s">
        <v>67</v>
      </c>
      <c r="R91" s="23"/>
    </row>
    <row r="92" spans="1:18" ht="15" customHeight="1" x14ac:dyDescent="0.2">
      <c r="A92" s="1"/>
      <c r="B92" s="37"/>
      <c r="C92" s="37"/>
      <c r="D92" s="38"/>
      <c r="E92" s="28"/>
      <c r="F92" s="43"/>
      <c r="G92" s="28"/>
      <c r="H92" s="30"/>
      <c r="I92" s="30"/>
      <c r="J92" s="31"/>
      <c r="K92" s="30"/>
      <c r="L92" s="28"/>
      <c r="M92" s="28"/>
      <c r="N92" s="30"/>
      <c r="R92" s="23"/>
    </row>
    <row r="93" spans="1:18" ht="15" customHeight="1" x14ac:dyDescent="0.2">
      <c r="A93" s="1"/>
      <c r="B93" s="27" t="s">
        <v>77</v>
      </c>
      <c r="C93" s="37"/>
      <c r="D93" s="38"/>
      <c r="E93" s="29">
        <f t="shared" ref="E93:E104" si="13">SUM(G93:H93)</f>
        <v>17</v>
      </c>
      <c r="F93" s="43">
        <f>E93/$E$13*100</f>
        <v>0.72033898305084743</v>
      </c>
      <c r="G93" s="28">
        <v>5</v>
      </c>
      <c r="H93" s="30">
        <v>12</v>
      </c>
      <c r="I93" s="30">
        <v>13</v>
      </c>
      <c r="J93" s="31" t="s">
        <v>67</v>
      </c>
      <c r="K93" s="30">
        <v>4</v>
      </c>
      <c r="L93" s="29" t="s">
        <v>67</v>
      </c>
      <c r="M93" s="29" t="s">
        <v>67</v>
      </c>
      <c r="N93" s="31" t="s">
        <v>67</v>
      </c>
      <c r="R93" s="23"/>
    </row>
    <row r="94" spans="1:18" ht="15" customHeight="1" x14ac:dyDescent="0.2">
      <c r="A94" s="1"/>
      <c r="B94" s="27" t="s">
        <v>78</v>
      </c>
      <c r="C94" s="37"/>
      <c r="D94" s="38"/>
      <c r="E94" s="29">
        <f t="shared" si="13"/>
        <v>7</v>
      </c>
      <c r="F94" s="43">
        <f t="shared" ref="F94:F105" si="14">E94/$E$13*100</f>
        <v>0.29661016949152541</v>
      </c>
      <c r="G94" s="28">
        <v>1</v>
      </c>
      <c r="H94" s="30">
        <v>6</v>
      </c>
      <c r="I94" s="30">
        <v>2</v>
      </c>
      <c r="J94" s="31" t="s">
        <v>67</v>
      </c>
      <c r="K94" s="31" t="s">
        <v>67</v>
      </c>
      <c r="L94" s="28">
        <v>5</v>
      </c>
      <c r="M94" s="29" t="s">
        <v>67</v>
      </c>
      <c r="N94" s="31" t="s">
        <v>67</v>
      </c>
      <c r="R94" s="23"/>
    </row>
    <row r="95" spans="1:18" ht="15" customHeight="1" x14ac:dyDescent="0.2">
      <c r="A95" s="1"/>
      <c r="B95" s="27" t="s">
        <v>79</v>
      </c>
      <c r="C95" s="1"/>
      <c r="D95" s="3"/>
      <c r="E95" s="29">
        <f t="shared" si="13"/>
        <v>10</v>
      </c>
      <c r="F95" s="43">
        <f t="shared" si="14"/>
        <v>0.42372881355932202</v>
      </c>
      <c r="G95" s="29">
        <v>3</v>
      </c>
      <c r="H95" s="31">
        <v>7</v>
      </c>
      <c r="I95" s="31">
        <v>2</v>
      </c>
      <c r="J95" s="31" t="s">
        <v>67</v>
      </c>
      <c r="K95" s="31" t="s">
        <v>67</v>
      </c>
      <c r="L95" s="29">
        <v>8</v>
      </c>
      <c r="M95" s="29" t="s">
        <v>67</v>
      </c>
      <c r="N95" s="31" t="s">
        <v>67</v>
      </c>
      <c r="R95" s="23"/>
    </row>
    <row r="96" spans="1:18" ht="15" customHeight="1" x14ac:dyDescent="0.2">
      <c r="A96" s="1"/>
      <c r="B96" s="1" t="s">
        <v>18</v>
      </c>
      <c r="D96" s="3"/>
      <c r="E96" s="29">
        <f t="shared" si="13"/>
        <v>21</v>
      </c>
      <c r="F96" s="43">
        <f t="shared" si="14"/>
        <v>0.88983050847457634</v>
      </c>
      <c r="G96" s="29">
        <v>6</v>
      </c>
      <c r="H96" s="29">
        <v>15</v>
      </c>
      <c r="I96" s="29" t="s">
        <v>67</v>
      </c>
      <c r="J96" s="31" t="s">
        <v>67</v>
      </c>
      <c r="K96" s="31">
        <v>1</v>
      </c>
      <c r="L96" s="29">
        <v>20</v>
      </c>
      <c r="M96" s="29" t="s">
        <v>67</v>
      </c>
      <c r="N96" s="31" t="s">
        <v>67</v>
      </c>
      <c r="R96" s="23"/>
    </row>
    <row r="97" spans="1:18" ht="15" customHeight="1" x14ac:dyDescent="0.2">
      <c r="A97" s="1"/>
      <c r="B97" s="1" t="s">
        <v>7</v>
      </c>
      <c r="D97" s="3"/>
      <c r="E97" s="29">
        <f t="shared" si="13"/>
        <v>25</v>
      </c>
      <c r="F97" s="43">
        <f t="shared" si="14"/>
        <v>1.0593220338983049</v>
      </c>
      <c r="G97" s="29">
        <v>2</v>
      </c>
      <c r="H97" s="29">
        <v>23</v>
      </c>
      <c r="I97" s="29">
        <v>12</v>
      </c>
      <c r="J97" s="31" t="s">
        <v>67</v>
      </c>
      <c r="K97" s="31">
        <v>2</v>
      </c>
      <c r="L97" s="29">
        <v>11</v>
      </c>
      <c r="M97" s="29" t="s">
        <v>67</v>
      </c>
      <c r="N97" s="31" t="s">
        <v>67</v>
      </c>
      <c r="R97" s="23"/>
    </row>
    <row r="98" spans="1:18" ht="15" customHeight="1" x14ac:dyDescent="0.2">
      <c r="A98" s="1"/>
      <c r="B98" s="27" t="s">
        <v>25</v>
      </c>
      <c r="D98" s="3"/>
      <c r="E98" s="29">
        <f t="shared" si="13"/>
        <v>6</v>
      </c>
      <c r="F98" s="43">
        <f t="shared" si="14"/>
        <v>0.25423728813559321</v>
      </c>
      <c r="G98" s="29">
        <v>1</v>
      </c>
      <c r="H98" s="29">
        <v>5</v>
      </c>
      <c r="I98" s="29">
        <v>6</v>
      </c>
      <c r="J98" s="31" t="s">
        <v>67</v>
      </c>
      <c r="K98" s="31" t="s">
        <v>67</v>
      </c>
      <c r="L98" s="29" t="s">
        <v>67</v>
      </c>
      <c r="M98" s="29" t="s">
        <v>67</v>
      </c>
      <c r="N98" s="31" t="s">
        <v>67</v>
      </c>
      <c r="R98" s="23"/>
    </row>
    <row r="99" spans="1:18" ht="15" customHeight="1" x14ac:dyDescent="0.2">
      <c r="A99" s="1"/>
      <c r="B99" s="1" t="s">
        <v>23</v>
      </c>
      <c r="D99" s="1"/>
      <c r="E99" s="29">
        <f t="shared" si="13"/>
        <v>1</v>
      </c>
      <c r="F99" s="43">
        <f t="shared" si="14"/>
        <v>4.2372881355932202E-2</v>
      </c>
      <c r="G99" s="29">
        <v>1</v>
      </c>
      <c r="H99" s="29" t="s">
        <v>67</v>
      </c>
      <c r="I99" s="29">
        <v>1</v>
      </c>
      <c r="J99" s="31" t="s">
        <v>67</v>
      </c>
      <c r="K99" s="31" t="s">
        <v>67</v>
      </c>
      <c r="L99" s="29" t="s">
        <v>67</v>
      </c>
      <c r="M99" s="29" t="s">
        <v>67</v>
      </c>
      <c r="N99" s="31" t="s">
        <v>67</v>
      </c>
    </row>
    <row r="100" spans="1:18" ht="15" customHeight="1" x14ac:dyDescent="0.2">
      <c r="A100" s="1"/>
      <c r="B100" s="27" t="s">
        <v>65</v>
      </c>
      <c r="D100" s="1"/>
      <c r="E100" s="29">
        <f t="shared" si="13"/>
        <v>2</v>
      </c>
      <c r="F100" s="43">
        <f t="shared" si="14"/>
        <v>8.4745762711864403E-2</v>
      </c>
      <c r="G100" s="29" t="s">
        <v>67</v>
      </c>
      <c r="H100" s="29">
        <v>2</v>
      </c>
      <c r="I100" s="29">
        <v>2</v>
      </c>
      <c r="J100" s="31" t="s">
        <v>67</v>
      </c>
      <c r="K100" s="31" t="s">
        <v>67</v>
      </c>
      <c r="L100" s="29" t="s">
        <v>67</v>
      </c>
      <c r="M100" s="29" t="s">
        <v>67</v>
      </c>
      <c r="N100" s="31" t="s">
        <v>67</v>
      </c>
    </row>
    <row r="101" spans="1:18" ht="15" customHeight="1" x14ac:dyDescent="0.2">
      <c r="A101" s="1"/>
      <c r="B101" s="27" t="s">
        <v>90</v>
      </c>
      <c r="D101" s="1"/>
      <c r="E101" s="29">
        <f t="shared" si="13"/>
        <v>9</v>
      </c>
      <c r="F101" s="43">
        <f t="shared" si="14"/>
        <v>0.38135593220338987</v>
      </c>
      <c r="G101" s="29">
        <v>5</v>
      </c>
      <c r="H101" s="29">
        <v>4</v>
      </c>
      <c r="I101" s="29">
        <v>9</v>
      </c>
      <c r="J101" s="31" t="s">
        <v>67</v>
      </c>
      <c r="K101" s="31" t="s">
        <v>67</v>
      </c>
      <c r="L101" s="29" t="s">
        <v>67</v>
      </c>
      <c r="M101" s="29" t="s">
        <v>67</v>
      </c>
      <c r="N101" s="31" t="s">
        <v>67</v>
      </c>
    </row>
    <row r="102" spans="1:18" ht="15" customHeight="1" x14ac:dyDescent="0.2">
      <c r="A102" s="1"/>
      <c r="B102" s="58" t="s">
        <v>66</v>
      </c>
      <c r="D102" s="1"/>
      <c r="E102" s="29">
        <f t="shared" si="13"/>
        <v>2</v>
      </c>
      <c r="F102" s="43">
        <f t="shared" si="14"/>
        <v>8.4745762711864403E-2</v>
      </c>
      <c r="G102" s="29">
        <v>1</v>
      </c>
      <c r="H102" s="29">
        <v>1</v>
      </c>
      <c r="I102" s="29" t="s">
        <v>67</v>
      </c>
      <c r="J102" s="31" t="s">
        <v>67</v>
      </c>
      <c r="K102" s="31" t="s">
        <v>67</v>
      </c>
      <c r="L102" s="29">
        <v>2</v>
      </c>
      <c r="M102" s="29" t="s">
        <v>67</v>
      </c>
      <c r="N102" s="31" t="s">
        <v>67</v>
      </c>
    </row>
    <row r="103" spans="1:18" ht="15" customHeight="1" x14ac:dyDescent="0.2">
      <c r="A103" s="1"/>
      <c r="B103" s="27" t="s">
        <v>87</v>
      </c>
      <c r="D103" s="1"/>
      <c r="E103" s="29">
        <f t="shared" si="13"/>
        <v>17</v>
      </c>
      <c r="F103" s="43">
        <f t="shared" si="14"/>
        <v>0.72033898305084743</v>
      </c>
      <c r="G103" s="29">
        <v>3</v>
      </c>
      <c r="H103" s="29">
        <v>14</v>
      </c>
      <c r="I103" s="29">
        <v>8</v>
      </c>
      <c r="J103" s="31" t="s">
        <v>67</v>
      </c>
      <c r="K103" s="31">
        <v>2</v>
      </c>
      <c r="L103" s="29">
        <v>7</v>
      </c>
      <c r="M103" s="29" t="s">
        <v>67</v>
      </c>
      <c r="N103" s="31" t="s">
        <v>67</v>
      </c>
    </row>
    <row r="104" spans="1:18" ht="15" customHeight="1" x14ac:dyDescent="0.2">
      <c r="A104" s="1"/>
      <c r="B104" s="27" t="s">
        <v>61</v>
      </c>
      <c r="D104" s="1"/>
      <c r="E104" s="29">
        <f t="shared" si="13"/>
        <v>6</v>
      </c>
      <c r="F104" s="43">
        <f t="shared" si="14"/>
        <v>0.25423728813559321</v>
      </c>
      <c r="G104" s="29" t="s">
        <v>67</v>
      </c>
      <c r="H104" s="29">
        <v>6</v>
      </c>
      <c r="I104" s="29">
        <v>6</v>
      </c>
      <c r="J104" s="31" t="s">
        <v>67</v>
      </c>
      <c r="K104" s="31" t="s">
        <v>67</v>
      </c>
      <c r="L104" s="31" t="s">
        <v>67</v>
      </c>
      <c r="M104" s="29" t="s">
        <v>67</v>
      </c>
      <c r="N104" s="31" t="s">
        <v>67</v>
      </c>
    </row>
    <row r="105" spans="1:18" ht="15" customHeight="1" x14ac:dyDescent="0.2">
      <c r="A105" s="1"/>
      <c r="B105" s="27" t="s">
        <v>62</v>
      </c>
      <c r="D105" s="1"/>
      <c r="E105" s="29">
        <f>SUM(G105:H105)</f>
        <v>6</v>
      </c>
      <c r="F105" s="43">
        <f t="shared" si="14"/>
        <v>0.25423728813559321</v>
      </c>
      <c r="G105" s="29">
        <v>1</v>
      </c>
      <c r="H105" s="29">
        <v>5</v>
      </c>
      <c r="I105" s="29">
        <v>6</v>
      </c>
      <c r="J105" s="31" t="s">
        <v>67</v>
      </c>
      <c r="K105" s="31" t="s">
        <v>67</v>
      </c>
      <c r="L105" s="31" t="s">
        <v>67</v>
      </c>
      <c r="M105" s="29" t="s">
        <v>67</v>
      </c>
      <c r="N105" s="31" t="s">
        <v>67</v>
      </c>
    </row>
    <row r="106" spans="1:18" ht="15" customHeight="1" x14ac:dyDescent="0.2">
      <c r="A106" s="1"/>
      <c r="B106" s="1"/>
      <c r="D106" s="1"/>
      <c r="E106" s="29"/>
      <c r="F106" s="43"/>
      <c r="G106" s="29"/>
      <c r="H106" s="29"/>
      <c r="I106" s="29"/>
      <c r="J106" s="29"/>
      <c r="K106" s="31"/>
      <c r="L106" s="29"/>
      <c r="M106" s="29"/>
      <c r="N106" s="31"/>
    </row>
    <row r="107" spans="1:18" ht="15" customHeight="1" x14ac:dyDescent="0.2">
      <c r="A107" s="27" t="s">
        <v>86</v>
      </c>
      <c r="B107" s="1"/>
      <c r="D107" s="1"/>
      <c r="E107" s="29"/>
      <c r="F107" s="43"/>
      <c r="G107" s="29"/>
      <c r="H107" s="29"/>
      <c r="I107" s="29"/>
      <c r="J107" s="29"/>
      <c r="K107" s="31"/>
      <c r="L107" s="29"/>
      <c r="M107" s="29"/>
      <c r="N107" s="31"/>
    </row>
    <row r="108" spans="1:18" ht="15" customHeight="1" x14ac:dyDescent="0.2">
      <c r="A108" s="7"/>
      <c r="B108" s="27" t="s">
        <v>63</v>
      </c>
      <c r="D108" s="1"/>
      <c r="E108" s="29">
        <f>SUM(G108:H108)</f>
        <v>8</v>
      </c>
      <c r="F108" s="43">
        <f>E108/$E$13*100</f>
        <v>0.33898305084745761</v>
      </c>
      <c r="G108" s="29">
        <v>3</v>
      </c>
      <c r="H108" s="29">
        <v>5</v>
      </c>
      <c r="I108" s="29">
        <v>1</v>
      </c>
      <c r="J108" s="29" t="s">
        <v>67</v>
      </c>
      <c r="K108" s="29" t="s">
        <v>67</v>
      </c>
      <c r="L108" s="29">
        <v>7</v>
      </c>
      <c r="M108" s="29" t="s">
        <v>67</v>
      </c>
      <c r="N108" s="31" t="s">
        <v>67</v>
      </c>
    </row>
    <row r="109" spans="1:18" ht="15" customHeight="1" x14ac:dyDescent="0.2">
      <c r="A109" s="26"/>
      <c r="B109" s="26"/>
      <c r="C109" s="26"/>
      <c r="D109" s="26"/>
      <c r="E109" s="32"/>
      <c r="F109" s="33"/>
      <c r="G109" s="32"/>
      <c r="H109" s="32"/>
      <c r="I109" s="32"/>
      <c r="J109" s="32"/>
      <c r="K109" s="34"/>
      <c r="L109" s="32"/>
      <c r="M109" s="32"/>
      <c r="N109" s="34"/>
    </row>
    <row r="110" spans="1:18" ht="15" customHeight="1" x14ac:dyDescent="0.2">
      <c r="A110" s="1"/>
      <c r="B110" s="1"/>
      <c r="C110" s="1"/>
      <c r="D110" s="1"/>
      <c r="E110" s="36"/>
      <c r="F110" s="51"/>
      <c r="G110" s="36"/>
      <c r="H110" s="36"/>
      <c r="I110" s="36"/>
      <c r="J110" s="36"/>
      <c r="K110" s="36"/>
      <c r="L110" s="36"/>
      <c r="M110" s="36"/>
      <c r="N110" s="36"/>
    </row>
    <row r="111" spans="1:18" ht="15" customHeight="1" x14ac:dyDescent="0.2">
      <c r="A111" s="2" t="s">
        <v>83</v>
      </c>
      <c r="E111" s="35"/>
      <c r="F111" s="35"/>
      <c r="G111" s="35"/>
      <c r="H111" s="35"/>
      <c r="I111" s="27"/>
      <c r="J111" s="35"/>
      <c r="K111" s="27"/>
      <c r="L111" s="35"/>
      <c r="M111" s="27"/>
      <c r="N111" s="36"/>
    </row>
    <row r="112" spans="1:18" ht="5.0999999999999996" customHeight="1" x14ac:dyDescent="0.2">
      <c r="E112" s="35"/>
      <c r="F112" s="35"/>
      <c r="G112" s="35"/>
      <c r="H112" s="35"/>
      <c r="I112" s="27"/>
      <c r="J112" s="35"/>
      <c r="K112" s="27"/>
      <c r="L112" s="35"/>
      <c r="M112" s="27"/>
      <c r="N112" s="36"/>
    </row>
    <row r="113" spans="1:10" ht="15" customHeight="1" x14ac:dyDescent="0.2">
      <c r="A113" s="44" t="s">
        <v>84</v>
      </c>
    </row>
    <row r="114" spans="1:10" ht="5.0999999999999996" customHeight="1" x14ac:dyDescent="0.2">
      <c r="A114" s="44"/>
    </row>
    <row r="115" spans="1:10" ht="15" customHeight="1" x14ac:dyDescent="0.2">
      <c r="A115" s="35" t="s">
        <v>85</v>
      </c>
    </row>
    <row r="119" spans="1:10" x14ac:dyDescent="0.2">
      <c r="J119" s="14"/>
    </row>
  </sheetData>
  <mergeCells count="32">
    <mergeCell ref="B88:D88"/>
    <mergeCell ref="J9:J11"/>
    <mergeCell ref="K9:K11"/>
    <mergeCell ref="L9:L11"/>
    <mergeCell ref="M9:M11"/>
    <mergeCell ref="E66:E70"/>
    <mergeCell ref="F66:F70"/>
    <mergeCell ref="G66:G70"/>
    <mergeCell ref="H66:H70"/>
    <mergeCell ref="I66:I70"/>
    <mergeCell ref="J66:N67"/>
    <mergeCell ref="J68:J70"/>
    <mergeCell ref="K68:K70"/>
    <mergeCell ref="L68:L70"/>
    <mergeCell ref="M68:M70"/>
    <mergeCell ref="N68:N70"/>
    <mergeCell ref="N9:N11"/>
    <mergeCell ref="B85:D85"/>
    <mergeCell ref="A1:N1"/>
    <mergeCell ref="A2:N2"/>
    <mergeCell ref="A4:D11"/>
    <mergeCell ref="E4:N6"/>
    <mergeCell ref="E7:E11"/>
    <mergeCell ref="F7:F11"/>
    <mergeCell ref="G7:G11"/>
    <mergeCell ref="H7:H11"/>
    <mergeCell ref="I7:I11"/>
    <mergeCell ref="J7:N8"/>
    <mergeCell ref="A60:N60"/>
    <mergeCell ref="A61:N61"/>
    <mergeCell ref="A63:D70"/>
    <mergeCell ref="E63:N65"/>
  </mergeCells>
  <printOptions horizontalCentered="1"/>
  <pageMargins left="0.74803149606299213" right="0.74803149606299213" top="0.98425196850393704" bottom="0.98425196850393704" header="0" footer="0"/>
  <pageSetup scale="75" orientation="portrait" r:id="rId1"/>
  <headerFooter alignWithMargins="0"/>
  <ignoredErrors>
    <ignoredError sqref="E75:E80 E40:E56 E59 E17:E33 E34:E36 E84:E89 E93:E101 E103:E10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511-59 (2015) </vt:lpstr>
      <vt:lpstr>'511-59 (2015) '!Área_de_impresión</vt:lpstr>
    </vt:vector>
  </TitlesOfParts>
  <Company>DIRECCION DE ESTADISTICA Y CENSO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captura01</dc:creator>
  <cp:lastModifiedBy>ENISEL PADILLA</cp:lastModifiedBy>
  <cp:lastPrinted>2017-09-21T16:04:01Z</cp:lastPrinted>
  <dcterms:created xsi:type="dcterms:W3CDTF">1998-04-27T15:07:05Z</dcterms:created>
  <dcterms:modified xsi:type="dcterms:W3CDTF">2017-09-21T16:08:10Z</dcterms:modified>
</cp:coreProperties>
</file>