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6 SE" sheetId="1" r:id="rId1"/>
  </sheets>
  <definedNames>
    <definedName name="_xlnm.Print_Area" localSheetId="0">'16 SE'!$A$1:$D$212</definedName>
    <definedName name="_xlnm.Print_Titles" localSheetId="0">'16 SE'!$1:$5</definedName>
  </definedNames>
  <calcPr calcId="124519"/>
</workbook>
</file>

<file path=xl/calcChain.xml><?xml version="1.0" encoding="utf-8"?>
<calcChain xmlns="http://schemas.openxmlformats.org/spreadsheetml/2006/main">
  <c r="B13" i="1"/>
  <c r="D189"/>
  <c r="C189"/>
  <c r="B189"/>
  <c r="C187"/>
  <c r="B187"/>
  <c r="B184"/>
  <c r="D178"/>
  <c r="C178"/>
  <c r="B178"/>
  <c r="D176"/>
  <c r="C176"/>
  <c r="B176"/>
  <c r="C174"/>
  <c r="B174"/>
  <c r="D172"/>
  <c r="C172"/>
  <c r="B172"/>
  <c r="D169"/>
  <c r="C169"/>
  <c r="B169"/>
  <c r="D166"/>
  <c r="C166"/>
  <c r="B166"/>
  <c r="D164"/>
  <c r="C164"/>
  <c r="B164"/>
  <c r="D162"/>
  <c r="C162"/>
  <c r="B162"/>
  <c r="B149"/>
  <c r="D149"/>
  <c r="C149"/>
  <c r="D147"/>
  <c r="C147"/>
  <c r="B147"/>
  <c r="B130"/>
  <c r="D130"/>
  <c r="B116"/>
  <c r="C114"/>
  <c r="B114"/>
  <c r="D112"/>
  <c r="C112"/>
  <c r="B112"/>
  <c r="D101"/>
  <c r="C101"/>
  <c r="B101"/>
  <c r="D99"/>
  <c r="C99"/>
  <c r="B99"/>
  <c r="D97"/>
  <c r="C97"/>
  <c r="B97"/>
  <c r="B94"/>
  <c r="B80"/>
  <c r="D72"/>
  <c r="C72"/>
  <c r="B72"/>
  <c r="D68"/>
  <c r="C68"/>
  <c r="B68"/>
  <c r="D63"/>
  <c r="C63"/>
  <c r="B63"/>
  <c r="D61"/>
  <c r="C61"/>
  <c r="B61"/>
  <c r="D59"/>
  <c r="C59"/>
  <c r="B59"/>
  <c r="D56"/>
  <c r="C56"/>
  <c r="B56"/>
  <c r="D51"/>
  <c r="C51"/>
  <c r="B51"/>
  <c r="D49"/>
  <c r="C49"/>
  <c r="B49"/>
  <c r="C46"/>
  <c r="B46"/>
  <c r="C44"/>
  <c r="D44"/>
  <c r="B44"/>
  <c r="D42"/>
  <c r="C42"/>
  <c r="B42"/>
  <c r="B38"/>
  <c r="C26"/>
  <c r="B26"/>
  <c r="B24"/>
  <c r="D10"/>
  <c r="D24"/>
  <c r="B21"/>
  <c r="D13"/>
  <c r="C13"/>
  <c r="B10"/>
  <c r="C7" l="1"/>
  <c r="B7" s="1"/>
  <c r="C21"/>
  <c r="C24"/>
  <c r="C38"/>
  <c r="C80"/>
  <c r="C94"/>
  <c r="C116"/>
  <c r="C130"/>
  <c r="C153"/>
  <c r="C184"/>
  <c r="D187"/>
  <c r="D174"/>
  <c r="D114"/>
  <c r="F80"/>
  <c r="D21"/>
  <c r="D7"/>
  <c r="B153" l="1"/>
  <c r="D38"/>
  <c r="E59"/>
  <c r="E38"/>
  <c r="E49"/>
  <c r="E97"/>
  <c r="E164"/>
  <c r="E61"/>
  <c r="D116"/>
  <c r="D153"/>
  <c r="E147" l="1"/>
  <c r="C6"/>
  <c r="E51"/>
  <c r="E44"/>
  <c r="D184"/>
  <c r="E187"/>
  <c r="E176"/>
  <c r="E68"/>
  <c r="E63"/>
  <c r="E172"/>
  <c r="E153"/>
  <c r="E114"/>
  <c r="E174"/>
  <c r="E130"/>
  <c r="E116"/>
  <c r="E189"/>
  <c r="E169"/>
  <c r="E162"/>
  <c r="D80"/>
  <c r="D94"/>
  <c r="D6" l="1"/>
  <c r="B6" s="1"/>
  <c r="E184"/>
  <c r="E46"/>
  <c r="E56"/>
  <c r="E94"/>
  <c r="E101"/>
  <c r="E80"/>
  <c r="E72"/>
  <c r="E178"/>
  <c r="B5" l="1"/>
</calcChain>
</file>

<file path=xl/sharedStrings.xml><?xml version="1.0" encoding="utf-8"?>
<sst xmlns="http://schemas.openxmlformats.org/spreadsheetml/2006/main" count="337" uniqueCount="191">
  <si>
    <t>Categoría de manejo y área protegida</t>
  </si>
  <si>
    <r>
      <t>Superficie (km</t>
    </r>
    <r>
      <rPr>
        <b/>
        <vertAlign val="superscript"/>
        <sz val="12"/>
        <rFont val="Arial"/>
        <family val="2"/>
      </rPr>
      <t>2</t>
    </r>
    <r>
      <rPr>
        <b/>
        <sz val="12"/>
        <rFont val="Arial"/>
        <family val="2"/>
      </rPr>
      <t>)</t>
    </r>
  </si>
  <si>
    <t>Total</t>
  </si>
  <si>
    <t>Terrestre</t>
  </si>
  <si>
    <t>Marina</t>
  </si>
  <si>
    <t xml:space="preserve">                               TOTAL</t>
  </si>
  <si>
    <t>Área Ambiental Municipal de Carácter
   Especial</t>
  </si>
  <si>
    <t xml:space="preserve">   Comunidad de Vaquilla</t>
  </si>
  <si>
    <t>-</t>
  </si>
  <si>
    <t>Área de Recursos Manejados</t>
  </si>
  <si>
    <t xml:space="preserve">   Banco Volcán</t>
  </si>
  <si>
    <t xml:space="preserve">   Cordillera de Coiba</t>
  </si>
  <si>
    <t>Área de Uso Múltiple</t>
  </si>
  <si>
    <t xml:space="preserve">   Ciénaga de Las Macanas</t>
  </si>
  <si>
    <t xml:space="preserve">   Cinta Norteña</t>
  </si>
  <si>
    <t xml:space="preserve">   Donoso</t>
  </si>
  <si>
    <t xml:space="preserve">   Manglares de los corregimientos de Sajalices, Be-
    juco, Líbano y Punta Chame</t>
  </si>
  <si>
    <t xml:space="preserve">   Santa Isabel</t>
  </si>
  <si>
    <t xml:space="preserve">   Subcuenca del Río Mensabé</t>
  </si>
  <si>
    <t>Área Municipal</t>
  </si>
  <si>
    <t xml:space="preserve">   Cabecera de ríos de los corregimientos El Palmar,
    el Copé y Olá Cabecera
</t>
  </si>
  <si>
    <t>...</t>
  </si>
  <si>
    <t>Área Natural Recreativa</t>
  </si>
  <si>
    <t xml:space="preserve">   El Salto de Las Palmas</t>
  </si>
  <si>
    <t>Área Protegida</t>
  </si>
  <si>
    <t xml:space="preserve">   Cerro San Cristóbal</t>
  </si>
  <si>
    <t>…</t>
  </si>
  <si>
    <t xml:space="preserve">   Manglares y  demás Ecosistemas afines dentro 
    del distrito de Penonomé</t>
  </si>
  <si>
    <t xml:space="preserve">   El Encanto y  Cerro la Gallota</t>
  </si>
  <si>
    <t xml:space="preserve">   Los cerros, cuenca de ríos, areas montañosas 
    y otros comprendidos en el corregimiento de las
    Huacas  distrito de Natá (Cerros Pifa, Culebra, 
    Los Chorros, La Potra, La Escoba, La Silla y la
    Cuenca del Río Chico)
 </t>
  </si>
  <si>
    <t xml:space="preserve">   Los sectores de Alto de Piedra, Serranía del Tute
    y áreas aledañas</t>
  </si>
  <si>
    <t xml:space="preserve">    </t>
  </si>
  <si>
    <t>Área Protegida Municipal</t>
  </si>
  <si>
    <t xml:space="preserve">   Isla Pájaro</t>
  </si>
  <si>
    <t xml:space="preserve">   Costa del Mar Caribe del corregimiento de Calové-
    bora</t>
  </si>
  <si>
    <t>Área Protegida Municipal Forestal</t>
  </si>
  <si>
    <t xml:space="preserve">   Cerro Cabra</t>
  </si>
  <si>
    <t>Área Protegida y Reserva Natural</t>
  </si>
  <si>
    <t xml:space="preserve">    Cerro Ancón</t>
  </si>
  <si>
    <t>Área Recreativa</t>
  </si>
  <si>
    <t xml:space="preserve">     Lago Gatún</t>
  </si>
  <si>
    <t xml:space="preserve">     Isla Advent, Zorra y Juan Gallegos</t>
  </si>
  <si>
    <t>Área Silvestre Protegida</t>
  </si>
  <si>
    <t xml:space="preserve">   Narganá </t>
  </si>
  <si>
    <t>Bosque Protector</t>
  </si>
  <si>
    <t xml:space="preserve">   Alto Darién </t>
  </si>
  <si>
    <t xml:space="preserve">   Palo Seco</t>
  </si>
  <si>
    <t xml:space="preserve">   Globo de Terreno ubicado en la vertiente del Lago
    de Miraflores</t>
  </si>
  <si>
    <t>Bosque Protector y Paisaje Protegido</t>
  </si>
  <si>
    <t xml:space="preserve">   San Lorenzo</t>
  </si>
  <si>
    <t xml:space="preserve">   Bahia de Limón</t>
  </si>
  <si>
    <t>Corredor Biológico</t>
  </si>
  <si>
    <t xml:space="preserve">   Serranía del Bagre</t>
  </si>
  <si>
    <t>Humedal</t>
  </si>
  <si>
    <t xml:space="preserve">   Lagunas de Volcán</t>
  </si>
  <si>
    <r>
      <t>Humedales de Importancia Internacional</t>
    </r>
    <r>
      <rPr>
        <b/>
        <sz val="10"/>
        <rFont val="Arial"/>
        <family val="2"/>
      </rPr>
      <t/>
    </r>
  </si>
  <si>
    <t xml:space="preserve">   Damani-Guariviara</t>
  </si>
  <si>
    <t xml:space="preserve">   Golfo de Montijo</t>
  </si>
  <si>
    <t xml:space="preserve">   Punta Patiño</t>
  </si>
  <si>
    <t xml:space="preserve">   San San Pond Sak</t>
  </si>
  <si>
    <t>Monumento Natural</t>
  </si>
  <si>
    <t xml:space="preserve">   Barro Colorado (1)</t>
  </si>
  <si>
    <t xml:space="preserve">   Cerro Gaital</t>
  </si>
  <si>
    <t xml:space="preserve">   Los Pozos de Calobre</t>
  </si>
  <si>
    <t>Paisaje Protegido</t>
  </si>
  <si>
    <t xml:space="preserve">   Cerro El Gago</t>
  </si>
  <si>
    <t xml:space="preserve">   Isla Galeta</t>
  </si>
  <si>
    <t xml:space="preserve">   Isla Escudo de Veraguas-Degó</t>
  </si>
  <si>
    <t xml:space="preserve">   Punta Bruja y Manglares del Río Dejal</t>
  </si>
  <si>
    <t xml:space="preserve">   Las Islas Orquídeas, Punta Salud, Punta Bobio, 
    Buena Vista, Frijoles y la Península de la Isla
    Maíz</t>
  </si>
  <si>
    <t>Parque Nacional</t>
  </si>
  <si>
    <t xml:space="preserve">   Altos de Campana</t>
  </si>
  <si>
    <t xml:space="preserve">   Camino de Cruces</t>
  </si>
  <si>
    <t xml:space="preserve">   Cerro Hoya</t>
  </si>
  <si>
    <t xml:space="preserve">   Coiba</t>
  </si>
  <si>
    <t xml:space="preserve">   Chagres</t>
  </si>
  <si>
    <t xml:space="preserve">   Darién</t>
  </si>
  <si>
    <t xml:space="preserve"> </t>
  </si>
  <si>
    <t xml:space="preserve">   General de División Omar Torrijos Herrera</t>
  </si>
  <si>
    <t xml:space="preserve">   Portobelo</t>
  </si>
  <si>
    <t xml:space="preserve">   Santa Fe</t>
  </si>
  <si>
    <t xml:space="preserve">   Sarigua</t>
  </si>
  <si>
    <t xml:space="preserve">   Soberanía</t>
  </si>
  <si>
    <t xml:space="preserve">   Volcán Barú</t>
  </si>
  <si>
    <t xml:space="preserve">   Parque Internacional La Amistad</t>
  </si>
  <si>
    <t>Parque Nacional Marino</t>
  </si>
  <si>
    <t xml:space="preserve">   Isla Bastimentos</t>
  </si>
  <si>
    <t xml:space="preserve">   Golfo de Chiriquí</t>
  </si>
  <si>
    <t>Parque Natural</t>
  </si>
  <si>
    <t xml:space="preserve">   Metropolitano</t>
  </si>
  <si>
    <t>Patrimonio Natural Hidrológico</t>
  </si>
  <si>
    <t xml:space="preserve">   Cuencas del Río Cucuyal y Tortí Arriba</t>
  </si>
  <si>
    <t>Refugio de Vida Silvestre</t>
  </si>
  <si>
    <t xml:space="preserve">   Humedal de Bahía de Panamá</t>
  </si>
  <si>
    <t xml:space="preserve">   Cenegón del Mangle</t>
  </si>
  <si>
    <t xml:space="preserve">   Isla Cañas</t>
  </si>
  <si>
    <t xml:space="preserve">   Isla Iguana</t>
  </si>
  <si>
    <t xml:space="preserve">   Pablo Arturo Barrios</t>
  </si>
  <si>
    <t xml:space="preserve">   Peñon de la Honda</t>
  </si>
  <si>
    <t xml:space="preserve">   Playa Boca Vieja</t>
  </si>
  <si>
    <r>
      <t xml:space="preserve">   Playa La Barqueta Agrícola </t>
    </r>
    <r>
      <rPr>
        <sz val="10"/>
        <color indexed="10"/>
        <rFont val="Arial"/>
        <family val="2"/>
      </rPr>
      <t/>
    </r>
  </si>
  <si>
    <t xml:space="preserve">   Isla Montuosa del Golfo de Chiriquí</t>
  </si>
  <si>
    <t xml:space="preserve">   Isla de Taboga y Urabá</t>
  </si>
  <si>
    <t>Reserva de Recursos Naturales</t>
  </si>
  <si>
    <t xml:space="preserve">   Cerro Plata</t>
  </si>
  <si>
    <t>Reserva Ecológica Municipal</t>
  </si>
  <si>
    <t xml:space="preserve">   Guagara</t>
  </si>
  <si>
    <t>Reserva Forestal</t>
  </si>
  <si>
    <t xml:space="preserve">   Bosque Comunal El Colmón</t>
  </si>
  <si>
    <t xml:space="preserve">   Barú</t>
  </si>
  <si>
    <t xml:space="preserve">   Cerro Camarón y Pedregoso</t>
  </si>
  <si>
    <t xml:space="preserve">   Cerro Canajagua</t>
  </si>
  <si>
    <t xml:space="preserve">   Chepigana</t>
  </si>
  <si>
    <t xml:space="preserve">   El Montoso</t>
  </si>
  <si>
    <t xml:space="preserve">   Finca Caraña</t>
  </si>
  <si>
    <t xml:space="preserve">   Fortuna</t>
  </si>
  <si>
    <t xml:space="preserve">   La Tronosa</t>
  </si>
  <si>
    <t xml:space="preserve">   La Yeguada</t>
  </si>
  <si>
    <t xml:space="preserve">   Manglares del distrito de Antón</t>
  </si>
  <si>
    <t xml:space="preserve">   Santa Ana de Los Santos</t>
  </si>
  <si>
    <t xml:space="preserve">   Tonosí</t>
  </si>
  <si>
    <t>Reserva Hídrica</t>
  </si>
  <si>
    <t xml:space="preserve">   Cerro Caraiguana</t>
  </si>
  <si>
    <t xml:space="preserve">   Cerro Cerrezuela</t>
  </si>
  <si>
    <t xml:space="preserve">   Cerro Miguel</t>
  </si>
  <si>
    <t xml:space="preserve">   Cerro Monte Verde</t>
  </si>
  <si>
    <t xml:space="preserve">   Cerro  Moreno,  Cerro  Iguana, Cerro Gaital, Cerro
    Los Volteaderos, Cerro Hacha, Cerro Pita, El Vie-
    jito, Cerro La Hoya, Cerro Corral, Cerro Mano de
    Piedra, Cerro Santo Domingo, Cerro Unión Bolivar,
    Cerro San Lucas, Cerro Guacamaya, Cerro Negro,
    Cerro Belencillo, Cerro Zapillo y Zapillón</t>
  </si>
  <si>
    <t xml:space="preserve">   Cerro Turega y Cucuasal</t>
  </si>
  <si>
    <t xml:space="preserve">   Cerro Peñón</t>
  </si>
  <si>
    <t xml:space="preserve">   Cerros, Ríos  y  Afluentes de agua de los corregi-
    mientos de Llano Grande, El Harino, Piedras Gor-   
    das, Las Lomas, El Potrero y La Pintada Cabecera </t>
  </si>
  <si>
    <t xml:space="preserve">   Mimitimbi</t>
  </si>
  <si>
    <t xml:space="preserve">   Río San Miguel y sus afluentes</t>
  </si>
  <si>
    <t>Reserva Hídrica y Bosque Protegido</t>
  </si>
  <si>
    <t xml:space="preserve">   Cerro Guacamaya</t>
  </si>
  <si>
    <t>Reserva Hídrica y Forestal</t>
  </si>
  <si>
    <t xml:space="preserve">   Río Cañazas y sus afluentes</t>
  </si>
  <si>
    <t xml:space="preserve">   Río Corita y sus afluentes</t>
  </si>
  <si>
    <t>Reserva Hidrológica</t>
  </si>
  <si>
    <t xml:space="preserve">   Cerro La India Dormida, Caraiguana, Coscorrón,
    Guacamayo, La Cruz, El Sombrero y otros</t>
  </si>
  <si>
    <t xml:space="preserve">   Isla del Rey</t>
  </si>
  <si>
    <t xml:space="preserve">   Isla Majé</t>
  </si>
  <si>
    <t xml:space="preserve">   Microcuenca del Río Cacao</t>
  </si>
  <si>
    <t xml:space="preserve">   Serranía del Darién</t>
  </si>
  <si>
    <t xml:space="preserve">   Filo del Tallo-Canglón (2)</t>
  </si>
  <si>
    <t>Reserva Municipal</t>
  </si>
  <si>
    <t xml:space="preserve">   Conectividad Biológica PROMIR</t>
  </si>
  <si>
    <t>Reserva Natural Municipal</t>
  </si>
  <si>
    <t xml:space="preserve">   Playa Bluff</t>
  </si>
  <si>
    <t>Zona de interés ecológico y turístico y de protección etnocultural e histórica</t>
  </si>
  <si>
    <t xml:space="preserve">   Panamá Norte</t>
  </si>
  <si>
    <t>Zona de Protección Hidrológica</t>
  </si>
  <si>
    <t xml:space="preserve">   Tapagra</t>
  </si>
  <si>
    <t xml:space="preserve">   Ribera Oeste del lago Alhajuela</t>
  </si>
  <si>
    <t>Zona de Reserva</t>
  </si>
  <si>
    <t xml:space="preserve">   Matumbal (Isla Colón)</t>
  </si>
  <si>
    <t>Zona de Reserva Marino Costera</t>
  </si>
  <si>
    <t xml:space="preserve">   Manglares de Panamá Viejo</t>
  </si>
  <si>
    <t>Zona Especial de Manejo ARAP</t>
  </si>
  <si>
    <t xml:space="preserve">   Manglares de la República de Panamá</t>
  </si>
  <si>
    <t>Zona Especial de Manejo Marino Costero</t>
  </si>
  <si>
    <t xml:space="preserve">   Archipielago de las Perlas</t>
  </si>
  <si>
    <t xml:space="preserve">   Parte Sur de la Península de Azuero</t>
  </si>
  <si>
    <t xml:space="preserve">   Zona Sur de Veraguas</t>
  </si>
  <si>
    <t xml:space="preserve">   Humedales marinos costeros particularmente los 
    manglares de la República de Panamá</t>
  </si>
  <si>
    <t xml:space="preserve">        </t>
  </si>
  <si>
    <t>Zona Especial de Protección de ARAP</t>
  </si>
  <si>
    <t xml:space="preserve">   Parque Nacional Coiba</t>
  </si>
  <si>
    <t xml:space="preserve">   Playa La Marinera</t>
  </si>
  <si>
    <t>Zona Protegida de Manglares</t>
  </si>
  <si>
    <t xml:space="preserve">   Manglares de la Costa del distrito de David</t>
  </si>
  <si>
    <t>Por definir</t>
  </si>
  <si>
    <t xml:space="preserve">   Terrenos en la intersección del Río Balsa y Tuira    </t>
  </si>
  <si>
    <t xml:space="preserve">   Tramos aún no protegido del antiguo camino de 
    Cruces</t>
  </si>
  <si>
    <t xml:space="preserve">   Tramos no protegidos que bordean el Lago Gatún</t>
  </si>
  <si>
    <t xml:space="preserve">   Reserva de producción de agua Cerro Borrola</t>
  </si>
  <si>
    <t xml:space="preserve">   Zona  litoral del corregimiento de la Enea</t>
  </si>
  <si>
    <t xml:space="preserve">   Zona  litoral del corregimiento El Espinal</t>
  </si>
  <si>
    <t xml:space="preserve">   Zona de Protección Territorial, Urbana y Ambiental
    Sector Costero de Chitré</t>
  </si>
  <si>
    <t>NOTA: Incluye las áreas protegidas de la Autoridad de los Recursos Acuáticos (ARAP).</t>
  </si>
  <si>
    <t xml:space="preserve">            Cambio en las cifras por actualización de los límites de las áreas protegidas </t>
  </si>
  <si>
    <t xml:space="preserve">            Las diferencias que se observen entre la superficie total y las superficies terrestre y marina en algunas categorías de manejo, así como en algunos parciales de áreas respectivas, se deben al redon-   </t>
  </si>
  <si>
    <t xml:space="preserve">            deo de cifras.</t>
  </si>
  <si>
    <t>(1)        Área protegida administrada por el Instituto Smithsonians de Investigaciones Tropicales (STRI).</t>
  </si>
  <si>
    <t xml:space="preserve">(2)        Unificación de la Reserva Hidrológica Serranía Filo del Tallo y la Reserva Forestal Canglón. </t>
  </si>
  <si>
    <t xml:space="preserve">…         Información no disponible. </t>
  </si>
  <si>
    <t>-           Cantidad nula o cero.</t>
  </si>
  <si>
    <t>0.0       Cuando la cantidad es menor a la mitad de la unidad o fracción decimal adoptada para la expresión del dato.</t>
  </si>
  <si>
    <t>(P)       Cifras preliminares.</t>
  </si>
  <si>
    <t xml:space="preserve">Fuente: Programa de Monitoreo de Efectividad de Manejo de Áreas Protegidas, Dirección  de Áreas Protegidas y Vida Silvestre, Ministerio de Ambiente (MIAMBIENTE)  </t>
  </si>
  <si>
    <t>(P) 0.6</t>
  </si>
  <si>
    <t>Cuadro 16.  SUPERFICIE TERRESTRE Y MARINA DE LAS ÁREAS PROTEGIDAS 
EN LA REPÚBLICA, SEGÚN CATEGORÍA DE MANEJO: AÑOS 1918-2016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</si>
</sst>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_([$€]* #,##0.00_);_([$€]* \(#,##0.00\);_([$€]* &quot;-&quot;??_);_(@_)"/>
  </numFmts>
  <fonts count="26">
    <font>
      <sz val="10"/>
      <name val="Arial"/>
    </font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sz val="12"/>
      <color indexed="9"/>
      <name val="Arial"/>
      <family val="2"/>
    </font>
    <font>
      <b/>
      <sz val="12"/>
      <color theme="0"/>
      <name val="Arial"/>
      <family val="2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0"/>
      <color theme="0"/>
      <name val="Arial"/>
      <family val="2"/>
    </font>
    <font>
      <sz val="10"/>
      <name val="Times New Roman"/>
      <family val="1"/>
    </font>
    <font>
      <b/>
      <sz val="10"/>
      <color indexed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10"/>
      <name val="Arial"/>
      <family val="2"/>
    </font>
    <font>
      <sz val="9"/>
      <name val="Arial"/>
      <family val="2"/>
    </font>
    <font>
      <sz val="18"/>
      <name val="Arial"/>
      <family val="2"/>
    </font>
    <font>
      <sz val="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5" fontId="1" fillId="0" borderId="0" applyFont="0" applyFill="0" applyBorder="0" applyAlignment="0" applyProtection="0"/>
  </cellStyleXfs>
  <cellXfs count="108">
    <xf numFmtId="0" fontId="0" fillId="0" borderId="0" xfId="0"/>
    <xf numFmtId="0" fontId="4" fillId="0" borderId="0" xfId="0" applyFont="1" applyFill="1" applyBorder="1" applyAlignment="1">
      <alignment horizontal="right"/>
    </xf>
    <xf numFmtId="0" fontId="0" fillId="0" borderId="0" xfId="0" applyFill="1"/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3" fillId="0" borderId="2" xfId="0" applyFont="1" applyFill="1" applyBorder="1"/>
    <xf numFmtId="164" fontId="7" fillId="0" borderId="7" xfId="0" applyNumberFormat="1" applyFont="1" applyFill="1" applyBorder="1"/>
    <xf numFmtId="0" fontId="3" fillId="0" borderId="0" xfId="0" applyFont="1" applyFill="1" applyBorder="1"/>
    <xf numFmtId="164" fontId="3" fillId="0" borderId="7" xfId="0" applyNumberFormat="1" applyFont="1" applyFill="1" applyBorder="1"/>
    <xf numFmtId="164" fontId="3" fillId="0" borderId="6" xfId="0" applyNumberFormat="1" applyFont="1" applyFill="1" applyBorder="1"/>
    <xf numFmtId="164" fontId="0" fillId="0" borderId="0" xfId="0" applyNumberFormat="1" applyFill="1"/>
    <xf numFmtId="0" fontId="5" fillId="0" borderId="2" xfId="0" applyFont="1" applyFill="1" applyBorder="1" applyAlignment="1">
      <alignment horizontal="left"/>
    </xf>
    <xf numFmtId="164" fontId="5" fillId="0" borderId="7" xfId="0" applyNumberFormat="1" applyFont="1" applyFill="1" applyBorder="1"/>
    <xf numFmtId="164" fontId="5" fillId="0" borderId="6" xfId="0" applyNumberFormat="1" applyFont="1" applyFill="1" applyBorder="1" applyAlignment="1">
      <alignment horizontal="right"/>
    </xf>
    <xf numFmtId="164" fontId="5" fillId="0" borderId="6" xfId="0" applyNumberFormat="1" applyFont="1" applyFill="1" applyBorder="1"/>
    <xf numFmtId="164" fontId="4" fillId="0" borderId="0" xfId="0" applyNumberFormat="1" applyFont="1" applyFill="1" applyBorder="1" applyAlignment="1">
      <alignment horizontal="right"/>
    </xf>
    <xf numFmtId="0" fontId="3" fillId="0" borderId="0" xfId="0" applyFont="1" applyFill="1"/>
    <xf numFmtId="164" fontId="3" fillId="0" borderId="6" xfId="0" applyNumberFormat="1" applyFont="1" applyFill="1" applyBorder="1" applyAlignment="1">
      <alignment horizontal="right"/>
    </xf>
    <xf numFmtId="0" fontId="5" fillId="0" borderId="0" xfId="0" applyFont="1" applyFill="1"/>
    <xf numFmtId="164" fontId="3" fillId="0" borderId="0" xfId="0" applyNumberFormat="1" applyFont="1" applyFill="1" applyBorder="1"/>
    <xf numFmtId="164" fontId="5" fillId="0" borderId="7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64" fontId="8" fillId="0" borderId="7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5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8" fillId="0" borderId="0" xfId="0" applyFont="1" applyFill="1"/>
    <xf numFmtId="0" fontId="11" fillId="0" borderId="0" xfId="0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Fill="1"/>
    <xf numFmtId="0" fontId="0" fillId="0" borderId="0" xfId="0" applyFill="1" applyBorder="1"/>
    <xf numFmtId="164" fontId="12" fillId="0" borderId="0" xfId="0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vertical="top"/>
    </xf>
    <xf numFmtId="164" fontId="10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 applyAlignment="1">
      <alignment horizontal="right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left" vertical="top" wrapText="1"/>
    </xf>
    <xf numFmtId="164" fontId="15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/>
    <xf numFmtId="0" fontId="5" fillId="0" borderId="0" xfId="0" applyFont="1" applyFill="1" applyAlignment="1">
      <alignment horizontal="left"/>
    </xf>
    <xf numFmtId="1" fontId="3" fillId="0" borderId="2" xfId="0" applyNumberFormat="1" applyFont="1" applyFill="1" applyBorder="1" applyAlignment="1">
      <alignment horizontal="left"/>
    </xf>
    <xf numFmtId="4" fontId="7" fillId="0" borderId="0" xfId="0" applyNumberFormat="1" applyFont="1" applyFill="1" applyBorder="1" applyAlignment="1">
      <alignment horizontal="right"/>
    </xf>
    <xf numFmtId="4" fontId="16" fillId="0" borderId="0" xfId="0" applyNumberFormat="1" applyFont="1" applyFill="1" applyBorder="1" applyAlignment="1">
      <alignment horizontal="left"/>
    </xf>
    <xf numFmtId="4" fontId="17" fillId="0" borderId="0" xfId="1" applyNumberFormat="1" applyFont="1" applyFill="1" applyBorder="1" applyAlignment="1">
      <alignment horizontal="right" vertical="center"/>
    </xf>
    <xf numFmtId="4" fontId="18" fillId="0" borderId="0" xfId="0" applyNumberFormat="1" applyFont="1" applyFill="1" applyBorder="1" applyAlignment="1">
      <alignment horizontal="left"/>
    </xf>
    <xf numFmtId="4" fontId="19" fillId="0" borderId="0" xfId="0" applyNumberFormat="1" applyFont="1" applyFill="1" applyBorder="1"/>
    <xf numFmtId="4" fontId="20" fillId="0" borderId="0" xfId="0" applyNumberFormat="1" applyFont="1" applyFill="1" applyBorder="1"/>
    <xf numFmtId="0" fontId="21" fillId="0" borderId="0" xfId="0" applyFont="1" applyFill="1" applyBorder="1" applyAlignment="1">
      <alignment horizontal="left" vertical="center"/>
    </xf>
    <xf numFmtId="10" fontId="21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164" fontId="3" fillId="0" borderId="8" xfId="0" applyNumberFormat="1" applyFont="1" applyFill="1" applyBorder="1"/>
    <xf numFmtId="0" fontId="3" fillId="0" borderId="3" xfId="0" applyFont="1" applyFill="1" applyBorder="1"/>
    <xf numFmtId="164" fontId="3" fillId="0" borderId="1" xfId="0" applyNumberFormat="1" applyFont="1" applyFill="1" applyBorder="1"/>
    <xf numFmtId="0" fontId="3" fillId="0" borderId="0" xfId="0" applyFont="1"/>
    <xf numFmtId="0" fontId="1" fillId="0" borderId="0" xfId="0" applyFont="1"/>
    <xf numFmtId="0" fontId="3" fillId="0" borderId="0" xfId="0" applyFont="1" applyBorder="1" applyAlignment="1">
      <alignment horizontal="left"/>
    </xf>
    <xf numFmtId="164" fontId="23" fillId="0" borderId="0" xfId="0" applyNumberFormat="1" applyFont="1" applyFill="1" applyBorder="1"/>
    <xf numFmtId="49" fontId="3" fillId="0" borderId="0" xfId="0" applyNumberFormat="1" applyFont="1" applyFill="1" applyBorder="1"/>
    <xf numFmtId="164" fontId="3" fillId="0" borderId="0" xfId="0" applyNumberFormat="1" applyFont="1" applyFill="1"/>
    <xf numFmtId="164" fontId="24" fillId="0" borderId="0" xfId="0" applyNumberFormat="1" applyFont="1" applyFill="1" applyBorder="1"/>
    <xf numFmtId="0" fontId="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4" fontId="0" fillId="0" borderId="0" xfId="0" applyNumberFormat="1" applyFill="1" applyBorder="1"/>
    <xf numFmtId="4" fontId="25" fillId="0" borderId="0" xfId="0" applyNumberFormat="1" applyFont="1" applyFill="1"/>
    <xf numFmtId="164" fontId="0" fillId="0" borderId="6" xfId="0" applyNumberFormat="1" applyFill="1" applyBorder="1"/>
    <xf numFmtId="164" fontId="4" fillId="0" borderId="0" xfId="0" applyNumberFormat="1" applyFont="1" applyFill="1" applyBorder="1"/>
    <xf numFmtId="0" fontId="4" fillId="3" borderId="0" xfId="0" applyFont="1" applyFill="1" applyBorder="1" applyAlignment="1">
      <alignment horizontal="right"/>
    </xf>
    <xf numFmtId="164" fontId="3" fillId="0" borderId="6" xfId="0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164" fontId="5" fillId="0" borderId="6" xfId="0" applyNumberFormat="1" applyFont="1" applyFill="1" applyBorder="1" applyAlignment="1">
      <alignment horizontal="right"/>
    </xf>
    <xf numFmtId="164" fontId="3" fillId="0" borderId="7" xfId="0" applyNumberFormat="1" applyFont="1" applyFill="1" applyBorder="1"/>
    <xf numFmtId="164" fontId="5" fillId="0" borderId="6" xfId="0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right"/>
    </xf>
    <xf numFmtId="164" fontId="3" fillId="0" borderId="6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164" fontId="5" fillId="0" borderId="7" xfId="0" applyNumberFormat="1" applyFont="1" applyFill="1" applyBorder="1" applyAlignment="1">
      <alignment horizontal="right"/>
    </xf>
    <xf numFmtId="164" fontId="5" fillId="0" borderId="6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/>
    </xf>
    <xf numFmtId="164" fontId="3" fillId="0" borderId="7" xfId="0" applyNumberFormat="1" applyFont="1" applyFill="1" applyBorder="1"/>
    <xf numFmtId="164" fontId="3" fillId="0" borderId="6" xfId="0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3" fillId="0" borderId="0" xfId="0" applyNumberFormat="1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/>
  </cellXfs>
  <cellStyles count="3">
    <cellStyle name="Euro" xfId="2"/>
    <cellStyle name="Normal" xfId="0" builtinId="0"/>
    <cellStyle name="Normal 1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67"/>
  <sheetViews>
    <sheetView tabSelected="1" topLeftCell="A190" zoomScale="71" zoomScaleNormal="71" zoomScaleSheetLayoutView="73" workbookViewId="0">
      <selection activeCell="G153" sqref="G153"/>
    </sheetView>
  </sheetViews>
  <sheetFormatPr baseColWidth="10" defaultColWidth="21.85546875" defaultRowHeight="12.75"/>
  <cols>
    <col min="1" max="1" width="45.42578125" style="2" customWidth="1"/>
    <col min="2" max="2" width="45.42578125" style="73" customWidth="1"/>
    <col min="3" max="3" width="38.7109375" style="11" customWidth="1"/>
    <col min="4" max="4" width="38.7109375" style="74" customWidth="1"/>
    <col min="5" max="5" width="21.85546875" style="75" customWidth="1"/>
    <col min="6" max="16384" width="21.85546875" style="2"/>
  </cols>
  <sheetData>
    <row r="1" spans="1:12" ht="12.75" customHeight="1">
      <c r="A1" s="85" t="s">
        <v>190</v>
      </c>
      <c r="B1" s="86"/>
      <c r="C1" s="86"/>
      <c r="D1" s="86"/>
      <c r="E1" s="1"/>
    </row>
    <row r="2" spans="1:12" ht="26.25" customHeight="1">
      <c r="A2" s="87"/>
      <c r="B2" s="87"/>
      <c r="C2" s="87"/>
      <c r="D2" s="87"/>
      <c r="E2" s="88"/>
      <c r="F2" s="89"/>
      <c r="G2" s="89"/>
      <c r="H2" s="89"/>
      <c r="I2" s="89"/>
      <c r="J2" s="89"/>
      <c r="K2" s="89"/>
      <c r="L2" s="89"/>
    </row>
    <row r="3" spans="1:12" ht="21.75" customHeight="1">
      <c r="A3" s="90" t="s">
        <v>0</v>
      </c>
      <c r="B3" s="92" t="s">
        <v>1</v>
      </c>
      <c r="C3" s="92"/>
      <c r="D3" s="92"/>
      <c r="E3" s="1"/>
    </row>
    <row r="4" spans="1:12" ht="26.25" customHeight="1">
      <c r="A4" s="91"/>
      <c r="B4" s="3" t="s">
        <v>2</v>
      </c>
      <c r="C4" s="3" t="s">
        <v>3</v>
      </c>
      <c r="D4" s="4" t="s">
        <v>4</v>
      </c>
      <c r="E4" s="1"/>
      <c r="F4" s="5"/>
    </row>
    <row r="5" spans="1:12" ht="14.25" customHeight="1">
      <c r="A5" s="6"/>
      <c r="B5" s="7">
        <f>B7+B13+B24+B26+B38+B44+B46+B49+B51+B56+B59+B61+B63+B68+B72+B80+B94+B97+B101+B114+B116+B130+B147+B153+B162+B164+B169+B172+B174+B176+B178+B184+B187+B189</f>
        <v>34703.552177491394</v>
      </c>
      <c r="C5" s="9"/>
      <c r="D5" s="10"/>
      <c r="E5" s="1"/>
      <c r="G5" s="11"/>
    </row>
    <row r="6" spans="1:12" ht="18" customHeight="1">
      <c r="A6" s="12" t="s">
        <v>5</v>
      </c>
      <c r="B6" s="13">
        <f>C6+D6</f>
        <v>66139.2630774914</v>
      </c>
      <c r="C6" s="14">
        <f>C7+C13+C24+C26+C38+C44+C46+C49+C51+C56+C59+C61+C63+C68+C72+C80+C94+C97+C101+C114+C116+C130+C147+C153+C162+C164+C169+C172+C174+C176+C178+C184+C187+C189</f>
        <v>25392.062377491402</v>
      </c>
      <c r="D6" s="15">
        <f>D10+D13+D38+D56+D63+D72+D80+D94+D101+D116+D153+D162++D172+D176++D178+D184+D189</f>
        <v>40747.200699999994</v>
      </c>
      <c r="E6" s="16"/>
      <c r="F6" s="11"/>
      <c r="G6" s="11"/>
    </row>
    <row r="7" spans="1:12" ht="18" customHeight="1">
      <c r="A7" s="93" t="s">
        <v>6</v>
      </c>
      <c r="B7" s="95">
        <f>C7</f>
        <v>6.8679999999999994</v>
      </c>
      <c r="C7" s="96">
        <f>C9</f>
        <v>6.8679999999999994</v>
      </c>
      <c r="D7" s="96" t="str">
        <f>D9</f>
        <v>-</v>
      </c>
      <c r="E7" s="16"/>
    </row>
    <row r="8" spans="1:12" ht="18" customHeight="1">
      <c r="A8" s="94"/>
      <c r="B8" s="95"/>
      <c r="C8" s="96"/>
      <c r="D8" s="96"/>
      <c r="E8" s="16"/>
    </row>
    <row r="9" spans="1:12" ht="14.85" customHeight="1">
      <c r="A9" s="6" t="s">
        <v>7</v>
      </c>
      <c r="B9" s="9">
        <v>6.8679999999999994</v>
      </c>
      <c r="C9" s="9">
        <v>6.8679999999999994</v>
      </c>
      <c r="D9" s="18" t="s">
        <v>8</v>
      </c>
      <c r="E9" s="1"/>
    </row>
    <row r="10" spans="1:12" ht="18" customHeight="1">
      <c r="A10" s="19" t="s">
        <v>9</v>
      </c>
      <c r="B10" s="13">
        <f>SUM(B11:B12)</f>
        <v>31435.710900000002</v>
      </c>
      <c r="C10" s="21" t="s">
        <v>8</v>
      </c>
      <c r="D10" s="15">
        <f>SUM(D11:D12)</f>
        <v>31435.710900000002</v>
      </c>
      <c r="E10" s="22"/>
    </row>
    <row r="11" spans="1:12" ht="14.85" customHeight="1">
      <c r="A11" s="6" t="s">
        <v>10</v>
      </c>
      <c r="B11" s="9">
        <v>14212.187900000001</v>
      </c>
      <c r="C11" s="23" t="s">
        <v>8</v>
      </c>
      <c r="D11" s="10">
        <v>14212.187900000001</v>
      </c>
      <c r="E11" s="1"/>
    </row>
    <row r="12" spans="1:12" ht="14.85" customHeight="1">
      <c r="A12" s="6" t="s">
        <v>11</v>
      </c>
      <c r="B12" s="9">
        <v>17223.523000000001</v>
      </c>
      <c r="C12" s="23" t="s">
        <v>8</v>
      </c>
      <c r="D12" s="10">
        <v>17223.523000000001</v>
      </c>
      <c r="E12" s="1"/>
    </row>
    <row r="13" spans="1:12" ht="18" customHeight="1">
      <c r="A13" s="19" t="s">
        <v>12</v>
      </c>
      <c r="B13" s="13">
        <f>B14+C15+B16+B17+B19+B20</f>
        <v>2337.0280285814001</v>
      </c>
      <c r="C13" s="13">
        <f>SUM(C14:C20)</f>
        <v>2148.5080285814001</v>
      </c>
      <c r="D13" s="15">
        <f>SUM(D14:D20)</f>
        <v>188.52</v>
      </c>
      <c r="E13" s="22"/>
    </row>
    <row r="14" spans="1:12" ht="14.85" customHeight="1">
      <c r="A14" s="17" t="s">
        <v>13</v>
      </c>
      <c r="B14" s="9">
        <v>8.5780999999999992</v>
      </c>
      <c r="C14" s="9">
        <v>8.5780999999999992</v>
      </c>
      <c r="D14" s="18" t="s">
        <v>8</v>
      </c>
      <c r="E14" s="1"/>
    </row>
    <row r="15" spans="1:12" ht="14.85" customHeight="1">
      <c r="A15" s="17" t="s">
        <v>14</v>
      </c>
      <c r="B15" s="82" t="s">
        <v>189</v>
      </c>
      <c r="C15" s="9">
        <v>0.57002858140000001</v>
      </c>
      <c r="D15" s="18" t="s">
        <v>8</v>
      </c>
      <c r="E15" s="1"/>
    </row>
    <row r="16" spans="1:12" ht="14.85" customHeight="1">
      <c r="A16" s="8" t="s">
        <v>15</v>
      </c>
      <c r="B16" s="9">
        <v>1959.17</v>
      </c>
      <c r="C16" s="9">
        <v>1770.65</v>
      </c>
      <c r="D16" s="18">
        <v>188.52</v>
      </c>
      <c r="E16" s="1"/>
    </row>
    <row r="17" spans="1:6" ht="14.85" customHeight="1">
      <c r="A17" s="97" t="s">
        <v>16</v>
      </c>
      <c r="B17" s="99">
        <v>28.308899999999998</v>
      </c>
      <c r="C17" s="99">
        <v>28.308899999999998</v>
      </c>
      <c r="D17" s="100" t="s">
        <v>8</v>
      </c>
      <c r="E17" s="24"/>
    </row>
    <row r="18" spans="1:6" ht="14.85" customHeight="1">
      <c r="A18" s="98"/>
      <c r="B18" s="99"/>
      <c r="C18" s="99"/>
      <c r="D18" s="100"/>
      <c r="E18" s="1"/>
    </row>
    <row r="19" spans="1:6" ht="14.85" customHeight="1">
      <c r="A19" s="17" t="s">
        <v>17</v>
      </c>
      <c r="B19" s="9">
        <v>142.06100000000001</v>
      </c>
      <c r="C19" s="9">
        <v>142.06100000000001</v>
      </c>
      <c r="D19" s="18" t="s">
        <v>8</v>
      </c>
      <c r="E19" s="1"/>
    </row>
    <row r="20" spans="1:6" ht="14.85" customHeight="1">
      <c r="A20" s="6" t="s">
        <v>18</v>
      </c>
      <c r="B20" s="9">
        <v>198.34</v>
      </c>
      <c r="C20" s="9">
        <v>198.34</v>
      </c>
      <c r="D20" s="18" t="s">
        <v>8</v>
      </c>
      <c r="E20" s="1"/>
    </row>
    <row r="21" spans="1:6" s="27" customFormat="1" ht="18" customHeight="1">
      <c r="A21" s="25" t="s">
        <v>19</v>
      </c>
      <c r="B21" s="21" t="str">
        <f>B22</f>
        <v>...</v>
      </c>
      <c r="C21" s="21" t="str">
        <f>C22</f>
        <v>...</v>
      </c>
      <c r="D21" s="14" t="str">
        <f>D22</f>
        <v>...</v>
      </c>
      <c r="E21" s="26"/>
    </row>
    <row r="22" spans="1:6" ht="14.85" customHeight="1">
      <c r="A22" s="97" t="s">
        <v>20</v>
      </c>
      <c r="B22" s="101" t="s">
        <v>21</v>
      </c>
      <c r="C22" s="100" t="s">
        <v>21</v>
      </c>
      <c r="D22" s="100" t="s">
        <v>21</v>
      </c>
      <c r="E22" s="1"/>
    </row>
    <row r="23" spans="1:6" ht="14.85" customHeight="1">
      <c r="A23" s="98"/>
      <c r="B23" s="101"/>
      <c r="C23" s="100"/>
      <c r="D23" s="100"/>
      <c r="E23" s="1"/>
      <c r="F23" s="8"/>
    </row>
    <row r="24" spans="1:6" s="30" customFormat="1" ht="18" customHeight="1">
      <c r="A24" s="19" t="s">
        <v>22</v>
      </c>
      <c r="B24" s="13">
        <f>B25</f>
        <v>0.55799999999999994</v>
      </c>
      <c r="C24" s="14">
        <f>C25</f>
        <v>0.55799999999999994</v>
      </c>
      <c r="D24" s="14" t="str">
        <f>D25</f>
        <v>-</v>
      </c>
      <c r="E24" s="28"/>
      <c r="F24" s="29"/>
    </row>
    <row r="25" spans="1:6" ht="14.85" customHeight="1">
      <c r="A25" s="17" t="s">
        <v>23</v>
      </c>
      <c r="B25" s="9">
        <v>0.55799999999999994</v>
      </c>
      <c r="C25" s="18">
        <v>0.55799999999999994</v>
      </c>
      <c r="D25" s="18" t="s">
        <v>8</v>
      </c>
      <c r="E25" s="1"/>
      <c r="F25" s="31"/>
    </row>
    <row r="26" spans="1:6" s="19" customFormat="1" ht="18" customHeight="1">
      <c r="A26" s="25" t="s">
        <v>24</v>
      </c>
      <c r="B26" s="21">
        <f>SUM(B27:B37)</f>
        <v>15.832800000000001</v>
      </c>
      <c r="C26" s="21">
        <f>SUM(C27:C37)</f>
        <v>15.832800000000001</v>
      </c>
      <c r="D26" s="14" t="s">
        <v>8</v>
      </c>
      <c r="E26" s="32"/>
      <c r="F26" s="25"/>
    </row>
    <row r="27" spans="1:6" ht="14.85" customHeight="1">
      <c r="A27" s="6" t="s">
        <v>25</v>
      </c>
      <c r="B27" s="33" t="s">
        <v>26</v>
      </c>
      <c r="C27" s="33" t="s">
        <v>26</v>
      </c>
      <c r="D27" s="18" t="s">
        <v>26</v>
      </c>
      <c r="E27" s="1"/>
      <c r="F27" s="31"/>
    </row>
    <row r="28" spans="1:6" ht="14.85" customHeight="1">
      <c r="A28" s="97" t="s">
        <v>27</v>
      </c>
      <c r="B28" s="99">
        <v>15.832800000000001</v>
      </c>
      <c r="C28" s="99">
        <v>15.832800000000001</v>
      </c>
      <c r="D28" s="100" t="s">
        <v>8</v>
      </c>
      <c r="E28" s="1"/>
      <c r="F28" s="31"/>
    </row>
    <row r="29" spans="1:6" ht="14.85" customHeight="1">
      <c r="A29" s="98"/>
      <c r="B29" s="99"/>
      <c r="C29" s="99"/>
      <c r="D29" s="100"/>
      <c r="E29" s="24"/>
      <c r="F29" s="31"/>
    </row>
    <row r="30" spans="1:6" ht="14.85" customHeight="1">
      <c r="A30" s="6" t="s">
        <v>28</v>
      </c>
      <c r="B30" s="33" t="s">
        <v>26</v>
      </c>
      <c r="C30" s="33" t="s">
        <v>26</v>
      </c>
      <c r="D30" s="18" t="s">
        <v>26</v>
      </c>
      <c r="E30" s="1"/>
      <c r="F30" s="31"/>
    </row>
    <row r="31" spans="1:6" ht="14.85" customHeight="1">
      <c r="A31" s="97" t="s">
        <v>29</v>
      </c>
      <c r="B31" s="100" t="s">
        <v>26</v>
      </c>
      <c r="C31" s="100" t="s">
        <v>26</v>
      </c>
      <c r="D31" s="100" t="s">
        <v>26</v>
      </c>
      <c r="E31" s="1"/>
      <c r="F31" s="31"/>
    </row>
    <row r="32" spans="1:6" ht="14.85" customHeight="1">
      <c r="A32" s="97"/>
      <c r="B32" s="100"/>
      <c r="C32" s="100"/>
      <c r="D32" s="100"/>
      <c r="E32" s="24"/>
      <c r="F32" s="31"/>
    </row>
    <row r="33" spans="1:6" ht="14.85" customHeight="1">
      <c r="A33" s="97"/>
      <c r="B33" s="100"/>
      <c r="C33" s="100"/>
      <c r="D33" s="100"/>
      <c r="E33" s="24"/>
      <c r="F33" s="31"/>
    </row>
    <row r="34" spans="1:6" ht="14.85" customHeight="1">
      <c r="A34" s="97"/>
      <c r="B34" s="100"/>
      <c r="C34" s="100"/>
      <c r="D34" s="100"/>
      <c r="E34" s="1"/>
      <c r="F34" s="31"/>
    </row>
    <row r="35" spans="1:6" ht="14.85" customHeight="1">
      <c r="A35" s="97"/>
      <c r="B35" s="100"/>
      <c r="C35" s="100"/>
      <c r="D35" s="100"/>
      <c r="E35" s="24"/>
      <c r="F35" s="31"/>
    </row>
    <row r="36" spans="1:6" ht="14.85" customHeight="1">
      <c r="A36" s="102" t="s">
        <v>30</v>
      </c>
      <c r="B36" s="101" t="s">
        <v>26</v>
      </c>
      <c r="C36" s="100" t="s">
        <v>26</v>
      </c>
      <c r="D36" s="100" t="s">
        <v>26</v>
      </c>
      <c r="E36" s="1"/>
    </row>
    <row r="37" spans="1:6" ht="14.85" customHeight="1">
      <c r="A37" s="103"/>
      <c r="B37" s="101"/>
      <c r="C37" s="100"/>
      <c r="D37" s="100"/>
      <c r="E37" s="34" t="s">
        <v>31</v>
      </c>
    </row>
    <row r="38" spans="1:6" s="19" customFormat="1" ht="18" customHeight="1">
      <c r="A38" s="25" t="s">
        <v>32</v>
      </c>
      <c r="B38" s="21">
        <f>SUM(B39:B41)</f>
        <v>99.698200000000014</v>
      </c>
      <c r="C38" s="21">
        <f t="shared" ref="C38:D38" si="0">SUM(C39:C41)</f>
        <v>8.5112000000000005</v>
      </c>
      <c r="D38" s="14">
        <f t="shared" si="0"/>
        <v>91.187000000000012</v>
      </c>
      <c r="E38" s="35">
        <f>C38+D38</f>
        <v>99.698200000000014</v>
      </c>
    </row>
    <row r="39" spans="1:6" ht="14.85" customHeight="1">
      <c r="A39" s="6" t="s">
        <v>33</v>
      </c>
      <c r="B39" s="9">
        <v>0.02</v>
      </c>
      <c r="C39" s="9">
        <v>0.02</v>
      </c>
      <c r="D39" s="18" t="s">
        <v>8</v>
      </c>
      <c r="E39" s="16"/>
    </row>
    <row r="40" spans="1:6" ht="14.85" customHeight="1">
      <c r="A40" s="97" t="s">
        <v>34</v>
      </c>
      <c r="B40" s="101">
        <v>99.678200000000018</v>
      </c>
      <c r="C40" s="99">
        <v>8.491200000000001</v>
      </c>
      <c r="D40" s="100">
        <v>91.187000000000012</v>
      </c>
      <c r="E40" s="1"/>
    </row>
    <row r="41" spans="1:6" ht="14.85" customHeight="1">
      <c r="A41" s="98"/>
      <c r="B41" s="101"/>
      <c r="C41" s="99"/>
      <c r="D41" s="100"/>
      <c r="E41" s="24"/>
      <c r="F41" s="31"/>
    </row>
    <row r="42" spans="1:6" s="30" customFormat="1" ht="18" customHeight="1">
      <c r="A42" s="25" t="s">
        <v>35</v>
      </c>
      <c r="B42" s="21" t="str">
        <f>B43</f>
        <v>…</v>
      </c>
      <c r="C42" s="21" t="str">
        <f>C43</f>
        <v>…</v>
      </c>
      <c r="D42" s="14" t="str">
        <f>D43</f>
        <v>…</v>
      </c>
      <c r="E42" s="36"/>
      <c r="F42" s="29"/>
    </row>
    <row r="43" spans="1:6" ht="14.85" customHeight="1">
      <c r="A43" s="37" t="s">
        <v>36</v>
      </c>
      <c r="B43" s="33" t="s">
        <v>26</v>
      </c>
      <c r="C43" s="33" t="s">
        <v>26</v>
      </c>
      <c r="D43" s="18" t="s">
        <v>26</v>
      </c>
      <c r="E43" s="24"/>
      <c r="F43" s="31"/>
    </row>
    <row r="44" spans="1:6" s="19" customFormat="1" ht="18" customHeight="1">
      <c r="A44" s="25" t="s">
        <v>37</v>
      </c>
      <c r="B44" s="13">
        <f>(B45:B45)</f>
        <v>0.41202</v>
      </c>
      <c r="C44" s="13">
        <f t="shared" ref="C44:D44" si="1">(C45:C45)</f>
        <v>0.41202</v>
      </c>
      <c r="D44" s="81" t="str">
        <f t="shared" si="1"/>
        <v>-</v>
      </c>
      <c r="E44" s="35">
        <f>C44</f>
        <v>0.41202</v>
      </c>
    </row>
    <row r="45" spans="1:6" ht="14.85" customHeight="1">
      <c r="A45" s="17" t="s">
        <v>38</v>
      </c>
      <c r="B45" s="9">
        <v>0.41202</v>
      </c>
      <c r="C45" s="9">
        <v>0.41202</v>
      </c>
      <c r="D45" s="18" t="s">
        <v>8</v>
      </c>
      <c r="E45" s="1"/>
    </row>
    <row r="46" spans="1:6" s="19" customFormat="1" ht="18" customHeight="1">
      <c r="A46" s="19" t="s">
        <v>39</v>
      </c>
      <c r="B46" s="13">
        <f>SUM(B47:B48)</f>
        <v>23.817900000000002</v>
      </c>
      <c r="C46" s="14">
        <f>SUM(C47:C48)</f>
        <v>23.817900000000002</v>
      </c>
      <c r="D46" s="14" t="s">
        <v>8</v>
      </c>
      <c r="E46" s="32">
        <f>C46</f>
        <v>23.817900000000002</v>
      </c>
    </row>
    <row r="47" spans="1:6" ht="14.85" customHeight="1">
      <c r="A47" s="17" t="s">
        <v>40</v>
      </c>
      <c r="B47" s="9">
        <v>3.4768000000000003</v>
      </c>
      <c r="C47" s="18">
        <v>3.4768000000000003</v>
      </c>
      <c r="D47" s="76">
        <v>0</v>
      </c>
      <c r="E47" s="1"/>
    </row>
    <row r="48" spans="1:6" ht="14.85" customHeight="1">
      <c r="A48" s="17" t="s">
        <v>41</v>
      </c>
      <c r="B48" s="33">
        <v>20.341100000000001</v>
      </c>
      <c r="C48" s="18">
        <v>20.341100000000001</v>
      </c>
      <c r="D48" s="18" t="s">
        <v>26</v>
      </c>
      <c r="E48" s="1"/>
    </row>
    <row r="49" spans="1:6" s="27" customFormat="1" ht="18" customHeight="1">
      <c r="A49" s="19" t="s">
        <v>42</v>
      </c>
      <c r="B49" s="13">
        <f>SUM(B50:B50)</f>
        <v>994.14779999999996</v>
      </c>
      <c r="C49" s="13">
        <f>SUM(C50:C50)</f>
        <v>994.14779999999996</v>
      </c>
      <c r="D49" s="14" t="str">
        <f>D50</f>
        <v>-</v>
      </c>
      <c r="E49" s="38">
        <f>C49</f>
        <v>994.14779999999996</v>
      </c>
    </row>
    <row r="50" spans="1:6" ht="14.85" customHeight="1">
      <c r="A50" s="17" t="s">
        <v>43</v>
      </c>
      <c r="B50" s="9">
        <v>994.14779999999996</v>
      </c>
      <c r="C50" s="9">
        <v>994.14779999999996</v>
      </c>
      <c r="D50" s="18" t="s">
        <v>8</v>
      </c>
      <c r="E50" s="1"/>
    </row>
    <row r="51" spans="1:6" s="30" customFormat="1" ht="18" customHeight="1">
      <c r="A51" s="19" t="s">
        <v>44</v>
      </c>
      <c r="B51" s="13">
        <f>SUM(B52:B55)</f>
        <v>3837.9538000000002</v>
      </c>
      <c r="C51" s="13">
        <f>SUM(C52:C55)</f>
        <v>3837.9538000000002</v>
      </c>
      <c r="D51" s="14" t="str">
        <f>D52</f>
        <v>-</v>
      </c>
      <c r="E51" s="39">
        <f>C51</f>
        <v>3837.9538000000002</v>
      </c>
    </row>
    <row r="52" spans="1:6" ht="14.85" customHeight="1">
      <c r="A52" s="17" t="s">
        <v>45</v>
      </c>
      <c r="B52" s="9">
        <v>2163.8537999999999</v>
      </c>
      <c r="C52" s="9">
        <v>2163.8537999999999</v>
      </c>
      <c r="D52" s="18" t="s">
        <v>8</v>
      </c>
      <c r="E52" s="1"/>
    </row>
    <row r="53" spans="1:6" ht="14.85" customHeight="1">
      <c r="A53" s="17" t="s">
        <v>46</v>
      </c>
      <c r="B53" s="9">
        <v>1674.1000000000001</v>
      </c>
      <c r="C53" s="9">
        <v>1674.1000000000001</v>
      </c>
      <c r="D53" s="18" t="s">
        <v>8</v>
      </c>
      <c r="E53" s="1"/>
    </row>
    <row r="54" spans="1:6" ht="14.85" customHeight="1">
      <c r="A54" s="102" t="s">
        <v>47</v>
      </c>
      <c r="B54" s="101" t="s">
        <v>26</v>
      </c>
      <c r="C54" s="101" t="s">
        <v>26</v>
      </c>
      <c r="D54" s="100" t="s">
        <v>26</v>
      </c>
      <c r="E54" s="1"/>
    </row>
    <row r="55" spans="1:6" ht="14.85" customHeight="1">
      <c r="A55" s="103"/>
      <c r="B55" s="101"/>
      <c r="C55" s="101"/>
      <c r="D55" s="100"/>
      <c r="E55" s="24"/>
    </row>
    <row r="56" spans="1:6" s="19" customFormat="1" ht="18" customHeight="1">
      <c r="A56" s="19" t="s">
        <v>48</v>
      </c>
      <c r="B56" s="13">
        <f>SUM(B57:B58)</f>
        <v>96.534000000000006</v>
      </c>
      <c r="C56" s="13">
        <f>SUM(C57:C58)</f>
        <v>94.4</v>
      </c>
      <c r="D56" s="15">
        <f>SUM(D57:D58)</f>
        <v>2.1339999999999999</v>
      </c>
      <c r="E56" s="35">
        <f>C56+D56</f>
        <v>96.534000000000006</v>
      </c>
    </row>
    <row r="57" spans="1:6" ht="14.85" customHeight="1">
      <c r="A57" s="17" t="s">
        <v>49</v>
      </c>
      <c r="B57" s="9">
        <v>96.534000000000006</v>
      </c>
      <c r="C57" s="9">
        <v>94.4</v>
      </c>
      <c r="D57" s="10">
        <v>2.1339999999999999</v>
      </c>
      <c r="E57" s="1"/>
    </row>
    <row r="58" spans="1:6" ht="14.85" customHeight="1">
      <c r="A58" s="6" t="s">
        <v>50</v>
      </c>
      <c r="B58" s="33" t="s">
        <v>26</v>
      </c>
      <c r="C58" s="33" t="s">
        <v>26</v>
      </c>
      <c r="D58" s="18" t="s">
        <v>26</v>
      </c>
      <c r="E58" s="1"/>
    </row>
    <row r="59" spans="1:6" s="19" customFormat="1" ht="18" customHeight="1">
      <c r="A59" s="40" t="s">
        <v>51</v>
      </c>
      <c r="B59" s="21">
        <f>SUM(B60:B60)</f>
        <v>312.75</v>
      </c>
      <c r="C59" s="13">
        <f>SUM(C60:C60)</f>
        <v>312.75</v>
      </c>
      <c r="D59" s="14" t="str">
        <f>D60</f>
        <v>-</v>
      </c>
      <c r="E59" s="35">
        <f>C59</f>
        <v>312.75</v>
      </c>
    </row>
    <row r="60" spans="1:6" ht="14.85" customHeight="1">
      <c r="A60" s="17" t="s">
        <v>52</v>
      </c>
      <c r="B60" s="33">
        <v>312.75</v>
      </c>
      <c r="C60" s="9">
        <v>312.75</v>
      </c>
      <c r="D60" s="18" t="s">
        <v>8</v>
      </c>
      <c r="E60" s="1"/>
    </row>
    <row r="61" spans="1:6" s="19" customFormat="1" ht="18" customHeight="1">
      <c r="A61" s="19" t="s">
        <v>53</v>
      </c>
      <c r="B61" s="21">
        <f>SUM(B62:B62)</f>
        <v>1.425</v>
      </c>
      <c r="C61" s="13">
        <f>SUM(C62:C62)</f>
        <v>1.425</v>
      </c>
      <c r="D61" s="14" t="str">
        <f>D62</f>
        <v>-</v>
      </c>
      <c r="E61" s="35">
        <f>C61</f>
        <v>1.425</v>
      </c>
    </row>
    <row r="62" spans="1:6" ht="14.85" customHeight="1">
      <c r="A62" s="6" t="s">
        <v>54</v>
      </c>
      <c r="B62" s="9">
        <v>1.425</v>
      </c>
      <c r="C62" s="18">
        <v>1.425</v>
      </c>
      <c r="D62" s="18" t="s">
        <v>8</v>
      </c>
      <c r="E62" s="1"/>
    </row>
    <row r="63" spans="1:6" s="27" customFormat="1" ht="19.5" customHeight="1">
      <c r="A63" s="41" t="s">
        <v>55</v>
      </c>
      <c r="B63" s="21">
        <f>SUM(B64:B67)</f>
        <v>1474.7306000000001</v>
      </c>
      <c r="C63" s="14">
        <f>SUM(C64:C67)</f>
        <v>850.15340000000003</v>
      </c>
      <c r="D63" s="14">
        <f>SUM(D64:D67)</f>
        <v>624.57720000000006</v>
      </c>
      <c r="E63" s="42">
        <f>C63+D63</f>
        <v>1474.7306000000001</v>
      </c>
      <c r="F63" s="43"/>
    </row>
    <row r="64" spans="1:6" ht="14.85" customHeight="1">
      <c r="A64" s="6" t="s">
        <v>56</v>
      </c>
      <c r="B64" s="9">
        <v>240.88759999999999</v>
      </c>
      <c r="C64" s="18">
        <v>236.0445</v>
      </c>
      <c r="D64" s="10">
        <v>4.8430999999999997</v>
      </c>
      <c r="E64" s="1"/>
    </row>
    <row r="65" spans="1:6" ht="14.85" customHeight="1">
      <c r="A65" s="6" t="s">
        <v>57</v>
      </c>
      <c r="B65" s="9">
        <v>940.61239999999998</v>
      </c>
      <c r="C65" s="18">
        <v>408.41</v>
      </c>
      <c r="D65" s="10">
        <v>532.20240000000001</v>
      </c>
      <c r="E65" s="1"/>
    </row>
    <row r="66" spans="1:6" ht="14.85" customHeight="1">
      <c r="A66" s="6" t="s">
        <v>58</v>
      </c>
      <c r="B66" s="9">
        <v>131.98060000000001</v>
      </c>
      <c r="C66" s="18">
        <v>44.448900000000002</v>
      </c>
      <c r="D66" s="10">
        <v>87.531700000000001</v>
      </c>
      <c r="E66" s="1"/>
    </row>
    <row r="67" spans="1:6" ht="14.85" customHeight="1">
      <c r="A67" s="17" t="s">
        <v>59</v>
      </c>
      <c r="B67" s="9">
        <v>161.25</v>
      </c>
      <c r="C67" s="18">
        <v>161.25</v>
      </c>
      <c r="D67" s="18" t="s">
        <v>8</v>
      </c>
      <c r="E67" s="1"/>
    </row>
    <row r="68" spans="1:6" s="19" customFormat="1" ht="18" customHeight="1">
      <c r="A68" s="19" t="s">
        <v>60</v>
      </c>
      <c r="B68" s="21">
        <f>SUM(B69:B71)</f>
        <v>91.253</v>
      </c>
      <c r="C68" s="13">
        <f>SUM(C69:C71)</f>
        <v>91.253</v>
      </c>
      <c r="D68" s="14" t="str">
        <f>D69</f>
        <v>-</v>
      </c>
      <c r="E68" s="35">
        <f>C68</f>
        <v>91.253</v>
      </c>
    </row>
    <row r="69" spans="1:6" ht="14.85" customHeight="1">
      <c r="A69" s="17" t="s">
        <v>61</v>
      </c>
      <c r="B69" s="33">
        <v>81.910799999999995</v>
      </c>
      <c r="C69" s="9">
        <v>81.910799999999995</v>
      </c>
      <c r="D69" s="18" t="s">
        <v>8</v>
      </c>
      <c r="E69" s="1"/>
    </row>
    <row r="70" spans="1:6" ht="14.85" customHeight="1">
      <c r="A70" s="17" t="s">
        <v>62</v>
      </c>
      <c r="B70" s="33">
        <v>5.1169000000000002</v>
      </c>
      <c r="C70" s="9">
        <v>5.1169000000000002</v>
      </c>
      <c r="D70" s="18" t="s">
        <v>8</v>
      </c>
      <c r="E70" s="1"/>
    </row>
    <row r="71" spans="1:6" ht="14.85" customHeight="1">
      <c r="A71" s="8" t="s">
        <v>63</v>
      </c>
      <c r="B71" s="33">
        <v>4.2252999999999998</v>
      </c>
      <c r="C71" s="9">
        <v>4.2252999999999998</v>
      </c>
      <c r="D71" s="18" t="s">
        <v>8</v>
      </c>
      <c r="E71" s="1"/>
    </row>
    <row r="72" spans="1:6" s="19" customFormat="1" ht="18" customHeight="1">
      <c r="A72" s="44" t="s">
        <v>64</v>
      </c>
      <c r="B72" s="13">
        <f>SUM(B73:B79)</f>
        <v>428.8</v>
      </c>
      <c r="C72" s="13">
        <f>SUM(C73:C79)</f>
        <v>12.331100000000001</v>
      </c>
      <c r="D72" s="15">
        <f>SUM(D73:D79)</f>
        <v>416.46890000000002</v>
      </c>
      <c r="E72" s="35">
        <f>C72+D72</f>
        <v>428.8</v>
      </c>
    </row>
    <row r="73" spans="1:6" ht="14.85" customHeight="1">
      <c r="A73" s="17" t="s">
        <v>65</v>
      </c>
      <c r="B73" s="33" t="s">
        <v>26</v>
      </c>
      <c r="C73" s="18" t="s">
        <v>26</v>
      </c>
      <c r="D73" s="18" t="s">
        <v>26</v>
      </c>
      <c r="E73" s="1"/>
    </row>
    <row r="74" spans="1:6" ht="14.85" customHeight="1">
      <c r="A74" s="6" t="s">
        <v>66</v>
      </c>
      <c r="B74" s="9">
        <v>6.88</v>
      </c>
      <c r="C74" s="18">
        <v>6.3711000000000002</v>
      </c>
      <c r="D74" s="10">
        <v>0.50890000000000002</v>
      </c>
      <c r="E74" s="1"/>
    </row>
    <row r="75" spans="1:6" ht="14.85" customHeight="1">
      <c r="A75" s="45" t="s">
        <v>67</v>
      </c>
      <c r="B75" s="9">
        <v>421.29</v>
      </c>
      <c r="C75" s="18">
        <v>5.33</v>
      </c>
      <c r="D75" s="10">
        <v>415.96000000000004</v>
      </c>
      <c r="E75" s="1"/>
    </row>
    <row r="76" spans="1:6" ht="14.85" customHeight="1">
      <c r="A76" s="6" t="s">
        <v>68</v>
      </c>
      <c r="B76" s="9">
        <v>0.63</v>
      </c>
      <c r="C76" s="18">
        <v>0.63</v>
      </c>
      <c r="D76" s="18" t="s">
        <v>8</v>
      </c>
      <c r="E76" s="1"/>
    </row>
    <row r="77" spans="1:6" ht="14.85" customHeight="1">
      <c r="A77" s="102" t="s">
        <v>69</v>
      </c>
      <c r="B77" s="101" t="s">
        <v>26</v>
      </c>
      <c r="C77" s="100" t="s">
        <v>26</v>
      </c>
      <c r="D77" s="100" t="s">
        <v>26</v>
      </c>
      <c r="E77" s="1"/>
    </row>
    <row r="78" spans="1:6" ht="14.85" customHeight="1">
      <c r="A78" s="102"/>
      <c r="B78" s="101"/>
      <c r="C78" s="100"/>
      <c r="D78" s="100"/>
      <c r="E78" s="24"/>
      <c r="F78" s="31"/>
    </row>
    <row r="79" spans="1:6" ht="9.75" customHeight="1">
      <c r="A79" s="102"/>
      <c r="B79" s="101"/>
      <c r="C79" s="100"/>
      <c r="D79" s="100"/>
      <c r="E79" s="1"/>
    </row>
    <row r="80" spans="1:6" s="19" customFormat="1" ht="18" customHeight="1">
      <c r="A80" s="12" t="s">
        <v>70</v>
      </c>
      <c r="B80" s="13">
        <f>SUM(B81:B93)</f>
        <v>14048.814228910001</v>
      </c>
      <c r="C80" s="13">
        <f t="shared" ref="C80:D80" si="2">SUM(C81:C93)</f>
        <v>11898.420528910001</v>
      </c>
      <c r="D80" s="15">
        <f t="shared" si="2"/>
        <v>2150.3936999999996</v>
      </c>
      <c r="E80" s="35">
        <f>C80+D80</f>
        <v>14048.81422891</v>
      </c>
      <c r="F80" s="46">
        <f>0.01</f>
        <v>0.01</v>
      </c>
    </row>
    <row r="81" spans="1:8" ht="15.4" customHeight="1">
      <c r="A81" s="6" t="s">
        <v>71</v>
      </c>
      <c r="B81" s="9">
        <v>49.205500000000001</v>
      </c>
      <c r="C81" s="18">
        <v>49.205500000000001</v>
      </c>
      <c r="D81" s="18" t="s">
        <v>8</v>
      </c>
      <c r="E81" s="16"/>
      <c r="F81" s="47"/>
      <c r="G81" s="48"/>
      <c r="H81" s="11"/>
    </row>
    <row r="82" spans="1:8" ht="15.4" customHeight="1">
      <c r="A82" s="6" t="s">
        <v>72</v>
      </c>
      <c r="B82" s="9">
        <v>46.633957590000001</v>
      </c>
      <c r="C82" s="18">
        <v>46.633957590000001</v>
      </c>
      <c r="D82" s="18" t="s">
        <v>8</v>
      </c>
      <c r="E82" s="16"/>
      <c r="F82" s="49"/>
      <c r="G82" s="50"/>
      <c r="H82" s="11"/>
    </row>
    <row r="83" spans="1:8" ht="15.4" customHeight="1">
      <c r="A83" s="6" t="s">
        <v>73</v>
      </c>
      <c r="B83" s="9">
        <v>333.42387131999999</v>
      </c>
      <c r="C83" s="18">
        <v>296.99297131999998</v>
      </c>
      <c r="D83" s="18">
        <v>36.430900000000001</v>
      </c>
      <c r="E83" s="16"/>
      <c r="F83" s="47"/>
      <c r="G83" s="48"/>
      <c r="H83" s="11"/>
    </row>
    <row r="84" spans="1:8" ht="15.4" customHeight="1">
      <c r="A84" s="6" t="s">
        <v>74</v>
      </c>
      <c r="B84" s="9">
        <v>2701.25</v>
      </c>
      <c r="C84" s="18">
        <v>681.00509999999997</v>
      </c>
      <c r="D84" s="18">
        <v>2020.2448999999999</v>
      </c>
      <c r="E84" s="16"/>
      <c r="F84" s="47"/>
      <c r="G84" s="51"/>
    </row>
    <row r="85" spans="1:8" ht="15.4" customHeight="1">
      <c r="A85" s="6" t="s">
        <v>75</v>
      </c>
      <c r="B85" s="9">
        <v>1312.6077</v>
      </c>
      <c r="C85" s="18">
        <v>1312.6077</v>
      </c>
      <c r="D85" s="18" t="s">
        <v>8</v>
      </c>
      <c r="E85" s="16"/>
      <c r="F85" s="49"/>
      <c r="G85" s="50"/>
    </row>
    <row r="86" spans="1:8" ht="15.4" customHeight="1">
      <c r="A86" s="6" t="s">
        <v>76</v>
      </c>
      <c r="B86" s="9">
        <v>5790</v>
      </c>
      <c r="C86" s="18">
        <v>5790</v>
      </c>
      <c r="D86" s="18" t="s">
        <v>77</v>
      </c>
      <c r="E86" s="16"/>
      <c r="F86" s="52"/>
      <c r="G86" s="53"/>
    </row>
    <row r="87" spans="1:8" ht="15.4" customHeight="1">
      <c r="A87" s="6" t="s">
        <v>78</v>
      </c>
      <c r="B87" s="9">
        <v>252.75</v>
      </c>
      <c r="C87" s="18">
        <v>252.75</v>
      </c>
      <c r="D87" s="18" t="s">
        <v>8</v>
      </c>
      <c r="E87" s="16"/>
      <c r="F87" s="31"/>
    </row>
    <row r="88" spans="1:8" ht="15.4" customHeight="1">
      <c r="A88" s="6" t="s">
        <v>79</v>
      </c>
      <c r="B88" s="9">
        <v>359.29</v>
      </c>
      <c r="C88" s="18">
        <v>278.9169</v>
      </c>
      <c r="D88" s="18">
        <v>80.373100000000008</v>
      </c>
      <c r="E88" s="16"/>
      <c r="F88" s="31"/>
    </row>
    <row r="89" spans="1:8" ht="15.4" customHeight="1">
      <c r="A89" s="6" t="s">
        <v>80</v>
      </c>
      <c r="B89" s="9">
        <v>722.69749999999999</v>
      </c>
      <c r="C89" s="18">
        <v>722.69749999999999</v>
      </c>
      <c r="D89" s="18" t="s">
        <v>8</v>
      </c>
      <c r="E89" s="16"/>
      <c r="F89" s="31"/>
    </row>
    <row r="90" spans="1:8" ht="15.4" customHeight="1">
      <c r="A90" s="6" t="s">
        <v>81</v>
      </c>
      <c r="B90" s="9">
        <v>46.695700000000002</v>
      </c>
      <c r="C90" s="18">
        <v>33.350900000000003</v>
      </c>
      <c r="D90" s="18">
        <v>13.344800000000001</v>
      </c>
      <c r="E90" s="16"/>
      <c r="F90" s="31"/>
    </row>
    <row r="91" spans="1:8" ht="15.4" customHeight="1">
      <c r="A91" s="6" t="s">
        <v>82</v>
      </c>
      <c r="B91" s="9">
        <v>221.04</v>
      </c>
      <c r="C91" s="18">
        <v>221.04</v>
      </c>
      <c r="D91" s="18" t="s">
        <v>8</v>
      </c>
      <c r="E91" s="16"/>
      <c r="F91" s="31"/>
    </row>
    <row r="92" spans="1:8" ht="15.4" customHeight="1">
      <c r="A92" s="6" t="s">
        <v>83</v>
      </c>
      <c r="B92" s="9">
        <v>143.22</v>
      </c>
      <c r="C92" s="18">
        <v>143.22</v>
      </c>
      <c r="D92" s="18" t="s">
        <v>8</v>
      </c>
      <c r="E92" s="1"/>
    </row>
    <row r="93" spans="1:8" ht="15.4" customHeight="1">
      <c r="A93" s="17" t="s">
        <v>84</v>
      </c>
      <c r="B93" s="9">
        <v>2070</v>
      </c>
      <c r="C93" s="18">
        <v>2070</v>
      </c>
      <c r="D93" s="18" t="s">
        <v>8</v>
      </c>
      <c r="E93" s="1"/>
    </row>
    <row r="94" spans="1:8" s="30" customFormat="1" ht="18" customHeight="1">
      <c r="A94" s="12" t="s">
        <v>85</v>
      </c>
      <c r="B94" s="13">
        <f>SUM(B95:B96)</f>
        <v>279.65999999999997</v>
      </c>
      <c r="C94" s="13">
        <f t="shared" ref="C94:D94" si="3">SUM(C95:C96)</f>
        <v>43.837199999999996</v>
      </c>
      <c r="D94" s="15">
        <f t="shared" si="3"/>
        <v>235.8228</v>
      </c>
      <c r="E94" s="39">
        <f>C94+D94</f>
        <v>279.65999999999997</v>
      </c>
    </row>
    <row r="95" spans="1:8" ht="15.4" customHeight="1">
      <c r="A95" s="6" t="s">
        <v>86</v>
      </c>
      <c r="B95" s="9">
        <v>132.26</v>
      </c>
      <c r="C95" s="18">
        <v>29.097199999999997</v>
      </c>
      <c r="D95" s="10">
        <v>103.1628</v>
      </c>
      <c r="E95" s="1"/>
    </row>
    <row r="96" spans="1:8" ht="15.4" customHeight="1">
      <c r="A96" s="6" t="s">
        <v>87</v>
      </c>
      <c r="B96" s="9">
        <v>147.4</v>
      </c>
      <c r="C96" s="18">
        <v>14.74</v>
      </c>
      <c r="D96" s="18">
        <v>132.66</v>
      </c>
      <c r="E96" s="1"/>
    </row>
    <row r="97" spans="1:5" s="19" customFormat="1" ht="18" customHeight="1">
      <c r="A97" s="40" t="s">
        <v>88</v>
      </c>
      <c r="B97" s="13">
        <f>SUM(B98:B98)</f>
        <v>2.3210000000000002</v>
      </c>
      <c r="C97" s="14">
        <f>SUM(C98:C98)</f>
        <v>2.3210000000000002</v>
      </c>
      <c r="D97" s="14" t="str">
        <f>D98</f>
        <v>-</v>
      </c>
      <c r="E97" s="35">
        <f>C97</f>
        <v>2.3210000000000002</v>
      </c>
    </row>
    <row r="98" spans="1:5" ht="15.4" customHeight="1">
      <c r="A98" s="6" t="s">
        <v>89</v>
      </c>
      <c r="B98" s="9">
        <v>2.3210000000000002</v>
      </c>
      <c r="C98" s="18">
        <v>2.3210000000000002</v>
      </c>
      <c r="D98" s="18" t="s">
        <v>8</v>
      </c>
      <c r="E98" s="1"/>
    </row>
    <row r="99" spans="1:5" s="19" customFormat="1" ht="18" customHeight="1">
      <c r="A99" s="25" t="s">
        <v>90</v>
      </c>
      <c r="B99" s="21" t="str">
        <f>B100</f>
        <v>…</v>
      </c>
      <c r="C99" s="21" t="str">
        <f>C100</f>
        <v>…</v>
      </c>
      <c r="D99" s="14" t="str">
        <f>D100</f>
        <v>…</v>
      </c>
      <c r="E99" s="54"/>
    </row>
    <row r="100" spans="1:5" ht="15.4" customHeight="1">
      <c r="A100" s="8" t="s">
        <v>91</v>
      </c>
      <c r="B100" s="33" t="s">
        <v>26</v>
      </c>
      <c r="C100" s="33" t="s">
        <v>26</v>
      </c>
      <c r="D100" s="18" t="s">
        <v>26</v>
      </c>
      <c r="E100" s="1"/>
    </row>
    <row r="101" spans="1:5" s="19" customFormat="1" ht="18" customHeight="1">
      <c r="A101" s="19" t="s">
        <v>92</v>
      </c>
      <c r="B101" s="13">
        <f>SUM(B102:B111)</f>
        <v>1391.4457</v>
      </c>
      <c r="C101" s="13">
        <f>SUM(C102:C111)</f>
        <v>503.61340000000007</v>
      </c>
      <c r="D101" s="15">
        <f>SUM(D102:D111)</f>
        <v>887.83230000000015</v>
      </c>
      <c r="E101" s="35">
        <f>C101+D101</f>
        <v>1391.4457000000002</v>
      </c>
    </row>
    <row r="102" spans="1:5" ht="15.4" customHeight="1">
      <c r="A102" s="6" t="s">
        <v>93</v>
      </c>
      <c r="B102" s="9">
        <v>856.52</v>
      </c>
      <c r="C102" s="9">
        <v>396.91</v>
      </c>
      <c r="D102" s="10">
        <v>459.61</v>
      </c>
      <c r="E102" s="16"/>
    </row>
    <row r="103" spans="1:5" ht="15.4" customHeight="1">
      <c r="A103" s="17" t="s">
        <v>94</v>
      </c>
      <c r="B103" s="9">
        <v>8.944700000000001</v>
      </c>
      <c r="C103" s="9">
        <v>8.9298000000000002</v>
      </c>
      <c r="D103" s="10">
        <v>1.49E-2</v>
      </c>
      <c r="E103" s="16"/>
    </row>
    <row r="104" spans="1:5" ht="15.4" customHeight="1">
      <c r="A104" s="17" t="s">
        <v>95</v>
      </c>
      <c r="B104" s="9">
        <v>242.84440000000001</v>
      </c>
      <c r="C104" s="9">
        <v>46.082299999999996</v>
      </c>
      <c r="D104" s="10">
        <v>196.7621</v>
      </c>
      <c r="E104" s="16"/>
    </row>
    <row r="105" spans="1:5" ht="15.4" customHeight="1">
      <c r="A105" s="17" t="s">
        <v>96</v>
      </c>
      <c r="B105" s="9">
        <v>1.0918000000000001</v>
      </c>
      <c r="C105" s="9">
        <v>0.53990000000000005</v>
      </c>
      <c r="D105" s="10">
        <v>0.55189999999999995</v>
      </c>
      <c r="E105" s="16"/>
    </row>
    <row r="106" spans="1:5" ht="15.4" customHeight="1">
      <c r="A106" s="17" t="s">
        <v>97</v>
      </c>
      <c r="B106" s="9">
        <v>150.59229999999999</v>
      </c>
      <c r="C106" s="9">
        <v>12.338900000000001</v>
      </c>
      <c r="D106" s="10">
        <v>138.2534</v>
      </c>
      <c r="E106" s="16"/>
    </row>
    <row r="107" spans="1:5" ht="15.4" customHeight="1">
      <c r="A107" s="17" t="s">
        <v>98</v>
      </c>
      <c r="B107" s="9">
        <v>23.6297</v>
      </c>
      <c r="C107" s="9">
        <v>3.0981999999999998</v>
      </c>
      <c r="D107" s="10">
        <v>20.531500000000001</v>
      </c>
      <c r="E107" s="16"/>
    </row>
    <row r="108" spans="1:5" ht="15.4" customHeight="1">
      <c r="A108" s="17" t="s">
        <v>99</v>
      </c>
      <c r="B108" s="9">
        <v>35.7943</v>
      </c>
      <c r="C108" s="9">
        <v>1.4147999999999998</v>
      </c>
      <c r="D108" s="10">
        <v>34.3795</v>
      </c>
      <c r="E108" s="16"/>
    </row>
    <row r="109" spans="1:5" ht="15.4" customHeight="1">
      <c r="A109" s="17" t="s">
        <v>100</v>
      </c>
      <c r="B109" s="9">
        <v>67.036600000000007</v>
      </c>
      <c r="C109" s="9">
        <v>29.787800000000004</v>
      </c>
      <c r="D109" s="10">
        <v>37.248800000000003</v>
      </c>
      <c r="E109" s="16"/>
    </row>
    <row r="110" spans="1:5" ht="15.4" customHeight="1">
      <c r="A110" s="17" t="s">
        <v>101</v>
      </c>
      <c r="B110" s="9">
        <v>1.3637000000000001</v>
      </c>
      <c r="C110" s="9">
        <v>1.36</v>
      </c>
      <c r="D110" s="10">
        <v>3.7000000000000002E-3</v>
      </c>
      <c r="E110" s="16"/>
    </row>
    <row r="111" spans="1:5" ht="15.4" customHeight="1">
      <c r="A111" s="6" t="s">
        <v>102</v>
      </c>
      <c r="B111" s="9">
        <v>3.6282000000000005</v>
      </c>
      <c r="C111" s="9">
        <v>3.1517000000000004</v>
      </c>
      <c r="D111" s="10">
        <v>0.47649999999999998</v>
      </c>
      <c r="E111" s="16"/>
    </row>
    <row r="112" spans="1:5" s="19" customFormat="1" ht="18" customHeight="1">
      <c r="A112" s="40" t="s">
        <v>103</v>
      </c>
      <c r="B112" s="14" t="str">
        <f>B113</f>
        <v>…</v>
      </c>
      <c r="C112" s="14" t="str">
        <f>C113</f>
        <v>…</v>
      </c>
      <c r="D112" s="14" t="str">
        <f>D113</f>
        <v>…</v>
      </c>
      <c r="E112" s="54"/>
    </row>
    <row r="113" spans="1:5" ht="15.4" customHeight="1">
      <c r="A113" s="6" t="s">
        <v>104</v>
      </c>
      <c r="B113" s="18" t="s">
        <v>26</v>
      </c>
      <c r="C113" s="18" t="s">
        <v>26</v>
      </c>
      <c r="D113" s="18" t="s">
        <v>26</v>
      </c>
      <c r="E113" s="1"/>
    </row>
    <row r="114" spans="1:5" s="19" customFormat="1" ht="18" customHeight="1">
      <c r="A114" s="40" t="s">
        <v>105</v>
      </c>
      <c r="B114" s="13">
        <f>SUM(B115:B115)</f>
        <v>2.5</v>
      </c>
      <c r="C114" s="13">
        <f>SUM(C115:C115)</f>
        <v>2.5</v>
      </c>
      <c r="D114" s="14" t="str">
        <f>D115</f>
        <v>-</v>
      </c>
      <c r="E114" s="35">
        <f>C114</f>
        <v>2.5</v>
      </c>
    </row>
    <row r="115" spans="1:5" ht="15.4" customHeight="1">
      <c r="A115" s="6" t="s">
        <v>106</v>
      </c>
      <c r="B115" s="9">
        <v>2.5</v>
      </c>
      <c r="C115" s="9">
        <v>2.5</v>
      </c>
      <c r="D115" s="18" t="s">
        <v>8</v>
      </c>
      <c r="E115" s="1"/>
    </row>
    <row r="116" spans="1:5" s="19" customFormat="1" ht="18" customHeight="1">
      <c r="A116" s="40" t="s">
        <v>107</v>
      </c>
      <c r="B116" s="15">
        <f>SUM(B117:B129)</f>
        <v>936.36220000000014</v>
      </c>
      <c r="C116" s="15">
        <f t="shared" ref="C116:D116" si="4">SUM(C117:C129)</f>
        <v>907.2985000000001</v>
      </c>
      <c r="D116" s="15">
        <f t="shared" si="4"/>
        <v>29.063700000000001</v>
      </c>
      <c r="E116" s="35">
        <f>C116+D116</f>
        <v>936.36220000000014</v>
      </c>
    </row>
    <row r="117" spans="1:5" ht="15.4" customHeight="1">
      <c r="A117" s="6" t="s">
        <v>108</v>
      </c>
      <c r="B117" s="18">
        <v>1.35</v>
      </c>
      <c r="C117" s="10">
        <v>1.35</v>
      </c>
      <c r="D117" s="18" t="s">
        <v>8</v>
      </c>
      <c r="E117" s="1"/>
    </row>
    <row r="118" spans="1:5" ht="15.4" customHeight="1">
      <c r="A118" s="8" t="s">
        <v>109</v>
      </c>
      <c r="B118" s="18" t="s">
        <v>26</v>
      </c>
      <c r="C118" s="18" t="s">
        <v>26</v>
      </c>
      <c r="D118" s="18" t="s">
        <v>26</v>
      </c>
      <c r="E118" s="1"/>
    </row>
    <row r="119" spans="1:5" ht="15.4" customHeight="1">
      <c r="A119" s="6" t="s">
        <v>110</v>
      </c>
      <c r="B119" s="18">
        <v>0.83299999999999996</v>
      </c>
      <c r="C119" s="10">
        <v>0.83299999999999996</v>
      </c>
      <c r="D119" s="18" t="s">
        <v>8</v>
      </c>
      <c r="E119" s="1"/>
    </row>
    <row r="120" spans="1:5" ht="15.4" customHeight="1">
      <c r="A120" s="6" t="s">
        <v>111</v>
      </c>
      <c r="B120" s="18">
        <v>7.7220000000000004</v>
      </c>
      <c r="C120" s="10">
        <v>7.7220000000000004</v>
      </c>
      <c r="D120" s="18" t="s">
        <v>8</v>
      </c>
      <c r="E120" s="1"/>
    </row>
    <row r="121" spans="1:5" ht="15.4" customHeight="1">
      <c r="A121" s="6" t="s">
        <v>112</v>
      </c>
      <c r="B121" s="18">
        <v>293.02</v>
      </c>
      <c r="C121" s="10">
        <v>293.02</v>
      </c>
      <c r="D121" s="18" t="s">
        <v>8</v>
      </c>
      <c r="E121" s="1"/>
    </row>
    <row r="122" spans="1:5" ht="15.4" customHeight="1">
      <c r="A122" s="6" t="s">
        <v>113</v>
      </c>
      <c r="B122" s="18">
        <v>124.1922</v>
      </c>
      <c r="C122" s="10">
        <v>124.1922</v>
      </c>
      <c r="D122" s="18" t="s">
        <v>8</v>
      </c>
      <c r="E122" s="1"/>
    </row>
    <row r="123" spans="1:5" ht="15.4" customHeight="1">
      <c r="A123" s="6" t="s">
        <v>114</v>
      </c>
      <c r="B123" s="18">
        <v>0.81</v>
      </c>
      <c r="C123" s="10">
        <v>0.81</v>
      </c>
      <c r="D123" s="18" t="s">
        <v>8</v>
      </c>
      <c r="E123" s="1"/>
    </row>
    <row r="124" spans="1:5" ht="15.4" customHeight="1">
      <c r="A124" s="6" t="s">
        <v>115</v>
      </c>
      <c r="B124" s="18">
        <v>195</v>
      </c>
      <c r="C124" s="10">
        <v>195</v>
      </c>
      <c r="D124" s="18" t="s">
        <v>8</v>
      </c>
      <c r="E124" s="1"/>
    </row>
    <row r="125" spans="1:5" ht="15.4" customHeight="1">
      <c r="A125" s="6" t="s">
        <v>116</v>
      </c>
      <c r="B125" s="18">
        <v>161.70490000000001</v>
      </c>
      <c r="C125" s="10">
        <v>161.70490000000001</v>
      </c>
      <c r="D125" s="18" t="s">
        <v>8</v>
      </c>
      <c r="E125" s="1"/>
    </row>
    <row r="126" spans="1:5" ht="15.4" customHeight="1">
      <c r="A126" s="6" t="s">
        <v>117</v>
      </c>
      <c r="B126" s="18">
        <v>70.16640000000001</v>
      </c>
      <c r="C126" s="10">
        <v>70.16640000000001</v>
      </c>
      <c r="D126" s="18" t="s">
        <v>8</v>
      </c>
      <c r="E126" s="1"/>
    </row>
    <row r="127" spans="1:5" ht="15.4" customHeight="1">
      <c r="A127" s="6" t="s">
        <v>118</v>
      </c>
      <c r="B127" s="18">
        <v>24.16</v>
      </c>
      <c r="C127" s="10">
        <v>24.16</v>
      </c>
      <c r="D127" s="18" t="s">
        <v>8</v>
      </c>
      <c r="E127" s="1"/>
    </row>
    <row r="128" spans="1:5" ht="15.4" customHeight="1">
      <c r="A128" s="6" t="s">
        <v>119</v>
      </c>
      <c r="B128" s="18">
        <v>40.672399999999996</v>
      </c>
      <c r="C128" s="10">
        <v>11.608699999999999</v>
      </c>
      <c r="D128" s="10">
        <v>29.063700000000001</v>
      </c>
      <c r="E128" s="1"/>
    </row>
    <row r="129" spans="1:5" ht="15.4" customHeight="1">
      <c r="A129" s="6" t="s">
        <v>120</v>
      </c>
      <c r="B129" s="18">
        <v>16.731300000000001</v>
      </c>
      <c r="C129" s="10">
        <v>16.731300000000001</v>
      </c>
      <c r="D129" s="18" t="s">
        <v>8</v>
      </c>
      <c r="E129" s="1"/>
    </row>
    <row r="130" spans="1:5" s="19" customFormat="1" ht="18" customHeight="1">
      <c r="A130" s="40" t="s">
        <v>121</v>
      </c>
      <c r="B130" s="13">
        <f>SUM(B131:B146)</f>
        <v>133.22300000000001</v>
      </c>
      <c r="C130" s="13">
        <f t="shared" ref="C130" si="5">SUM(C131:C146)</f>
        <v>133.22300000000001</v>
      </c>
      <c r="D130" s="79" t="str">
        <f>D131</f>
        <v>-</v>
      </c>
      <c r="E130" s="35" t="e">
        <f>C130+D130</f>
        <v>#VALUE!</v>
      </c>
    </row>
    <row r="131" spans="1:5" ht="15.4" customHeight="1">
      <c r="A131" s="6" t="s">
        <v>122</v>
      </c>
      <c r="B131" s="9">
        <v>3.4537</v>
      </c>
      <c r="C131" s="10">
        <v>3.4537</v>
      </c>
      <c r="D131" s="18" t="s">
        <v>8</v>
      </c>
      <c r="E131" s="1"/>
    </row>
    <row r="132" spans="1:5" ht="15.4" customHeight="1">
      <c r="A132" s="6" t="s">
        <v>123</v>
      </c>
      <c r="B132" s="9">
        <v>13.576300000000002</v>
      </c>
      <c r="C132" s="10">
        <v>13.576300000000002</v>
      </c>
      <c r="D132" s="18" t="s">
        <v>8</v>
      </c>
      <c r="E132" s="1"/>
    </row>
    <row r="133" spans="1:5" ht="15.4" customHeight="1">
      <c r="A133" s="6" t="s">
        <v>124</v>
      </c>
      <c r="B133" s="33" t="s">
        <v>21</v>
      </c>
      <c r="C133" s="33" t="s">
        <v>21</v>
      </c>
      <c r="D133" s="18" t="s">
        <v>21</v>
      </c>
      <c r="E133" s="1"/>
    </row>
    <row r="134" spans="1:5" ht="15.4" customHeight="1">
      <c r="A134" s="6" t="s">
        <v>125</v>
      </c>
      <c r="B134" s="33" t="s">
        <v>21</v>
      </c>
      <c r="C134" s="33" t="s">
        <v>21</v>
      </c>
      <c r="D134" s="18" t="s">
        <v>21</v>
      </c>
      <c r="E134" s="1"/>
    </row>
    <row r="135" spans="1:5" ht="15.6" customHeight="1">
      <c r="A135" s="104" t="s">
        <v>126</v>
      </c>
      <c r="B135" s="101" t="s">
        <v>26</v>
      </c>
      <c r="C135" s="100" t="s">
        <v>26</v>
      </c>
      <c r="D135" s="100" t="s">
        <v>26</v>
      </c>
      <c r="E135" s="1"/>
    </row>
    <row r="136" spans="1:5" ht="15.6" customHeight="1">
      <c r="A136" s="104"/>
      <c r="B136" s="101"/>
      <c r="C136" s="100"/>
      <c r="D136" s="100"/>
      <c r="E136" s="24"/>
    </row>
    <row r="137" spans="1:5" ht="15.6" customHeight="1">
      <c r="A137" s="104"/>
      <c r="B137" s="101"/>
      <c r="C137" s="100"/>
      <c r="D137" s="100"/>
      <c r="E137" s="24"/>
    </row>
    <row r="138" spans="1:5" ht="15.6" customHeight="1">
      <c r="A138" s="104"/>
      <c r="B138" s="101"/>
      <c r="C138" s="100"/>
      <c r="D138" s="100"/>
      <c r="E138" s="24"/>
    </row>
    <row r="139" spans="1:5" ht="15.6" customHeight="1">
      <c r="A139" s="104"/>
      <c r="B139" s="101"/>
      <c r="C139" s="100"/>
      <c r="D139" s="100"/>
      <c r="E139" s="24"/>
    </row>
    <row r="140" spans="1:5" ht="15.4" customHeight="1">
      <c r="A140" s="6" t="s">
        <v>127</v>
      </c>
      <c r="B140" s="9">
        <v>8.9600000000000009</v>
      </c>
      <c r="C140" s="10">
        <v>8.9600000000000009</v>
      </c>
      <c r="D140" s="18" t="s">
        <v>8</v>
      </c>
      <c r="E140" s="1"/>
    </row>
    <row r="141" spans="1:5" ht="15.4" customHeight="1">
      <c r="A141" s="6" t="s">
        <v>128</v>
      </c>
      <c r="B141" s="9">
        <v>2.88</v>
      </c>
      <c r="C141" s="10">
        <v>2.88</v>
      </c>
      <c r="D141" s="18" t="s">
        <v>8</v>
      </c>
      <c r="E141" s="1"/>
    </row>
    <row r="142" spans="1:5" ht="15.6" customHeight="1">
      <c r="A142" s="97" t="s">
        <v>129</v>
      </c>
      <c r="B142" s="101" t="s">
        <v>26</v>
      </c>
      <c r="C142" s="100" t="s">
        <v>26</v>
      </c>
      <c r="D142" s="100" t="s">
        <v>26</v>
      </c>
      <c r="E142" s="1"/>
    </row>
    <row r="143" spans="1:5" ht="15.6" customHeight="1">
      <c r="A143" s="97"/>
      <c r="B143" s="101"/>
      <c r="C143" s="100"/>
      <c r="D143" s="100"/>
      <c r="E143" s="1"/>
    </row>
    <row r="144" spans="1:5" ht="15.6" customHeight="1">
      <c r="A144" s="97"/>
      <c r="B144" s="101"/>
      <c r="C144" s="100"/>
      <c r="D144" s="100"/>
      <c r="E144" s="24"/>
    </row>
    <row r="145" spans="1:5" ht="15.4" customHeight="1">
      <c r="A145" s="6" t="s">
        <v>130</v>
      </c>
      <c r="B145" s="9">
        <v>4.3530000000000006</v>
      </c>
      <c r="C145" s="10">
        <v>4.3530000000000006</v>
      </c>
      <c r="D145" s="18" t="s">
        <v>8</v>
      </c>
      <c r="E145" s="24"/>
    </row>
    <row r="146" spans="1:5" ht="15.4" customHeight="1">
      <c r="A146" s="6" t="s">
        <v>131</v>
      </c>
      <c r="B146" s="9">
        <v>100</v>
      </c>
      <c r="C146" s="10">
        <v>100</v>
      </c>
      <c r="D146" s="18" t="s">
        <v>8</v>
      </c>
      <c r="E146" s="1"/>
    </row>
    <row r="147" spans="1:5" s="19" customFormat="1" ht="18" customHeight="1">
      <c r="A147" s="40" t="s">
        <v>132</v>
      </c>
      <c r="B147" s="13">
        <f>SUM(B148:B148)</f>
        <v>51.178500000000007</v>
      </c>
      <c r="C147" s="15">
        <f>SUM(C148:C148)</f>
        <v>51.178500000000007</v>
      </c>
      <c r="D147" s="14" t="str">
        <f>D148</f>
        <v>-</v>
      </c>
      <c r="E147" s="35">
        <f>C147</f>
        <v>51.178500000000007</v>
      </c>
    </row>
    <row r="148" spans="1:5" ht="15.4" customHeight="1">
      <c r="A148" s="6" t="s">
        <v>133</v>
      </c>
      <c r="B148" s="9">
        <v>51.178500000000007</v>
      </c>
      <c r="C148" s="10">
        <v>51.178500000000007</v>
      </c>
      <c r="D148" s="18" t="s">
        <v>8</v>
      </c>
      <c r="E148" s="1"/>
    </row>
    <row r="149" spans="1:5" s="19" customFormat="1" ht="18" customHeight="1">
      <c r="A149" s="40" t="s">
        <v>134</v>
      </c>
      <c r="B149" s="21" t="str">
        <f>B150</f>
        <v>…</v>
      </c>
      <c r="C149" s="14" t="str">
        <f>C150</f>
        <v>…</v>
      </c>
      <c r="D149" s="14" t="str">
        <f>D150</f>
        <v>…</v>
      </c>
      <c r="E149" s="54"/>
    </row>
    <row r="150" spans="1:5" ht="15.4" customHeight="1">
      <c r="A150" s="17" t="s">
        <v>135</v>
      </c>
      <c r="B150" s="33" t="s">
        <v>26</v>
      </c>
      <c r="C150" s="18" t="s">
        <v>26</v>
      </c>
      <c r="D150" s="18" t="s">
        <v>26</v>
      </c>
      <c r="E150" s="1"/>
    </row>
    <row r="151" spans="1:5" ht="15.6" customHeight="1">
      <c r="A151" s="8" t="s">
        <v>136</v>
      </c>
      <c r="B151" s="33" t="s">
        <v>26</v>
      </c>
      <c r="C151" s="18" t="s">
        <v>26</v>
      </c>
      <c r="D151" s="18" t="s">
        <v>26</v>
      </c>
      <c r="E151" s="1"/>
    </row>
    <row r="152" spans="1:5" ht="15.6" customHeight="1">
      <c r="A152" s="8"/>
      <c r="B152" s="83"/>
      <c r="C152" s="84"/>
      <c r="D152" s="84"/>
      <c r="E152" s="1"/>
    </row>
    <row r="153" spans="1:5" s="19" customFormat="1" ht="18" customHeight="1">
      <c r="A153" s="40" t="s">
        <v>137</v>
      </c>
      <c r="B153" s="13">
        <f>SUM(B154:B161)</f>
        <v>1123.6320999999998</v>
      </c>
      <c r="C153" s="13">
        <f>SUM(C154:C161)</f>
        <v>1122.92</v>
      </c>
      <c r="D153" s="15">
        <f>SUM(D154:D161)</f>
        <v>0.71209999999999996</v>
      </c>
      <c r="E153" s="35">
        <f>C153+D153</f>
        <v>1123.6321</v>
      </c>
    </row>
    <row r="154" spans="1:5" ht="14.85" customHeight="1">
      <c r="A154" s="102" t="s">
        <v>138</v>
      </c>
      <c r="B154" s="101" t="s">
        <v>26</v>
      </c>
      <c r="C154" s="100" t="s">
        <v>26</v>
      </c>
      <c r="D154" s="100" t="s">
        <v>26</v>
      </c>
      <c r="E154" s="1"/>
    </row>
    <row r="155" spans="1:5" ht="14.85" customHeight="1">
      <c r="A155" s="103"/>
      <c r="B155" s="101"/>
      <c r="C155" s="100"/>
      <c r="D155" s="100"/>
      <c r="E155" s="24"/>
    </row>
    <row r="156" spans="1:5" ht="14.85" customHeight="1">
      <c r="A156" s="6" t="s">
        <v>139</v>
      </c>
      <c r="B156" s="9">
        <v>98.220100000000002</v>
      </c>
      <c r="C156" s="10">
        <v>97.507999999999996</v>
      </c>
      <c r="D156" s="10">
        <v>0.71209999999999996</v>
      </c>
      <c r="E156" s="1"/>
    </row>
    <row r="157" spans="1:5" ht="14.85" customHeight="1">
      <c r="A157" s="6" t="s">
        <v>140</v>
      </c>
      <c r="B157" s="9">
        <v>172.49189999999999</v>
      </c>
      <c r="C157" s="10">
        <v>172.49189999999999</v>
      </c>
      <c r="D157" s="18" t="s">
        <v>8</v>
      </c>
      <c r="E157" s="1"/>
    </row>
    <row r="158" spans="1:5" ht="14.85" customHeight="1">
      <c r="A158" s="17" t="s">
        <v>141</v>
      </c>
      <c r="B158" s="9">
        <v>55.32</v>
      </c>
      <c r="C158" s="10">
        <v>55.32</v>
      </c>
      <c r="D158" s="18" t="s">
        <v>8</v>
      </c>
      <c r="E158" s="1"/>
    </row>
    <row r="159" spans="1:5" ht="14.85" customHeight="1">
      <c r="A159" s="17" t="s">
        <v>142</v>
      </c>
      <c r="B159" s="9">
        <v>117.70389999999999</v>
      </c>
      <c r="C159" s="10">
        <v>117.70389999999999</v>
      </c>
      <c r="D159" s="18" t="s">
        <v>8</v>
      </c>
      <c r="E159" s="1"/>
    </row>
    <row r="160" spans="1:5" ht="14.85" customHeight="1">
      <c r="A160" s="17" t="s">
        <v>17</v>
      </c>
      <c r="B160" s="9">
        <v>299.7518</v>
      </c>
      <c r="C160" s="10">
        <v>299.7518</v>
      </c>
      <c r="D160" s="18" t="s">
        <v>8</v>
      </c>
      <c r="E160" s="1"/>
    </row>
    <row r="161" spans="1:5" ht="14.85" customHeight="1">
      <c r="A161" s="6" t="s">
        <v>143</v>
      </c>
      <c r="B161" s="9">
        <v>380.14440000000002</v>
      </c>
      <c r="C161" s="10">
        <v>380.14440000000002</v>
      </c>
      <c r="D161" s="18" t="s">
        <v>8</v>
      </c>
      <c r="E161" s="1"/>
    </row>
    <row r="162" spans="1:5" s="19" customFormat="1" ht="18" customHeight="1">
      <c r="A162" s="40" t="s">
        <v>144</v>
      </c>
      <c r="B162" s="13">
        <f>SUM(B163:B163)</f>
        <v>94.25</v>
      </c>
      <c r="C162" s="13">
        <f>SUM(C163:C163)</f>
        <v>93.834000000000003</v>
      </c>
      <c r="D162" s="15">
        <f>SUM(D163:D163)</f>
        <v>0.41600000000000004</v>
      </c>
      <c r="E162" s="35">
        <f>C162+D162</f>
        <v>94.25</v>
      </c>
    </row>
    <row r="163" spans="1:5" ht="14.85" customHeight="1">
      <c r="A163" s="6" t="s">
        <v>145</v>
      </c>
      <c r="B163" s="9">
        <v>94.25</v>
      </c>
      <c r="C163" s="9">
        <v>93.834000000000003</v>
      </c>
      <c r="D163" s="18">
        <v>0.41600000000000004</v>
      </c>
      <c r="E163" s="1"/>
    </row>
    <row r="164" spans="1:5" s="19" customFormat="1" ht="18" customHeight="1">
      <c r="A164" s="40" t="s">
        <v>146</v>
      </c>
      <c r="B164" s="13">
        <f>SUM(B165:B165)</f>
        <v>0.80530000000000002</v>
      </c>
      <c r="C164" s="13">
        <f>SUM(C165:C165)</f>
        <v>0.80530000000000002</v>
      </c>
      <c r="D164" s="14" t="str">
        <f>D165</f>
        <v>-</v>
      </c>
      <c r="E164" s="35">
        <f>C164</f>
        <v>0.80530000000000002</v>
      </c>
    </row>
    <row r="165" spans="1:5" ht="14.85" customHeight="1">
      <c r="A165" s="6" t="s">
        <v>147</v>
      </c>
      <c r="B165" s="9">
        <v>0.80530000000000002</v>
      </c>
      <c r="C165" s="9">
        <v>0.80530000000000002</v>
      </c>
      <c r="D165" s="18" t="s">
        <v>8</v>
      </c>
      <c r="E165" s="1"/>
    </row>
    <row r="166" spans="1:5" s="19" customFormat="1" ht="18" customHeight="1">
      <c r="A166" s="105" t="s">
        <v>148</v>
      </c>
      <c r="B166" s="95" t="str">
        <f>B168</f>
        <v>…</v>
      </c>
      <c r="C166" s="95" t="str">
        <f>C168</f>
        <v>…</v>
      </c>
      <c r="D166" s="96" t="str">
        <f>D168</f>
        <v>…</v>
      </c>
      <c r="E166" s="54"/>
    </row>
    <row r="167" spans="1:5" s="19" customFormat="1" ht="18" customHeight="1">
      <c r="A167" s="105"/>
      <c r="B167" s="95"/>
      <c r="C167" s="95"/>
      <c r="D167" s="96"/>
      <c r="E167" s="55"/>
    </row>
    <row r="168" spans="1:5" ht="14.85" customHeight="1">
      <c r="A168" s="6" t="s">
        <v>149</v>
      </c>
      <c r="B168" s="33" t="s">
        <v>26</v>
      </c>
      <c r="C168" s="33" t="s">
        <v>26</v>
      </c>
      <c r="D168" s="18" t="s">
        <v>26</v>
      </c>
      <c r="E168" s="16"/>
    </row>
    <row r="169" spans="1:5" s="19" customFormat="1" ht="18" customHeight="1">
      <c r="A169" s="44" t="s">
        <v>150</v>
      </c>
      <c r="B169" s="13">
        <f>SUM(B170:B171)</f>
        <v>24.435100000000002</v>
      </c>
      <c r="C169" s="13">
        <f>SUM(C170:C171)</f>
        <v>24.435100000000002</v>
      </c>
      <c r="D169" s="14" t="str">
        <f>D170</f>
        <v>-</v>
      </c>
      <c r="E169" s="35">
        <f>C169</f>
        <v>24.435100000000002</v>
      </c>
    </row>
    <row r="170" spans="1:5" ht="14.85" customHeight="1">
      <c r="A170" s="6" t="s">
        <v>151</v>
      </c>
      <c r="B170" s="9">
        <v>24.435100000000002</v>
      </c>
      <c r="C170" s="9">
        <v>24.435100000000002</v>
      </c>
      <c r="D170" s="18" t="s">
        <v>8</v>
      </c>
      <c r="E170" s="1"/>
    </row>
    <row r="171" spans="1:5" ht="14.85" customHeight="1">
      <c r="A171" s="6" t="s">
        <v>152</v>
      </c>
      <c r="B171" s="33" t="s">
        <v>26</v>
      </c>
      <c r="C171" s="33" t="s">
        <v>26</v>
      </c>
      <c r="D171" s="18" t="s">
        <v>26</v>
      </c>
      <c r="E171" s="1"/>
    </row>
    <row r="172" spans="1:5" s="30" customFormat="1" ht="18" customHeight="1">
      <c r="A172" s="40" t="s">
        <v>153</v>
      </c>
      <c r="B172" s="21">
        <f>SUM(B173:B173)</f>
        <v>0.33999999999999997</v>
      </c>
      <c r="C172" s="21">
        <f>SUM(C173:C173)</f>
        <v>0.24</v>
      </c>
      <c r="D172" s="14">
        <f>SUM(D173:D173)</f>
        <v>0.1</v>
      </c>
      <c r="E172" s="39">
        <f>C172+D172</f>
        <v>0.33999999999999997</v>
      </c>
    </row>
    <row r="173" spans="1:5" ht="14.85" customHeight="1">
      <c r="A173" s="6" t="s">
        <v>154</v>
      </c>
      <c r="B173" s="9">
        <v>0.33999999999999997</v>
      </c>
      <c r="C173" s="9">
        <v>0.24</v>
      </c>
      <c r="D173" s="18">
        <v>0.1</v>
      </c>
      <c r="E173" s="1"/>
    </row>
    <row r="174" spans="1:5" s="19" customFormat="1" ht="18" customHeight="1">
      <c r="A174" s="40" t="s">
        <v>155</v>
      </c>
      <c r="B174" s="21">
        <f>SUM(B175:B175)</f>
        <v>0.83950000000000002</v>
      </c>
      <c r="C174" s="21">
        <f>SUM(C175:C175)</f>
        <v>0.83950000000000002</v>
      </c>
      <c r="D174" s="14" t="str">
        <f t="shared" ref="D174" si="6">D175</f>
        <v>-</v>
      </c>
      <c r="E174" s="35">
        <f>C174</f>
        <v>0.83950000000000002</v>
      </c>
    </row>
    <row r="175" spans="1:5" ht="14.85" customHeight="1">
      <c r="A175" s="6" t="s">
        <v>156</v>
      </c>
      <c r="B175" s="9">
        <v>0.83950000000000002</v>
      </c>
      <c r="C175" s="9">
        <v>0.83950000000000002</v>
      </c>
      <c r="D175" s="18" t="s">
        <v>8</v>
      </c>
      <c r="E175" s="16"/>
    </row>
    <row r="176" spans="1:5" s="19" customFormat="1" ht="18" customHeight="1">
      <c r="A176" s="40" t="s">
        <v>157</v>
      </c>
      <c r="B176" s="13">
        <f>SUM(B177:B177)</f>
        <v>1486.3500000000001</v>
      </c>
      <c r="C176" s="13">
        <f>SUM(C177:C177)</f>
        <v>1486.3500000000001</v>
      </c>
      <c r="D176" s="15">
        <f>SUM(D177:D177)</f>
        <v>0</v>
      </c>
      <c r="E176" s="35">
        <f>C176+D176</f>
        <v>1486.3500000000001</v>
      </c>
    </row>
    <row r="177" spans="1:5" ht="14.85" customHeight="1">
      <c r="A177" s="6" t="s">
        <v>158</v>
      </c>
      <c r="B177" s="9">
        <v>1486.3500000000001</v>
      </c>
      <c r="C177" s="9">
        <v>1486.3500000000001</v>
      </c>
      <c r="D177" s="10">
        <v>0</v>
      </c>
      <c r="E177" s="16"/>
    </row>
    <row r="178" spans="1:5" s="19" customFormat="1" ht="18" customHeight="1">
      <c r="A178" s="56" t="s">
        <v>159</v>
      </c>
      <c r="B178" s="13">
        <f>SUM(B179:B183)</f>
        <v>3288.6695</v>
      </c>
      <c r="C178" s="13">
        <f>SUM(C179:C183)</f>
        <v>415.01420000000007</v>
      </c>
      <c r="D178" s="15">
        <f>SUM(D179:D183)</f>
        <v>2873.6553000000004</v>
      </c>
      <c r="E178" s="35">
        <f>C178+D178</f>
        <v>3288.6695000000004</v>
      </c>
    </row>
    <row r="179" spans="1:5" ht="14.85" customHeight="1">
      <c r="A179" s="6" t="s">
        <v>160</v>
      </c>
      <c r="B179" s="9">
        <v>1601.4276</v>
      </c>
      <c r="C179" s="9">
        <v>330.36870000000005</v>
      </c>
      <c r="D179" s="10">
        <v>1271.0589</v>
      </c>
      <c r="E179" s="1"/>
    </row>
    <row r="180" spans="1:5" ht="14.85" customHeight="1">
      <c r="A180" s="6" t="s">
        <v>161</v>
      </c>
      <c r="B180" s="33" t="s">
        <v>21</v>
      </c>
      <c r="C180" s="33" t="s">
        <v>21</v>
      </c>
      <c r="D180" s="18" t="s">
        <v>21</v>
      </c>
      <c r="E180" s="1"/>
    </row>
    <row r="181" spans="1:5" ht="14.85" customHeight="1">
      <c r="A181" s="6" t="s">
        <v>162</v>
      </c>
      <c r="B181" s="9">
        <v>1687.2419000000002</v>
      </c>
      <c r="C181" s="9">
        <v>84.645499999999998</v>
      </c>
      <c r="D181" s="10">
        <v>1602.5964000000001</v>
      </c>
      <c r="E181" s="1"/>
    </row>
    <row r="182" spans="1:5" ht="14.85" customHeight="1">
      <c r="A182" s="97" t="s">
        <v>163</v>
      </c>
      <c r="B182" s="100" t="s">
        <v>21</v>
      </c>
      <c r="C182" s="100" t="s">
        <v>21</v>
      </c>
      <c r="D182" s="100" t="s">
        <v>21</v>
      </c>
      <c r="E182" s="1"/>
    </row>
    <row r="183" spans="1:5" ht="14.85" customHeight="1">
      <c r="A183" s="98"/>
      <c r="B183" s="100"/>
      <c r="C183" s="100"/>
      <c r="D183" s="100"/>
      <c r="E183" s="24" t="s">
        <v>164</v>
      </c>
    </row>
    <row r="184" spans="1:5" s="27" customFormat="1" ht="18" customHeight="1">
      <c r="A184" s="40" t="s">
        <v>165</v>
      </c>
      <c r="B184" s="21">
        <f>SUM(B185:B186)</f>
        <v>1792.9775999999999</v>
      </c>
      <c r="C184" s="21">
        <f t="shared" ref="C184:D184" si="7">SUM(C185:C186)</f>
        <v>1.399</v>
      </c>
      <c r="D184" s="14">
        <f t="shared" si="7"/>
        <v>1791.5786000000001</v>
      </c>
      <c r="E184" s="38">
        <f>C184+D184</f>
        <v>1792.9775999999999</v>
      </c>
    </row>
    <row r="185" spans="1:5" ht="14.85" customHeight="1">
      <c r="A185" s="6" t="s">
        <v>166</v>
      </c>
      <c r="B185" s="9">
        <v>1783.2907</v>
      </c>
      <c r="C185" s="9">
        <v>1.0079</v>
      </c>
      <c r="D185" s="10">
        <v>1782.2828</v>
      </c>
      <c r="E185" s="1"/>
    </row>
    <row r="186" spans="1:5" ht="14.85" customHeight="1">
      <c r="A186" s="6" t="s">
        <v>167</v>
      </c>
      <c r="B186" s="9">
        <v>9.6868999999999996</v>
      </c>
      <c r="C186" s="9">
        <v>0.3911</v>
      </c>
      <c r="D186" s="10">
        <v>9.2957999999999998</v>
      </c>
      <c r="E186" s="16"/>
    </row>
    <row r="187" spans="1:5" s="19" customFormat="1" ht="18" customHeight="1">
      <c r="A187" s="40" t="s">
        <v>168</v>
      </c>
      <c r="B187" s="13">
        <f>SUM(B188:B188)</f>
        <v>167.01880000000003</v>
      </c>
      <c r="C187" s="13">
        <f>SUM(C188:C188)</f>
        <v>167.01880000000003</v>
      </c>
      <c r="D187" s="14" t="str">
        <f t="shared" ref="D187" si="8">D188</f>
        <v>-</v>
      </c>
      <c r="E187" s="35">
        <f>C187</f>
        <v>167.01880000000003</v>
      </c>
    </row>
    <row r="188" spans="1:5" ht="14.85" customHeight="1">
      <c r="A188" s="6" t="s">
        <v>169</v>
      </c>
      <c r="B188" s="9">
        <v>167.01880000000003</v>
      </c>
      <c r="C188" s="9">
        <v>167.01880000000003</v>
      </c>
      <c r="D188" s="18" t="s">
        <v>8</v>
      </c>
      <c r="E188" s="1"/>
    </row>
    <row r="189" spans="1:5" s="30" customFormat="1" ht="18" customHeight="1">
      <c r="A189" s="40" t="s">
        <v>170</v>
      </c>
      <c r="B189" s="21">
        <f>SUM(B190:B198)</f>
        <v>156.9205</v>
      </c>
      <c r="C189" s="21">
        <f>SUM(C190:C198)</f>
        <v>137.89230000000001</v>
      </c>
      <c r="D189" s="14">
        <f>SUM(D190:D198)</f>
        <v>19.028199999999998</v>
      </c>
      <c r="E189" s="39">
        <f>C189+D189</f>
        <v>156.9205</v>
      </c>
    </row>
    <row r="190" spans="1:5" ht="14.85" customHeight="1">
      <c r="A190" s="57" t="s">
        <v>171</v>
      </c>
      <c r="B190" s="80">
        <v>97.850000000000009</v>
      </c>
      <c r="C190" s="80">
        <v>97.850000000000009</v>
      </c>
      <c r="D190" s="76" t="s">
        <v>8</v>
      </c>
      <c r="E190" s="1"/>
    </row>
    <row r="191" spans="1:5" ht="14.85" customHeight="1">
      <c r="A191" s="106" t="s">
        <v>172</v>
      </c>
      <c r="B191" s="77" t="s">
        <v>26</v>
      </c>
      <c r="C191" s="77" t="s">
        <v>26</v>
      </c>
      <c r="D191" s="76" t="s">
        <v>26</v>
      </c>
      <c r="E191" s="1"/>
    </row>
    <row r="192" spans="1:5" ht="14.85" customHeight="1">
      <c r="A192" s="107"/>
      <c r="B192" s="77"/>
      <c r="C192" s="77"/>
      <c r="D192" s="76"/>
      <c r="E192" s="1"/>
    </row>
    <row r="193" spans="1:5" ht="14.85" customHeight="1">
      <c r="A193" s="6" t="s">
        <v>173</v>
      </c>
      <c r="B193" s="77" t="s">
        <v>26</v>
      </c>
      <c r="C193" s="77" t="s">
        <v>26</v>
      </c>
      <c r="D193" s="76" t="s">
        <v>26</v>
      </c>
      <c r="E193" s="1"/>
    </row>
    <row r="194" spans="1:5" ht="14.85" customHeight="1">
      <c r="A194" s="6" t="s">
        <v>174</v>
      </c>
      <c r="B194" s="80">
        <v>4</v>
      </c>
      <c r="C194" s="80">
        <v>4</v>
      </c>
      <c r="D194" s="76" t="s">
        <v>8</v>
      </c>
      <c r="E194" s="1"/>
    </row>
    <row r="195" spans="1:5" ht="14.85" customHeight="1">
      <c r="A195" s="6" t="s">
        <v>175</v>
      </c>
      <c r="B195" s="80">
        <v>21.2761</v>
      </c>
      <c r="C195" s="80">
        <v>2.2479</v>
      </c>
      <c r="D195" s="76">
        <v>19.028199999999998</v>
      </c>
      <c r="E195" s="1"/>
    </row>
    <row r="196" spans="1:5" ht="14.85" customHeight="1">
      <c r="A196" s="6" t="s">
        <v>176</v>
      </c>
      <c r="B196" s="80">
        <v>33.794400000000003</v>
      </c>
      <c r="C196" s="80">
        <v>33.794400000000003</v>
      </c>
      <c r="D196" s="76" t="s">
        <v>8</v>
      </c>
      <c r="E196" s="1"/>
    </row>
    <row r="197" spans="1:5" ht="14.85" customHeight="1">
      <c r="A197" s="97" t="s">
        <v>177</v>
      </c>
      <c r="B197" s="78" t="s">
        <v>21</v>
      </c>
      <c r="C197" s="76" t="s">
        <v>21</v>
      </c>
      <c r="D197" s="76" t="s">
        <v>21</v>
      </c>
      <c r="E197" s="1"/>
    </row>
    <row r="198" spans="1:5" ht="14.85" customHeight="1">
      <c r="A198" s="98"/>
      <c r="B198" s="78"/>
      <c r="C198" s="76"/>
      <c r="D198" s="76"/>
      <c r="E198" s="1"/>
    </row>
    <row r="199" spans="1:5" ht="15" customHeight="1">
      <c r="A199" s="59"/>
      <c r="B199" s="60"/>
      <c r="C199" s="58"/>
      <c r="D199" s="58"/>
      <c r="E199" s="1"/>
    </row>
    <row r="200" spans="1:5" ht="6" customHeight="1">
      <c r="A200" s="8"/>
      <c r="B200" s="20"/>
      <c r="C200" s="20"/>
      <c r="D200" s="20"/>
      <c r="E200" s="1"/>
    </row>
    <row r="201" spans="1:5" ht="12.75" customHeight="1">
      <c r="A201" s="8" t="s">
        <v>178</v>
      </c>
      <c r="B201" s="20"/>
      <c r="C201" s="20"/>
      <c r="D201" s="20"/>
      <c r="E201" s="1"/>
    </row>
    <row r="202" spans="1:5" ht="12.75" customHeight="1">
      <c r="A202" s="8" t="s">
        <v>179</v>
      </c>
      <c r="B202" s="20"/>
      <c r="C202" s="20"/>
      <c r="D202" s="20"/>
      <c r="E202" s="1"/>
    </row>
    <row r="203" spans="1:5" ht="12.75" customHeight="1">
      <c r="A203" s="8" t="s">
        <v>180</v>
      </c>
      <c r="B203" s="20"/>
      <c r="C203" s="20"/>
      <c r="D203" s="20"/>
      <c r="E203" s="1"/>
    </row>
    <row r="204" spans="1:5" s="62" customFormat="1" ht="12.75" customHeight="1">
      <c r="A204" s="8" t="s">
        <v>181</v>
      </c>
      <c r="B204" s="20"/>
      <c r="C204" s="61"/>
      <c r="D204" s="17"/>
      <c r="E204" s="24"/>
    </row>
    <row r="205" spans="1:5" ht="12.75" customHeight="1">
      <c r="A205" s="8" t="s">
        <v>182</v>
      </c>
      <c r="B205" s="20"/>
      <c r="C205" s="20"/>
      <c r="D205" s="20"/>
      <c r="E205" s="1"/>
    </row>
    <row r="206" spans="1:5" s="62" customFormat="1" ht="12.75" customHeight="1">
      <c r="A206" s="8" t="s">
        <v>183</v>
      </c>
      <c r="B206" s="20"/>
      <c r="C206" s="61"/>
      <c r="D206" s="17"/>
      <c r="E206" s="24"/>
    </row>
    <row r="207" spans="1:5" customFormat="1" ht="12.75" customHeight="1">
      <c r="A207" s="63" t="s">
        <v>184</v>
      </c>
      <c r="B207" s="64"/>
      <c r="C207" s="61"/>
      <c r="D207" s="17"/>
      <c r="E207" s="24"/>
    </row>
    <row r="208" spans="1:5" ht="12.75" customHeight="1">
      <c r="A208" s="65" t="s">
        <v>185</v>
      </c>
      <c r="B208" s="20"/>
      <c r="C208" s="20"/>
      <c r="D208" s="20"/>
      <c r="E208" s="1"/>
    </row>
    <row r="209" spans="1:5" ht="12.75" customHeight="1">
      <c r="A209" s="8" t="s">
        <v>186</v>
      </c>
      <c r="B209" s="20"/>
      <c r="C209" s="20"/>
      <c r="D209" s="20"/>
      <c r="E209" s="1"/>
    </row>
    <row r="210" spans="1:5" ht="17.25" customHeight="1">
      <c r="A210" s="63" t="s">
        <v>187</v>
      </c>
      <c r="B210" s="20"/>
      <c r="C210" s="66"/>
      <c r="D210" s="67"/>
      <c r="E210" s="1"/>
    </row>
    <row r="211" spans="1:5">
      <c r="A211" s="8" t="s">
        <v>188</v>
      </c>
      <c r="B211" s="20"/>
      <c r="C211" s="66"/>
      <c r="D211" s="17"/>
      <c r="E211" s="2"/>
    </row>
    <row r="212" spans="1:5">
      <c r="A212" s="8"/>
      <c r="B212" s="20"/>
      <c r="C212" s="66"/>
      <c r="D212" s="17"/>
      <c r="E212" s="2"/>
    </row>
    <row r="213" spans="1:5">
      <c r="A213" s="68" t="s">
        <v>77</v>
      </c>
      <c r="B213" s="69"/>
      <c r="C213" s="70"/>
      <c r="D213" s="2"/>
      <c r="E213" s="2"/>
    </row>
    <row r="214" spans="1:5">
      <c r="B214" s="69"/>
      <c r="C214" s="70"/>
      <c r="D214" s="2"/>
      <c r="E214" s="2"/>
    </row>
    <row r="215" spans="1:5">
      <c r="B215" s="69"/>
      <c r="C215" s="70"/>
      <c r="D215" s="2"/>
      <c r="E215" s="2"/>
    </row>
    <row r="216" spans="1:5">
      <c r="A216" s="68"/>
      <c r="B216" s="69"/>
      <c r="C216" s="70"/>
      <c r="D216" s="2"/>
      <c r="E216" s="2"/>
    </row>
    <row r="217" spans="1:5">
      <c r="A217" s="68"/>
      <c r="B217" s="69"/>
      <c r="C217" s="70"/>
      <c r="D217" s="2"/>
      <c r="E217" s="2"/>
    </row>
    <row r="218" spans="1:5">
      <c r="A218" s="68"/>
      <c r="B218" s="69"/>
      <c r="C218" s="70"/>
      <c r="D218" s="2"/>
      <c r="E218" s="2"/>
    </row>
    <row r="219" spans="1:5">
      <c r="A219" s="68"/>
      <c r="B219" s="69"/>
      <c r="C219" s="70"/>
      <c r="D219" s="2"/>
      <c r="E219" s="2"/>
    </row>
    <row r="220" spans="1:5">
      <c r="A220" s="68"/>
      <c r="B220" s="69"/>
      <c r="C220" s="70"/>
      <c r="D220" s="2"/>
      <c r="E220" s="2"/>
    </row>
    <row r="221" spans="1:5">
      <c r="A221" s="68"/>
      <c r="B221" s="69"/>
      <c r="C221" s="70"/>
      <c r="D221" s="2"/>
      <c r="E221" s="2"/>
    </row>
    <row r="222" spans="1:5">
      <c r="A222" s="68"/>
      <c r="B222" s="69"/>
      <c r="C222" s="70"/>
      <c r="D222" s="2"/>
      <c r="E222" s="2"/>
    </row>
    <row r="223" spans="1:5">
      <c r="A223" s="68"/>
      <c r="B223" s="69"/>
      <c r="C223" s="70"/>
      <c r="D223" s="2"/>
      <c r="E223" s="2"/>
    </row>
    <row r="224" spans="1:5">
      <c r="A224" s="68"/>
      <c r="B224" s="69"/>
      <c r="C224" s="70"/>
      <c r="D224" s="2"/>
      <c r="E224" s="2"/>
    </row>
    <row r="225" spans="1:5">
      <c r="A225" s="68"/>
      <c r="B225" s="69"/>
      <c r="C225" s="70"/>
      <c r="D225" s="2"/>
      <c r="E225" s="2"/>
    </row>
    <row r="226" spans="1:5">
      <c r="A226" s="68"/>
      <c r="B226" s="69"/>
      <c r="C226" s="70"/>
      <c r="D226" s="2"/>
      <c r="E226" s="2"/>
    </row>
    <row r="227" spans="1:5">
      <c r="A227" s="68"/>
      <c r="B227" s="69"/>
      <c r="C227" s="70"/>
      <c r="D227" s="2"/>
      <c r="E227" s="2"/>
    </row>
    <row r="228" spans="1:5">
      <c r="A228" s="68"/>
      <c r="B228" s="71"/>
      <c r="D228" s="2"/>
      <c r="E228" s="2"/>
    </row>
    <row r="229" spans="1:5">
      <c r="A229" s="68"/>
      <c r="B229" s="71"/>
      <c r="D229" s="2"/>
      <c r="E229" s="2"/>
    </row>
    <row r="230" spans="1:5">
      <c r="A230" s="68"/>
      <c r="B230" s="71"/>
      <c r="D230" s="2"/>
      <c r="E230" s="2"/>
    </row>
    <row r="231" spans="1:5">
      <c r="B231" s="71"/>
      <c r="D231" s="2"/>
      <c r="E231" s="2"/>
    </row>
    <row r="232" spans="1:5">
      <c r="B232" s="71"/>
      <c r="D232" s="2"/>
      <c r="E232" s="2"/>
    </row>
    <row r="233" spans="1:5" ht="30">
      <c r="A233" s="72"/>
      <c r="B233" s="71"/>
      <c r="D233" s="2"/>
      <c r="E233" s="2"/>
    </row>
    <row r="234" spans="1:5">
      <c r="B234" s="71"/>
      <c r="D234" s="2"/>
      <c r="E234" s="2"/>
    </row>
    <row r="235" spans="1:5">
      <c r="B235" s="71"/>
      <c r="D235" s="2"/>
      <c r="E235" s="2"/>
    </row>
    <row r="236" spans="1:5">
      <c r="B236" s="71"/>
      <c r="D236" s="2"/>
      <c r="E236" s="2"/>
    </row>
    <row r="237" spans="1:5">
      <c r="B237" s="71"/>
      <c r="D237" s="2"/>
      <c r="E237" s="2"/>
    </row>
    <row r="238" spans="1:5">
      <c r="B238" s="71"/>
      <c r="D238" s="2"/>
      <c r="E238" s="2"/>
    </row>
    <row r="239" spans="1:5">
      <c r="B239" s="71"/>
      <c r="D239" s="2"/>
      <c r="E239" s="2"/>
    </row>
    <row r="240" spans="1:5">
      <c r="B240" s="71"/>
      <c r="D240" s="2"/>
      <c r="E240" s="2"/>
    </row>
    <row r="241" spans="2:5">
      <c r="B241" s="71"/>
      <c r="D241" s="2"/>
      <c r="E241" s="2"/>
    </row>
    <row r="242" spans="2:5">
      <c r="B242" s="71"/>
      <c r="D242" s="2"/>
      <c r="E242" s="2"/>
    </row>
    <row r="243" spans="2:5">
      <c r="B243" s="71"/>
      <c r="C243" s="2"/>
      <c r="D243" s="2"/>
      <c r="E243" s="2"/>
    </row>
    <row r="244" spans="2:5">
      <c r="B244" s="71"/>
      <c r="C244" s="2"/>
      <c r="D244" s="2"/>
      <c r="E244" s="2"/>
    </row>
    <row r="245" spans="2:5">
      <c r="B245" s="71"/>
      <c r="C245" s="2"/>
      <c r="D245" s="2"/>
      <c r="E245" s="2"/>
    </row>
    <row r="246" spans="2:5">
      <c r="B246" s="71"/>
      <c r="C246" s="2"/>
      <c r="D246" s="2"/>
      <c r="E246" s="2"/>
    </row>
    <row r="247" spans="2:5">
      <c r="B247" s="71"/>
      <c r="C247" s="2"/>
      <c r="D247" s="2"/>
      <c r="E247" s="2"/>
    </row>
    <row r="248" spans="2:5">
      <c r="B248" s="71"/>
      <c r="C248" s="2"/>
      <c r="D248" s="2"/>
      <c r="E248" s="2"/>
    </row>
    <row r="249" spans="2:5">
      <c r="B249" s="71"/>
      <c r="C249" s="2"/>
      <c r="D249" s="2"/>
      <c r="E249" s="2"/>
    </row>
    <row r="250" spans="2:5">
      <c r="B250" s="71"/>
      <c r="C250" s="2"/>
      <c r="D250" s="2"/>
      <c r="E250" s="2"/>
    </row>
    <row r="251" spans="2:5">
      <c r="B251" s="71"/>
      <c r="C251" s="2"/>
      <c r="D251" s="2"/>
      <c r="E251" s="2"/>
    </row>
    <row r="252" spans="2:5">
      <c r="B252" s="71"/>
      <c r="C252" s="2"/>
      <c r="D252" s="2"/>
      <c r="E252" s="2"/>
    </row>
    <row r="253" spans="2:5">
      <c r="B253" s="71"/>
      <c r="C253" s="2"/>
      <c r="D253" s="2"/>
      <c r="E253" s="2"/>
    </row>
    <row r="254" spans="2:5">
      <c r="B254" s="71"/>
      <c r="C254" s="2"/>
      <c r="D254" s="2"/>
      <c r="E254" s="2"/>
    </row>
    <row r="255" spans="2:5">
      <c r="B255" s="71"/>
      <c r="C255" s="2"/>
      <c r="D255" s="2"/>
      <c r="E255" s="2"/>
    </row>
    <row r="256" spans="2:5">
      <c r="B256" s="71"/>
      <c r="C256" s="2"/>
      <c r="D256" s="2"/>
      <c r="E256" s="2"/>
    </row>
    <row r="257" spans="2:5">
      <c r="B257" s="71"/>
      <c r="C257" s="2"/>
      <c r="D257" s="2"/>
      <c r="E257" s="2"/>
    </row>
    <row r="258" spans="2:5">
      <c r="B258" s="71"/>
      <c r="C258" s="2"/>
      <c r="D258" s="2"/>
      <c r="E258" s="2"/>
    </row>
    <row r="259" spans="2:5">
      <c r="B259" s="71"/>
      <c r="C259" s="2"/>
      <c r="D259" s="2"/>
      <c r="E259" s="2"/>
    </row>
    <row r="260" spans="2:5">
      <c r="B260" s="71"/>
      <c r="C260" s="2"/>
      <c r="D260" s="2"/>
      <c r="E260" s="2"/>
    </row>
    <row r="261" spans="2:5">
      <c r="B261" s="71"/>
      <c r="C261" s="2"/>
      <c r="D261" s="2"/>
      <c r="E261" s="2"/>
    </row>
    <row r="262" spans="2:5">
      <c r="B262" s="71"/>
      <c r="C262" s="2"/>
      <c r="D262" s="2"/>
      <c r="E262" s="2"/>
    </row>
    <row r="263" spans="2:5">
      <c r="B263" s="71"/>
      <c r="C263" s="2"/>
      <c r="D263" s="2"/>
      <c r="E263" s="2"/>
    </row>
    <row r="264" spans="2:5">
      <c r="B264" s="71"/>
      <c r="C264" s="2"/>
      <c r="D264" s="2"/>
      <c r="E264" s="2"/>
    </row>
    <row r="265" spans="2:5">
      <c r="B265" s="71"/>
      <c r="C265" s="2"/>
      <c r="D265" s="2"/>
      <c r="E265" s="2"/>
    </row>
    <row r="266" spans="2:5">
      <c r="B266" s="71"/>
      <c r="C266" s="2"/>
      <c r="D266" s="2"/>
      <c r="E266" s="2"/>
    </row>
    <row r="267" spans="2:5">
      <c r="B267" s="71"/>
      <c r="C267" s="2"/>
      <c r="D267" s="2"/>
      <c r="E267" s="2"/>
    </row>
    <row r="268" spans="2:5">
      <c r="B268" s="71"/>
      <c r="C268" s="2"/>
      <c r="D268" s="2"/>
      <c r="E268" s="2"/>
    </row>
    <row r="269" spans="2:5">
      <c r="B269" s="71"/>
      <c r="C269" s="2"/>
      <c r="D269" s="2"/>
      <c r="E269" s="2"/>
    </row>
    <row r="270" spans="2:5">
      <c r="B270" s="71"/>
      <c r="C270" s="2"/>
      <c r="D270" s="2"/>
      <c r="E270" s="2"/>
    </row>
    <row r="271" spans="2:5">
      <c r="B271" s="71"/>
      <c r="C271" s="2"/>
      <c r="D271" s="2"/>
      <c r="E271" s="2"/>
    </row>
    <row r="272" spans="2:5">
      <c r="B272" s="71"/>
      <c r="C272" s="2"/>
      <c r="D272" s="2"/>
      <c r="E272" s="2"/>
    </row>
    <row r="273" spans="2:5">
      <c r="B273" s="71"/>
      <c r="C273" s="2"/>
      <c r="D273" s="2"/>
      <c r="E273" s="2"/>
    </row>
    <row r="274" spans="2:5">
      <c r="B274" s="71"/>
      <c r="C274" s="2"/>
      <c r="D274" s="2"/>
      <c r="E274" s="2"/>
    </row>
    <row r="275" spans="2:5">
      <c r="B275" s="71"/>
      <c r="C275" s="2"/>
      <c r="D275" s="2"/>
      <c r="E275" s="2"/>
    </row>
    <row r="276" spans="2:5">
      <c r="B276" s="71"/>
      <c r="C276" s="2"/>
      <c r="D276" s="2"/>
      <c r="E276" s="2"/>
    </row>
    <row r="277" spans="2:5">
      <c r="B277" s="71"/>
      <c r="C277" s="2"/>
      <c r="D277" s="2"/>
      <c r="E277" s="2"/>
    </row>
    <row r="278" spans="2:5">
      <c r="B278" s="71"/>
      <c r="C278" s="2"/>
      <c r="D278" s="2"/>
      <c r="E278" s="2"/>
    </row>
    <row r="279" spans="2:5">
      <c r="B279" s="71"/>
      <c r="C279" s="2"/>
      <c r="D279" s="2"/>
      <c r="E279" s="2"/>
    </row>
    <row r="280" spans="2:5">
      <c r="B280" s="71"/>
      <c r="C280" s="2"/>
      <c r="D280" s="2"/>
      <c r="E280" s="2"/>
    </row>
    <row r="281" spans="2:5">
      <c r="B281" s="71"/>
      <c r="C281" s="2"/>
      <c r="D281" s="2"/>
      <c r="E281" s="2"/>
    </row>
    <row r="282" spans="2:5">
      <c r="B282" s="71"/>
      <c r="C282" s="2"/>
      <c r="D282" s="2"/>
      <c r="E282" s="2"/>
    </row>
    <row r="283" spans="2:5">
      <c r="B283" s="71"/>
      <c r="C283" s="2"/>
      <c r="D283" s="2"/>
      <c r="E283" s="2"/>
    </row>
    <row r="284" spans="2:5">
      <c r="B284" s="71"/>
      <c r="C284" s="2"/>
      <c r="D284" s="2"/>
      <c r="E284" s="2"/>
    </row>
    <row r="285" spans="2:5">
      <c r="B285" s="71"/>
      <c r="C285" s="2"/>
      <c r="D285" s="2"/>
      <c r="E285" s="2"/>
    </row>
    <row r="286" spans="2:5">
      <c r="B286" s="71"/>
      <c r="C286" s="2"/>
      <c r="D286" s="2"/>
      <c r="E286" s="2"/>
    </row>
    <row r="287" spans="2:5">
      <c r="B287" s="71"/>
      <c r="C287" s="2"/>
      <c r="D287" s="2"/>
      <c r="E287" s="2"/>
    </row>
    <row r="288" spans="2:5">
      <c r="B288" s="71"/>
      <c r="C288" s="2"/>
      <c r="D288" s="2"/>
      <c r="E288" s="2"/>
    </row>
    <row r="289" spans="2:5">
      <c r="B289" s="71"/>
      <c r="C289" s="2"/>
      <c r="D289" s="2"/>
      <c r="E289" s="2"/>
    </row>
    <row r="290" spans="2:5">
      <c r="B290" s="71"/>
      <c r="C290" s="2"/>
      <c r="D290" s="2"/>
      <c r="E290" s="2"/>
    </row>
    <row r="291" spans="2:5">
      <c r="B291" s="71"/>
      <c r="C291" s="2"/>
      <c r="D291" s="2"/>
      <c r="E291" s="2"/>
    </row>
    <row r="292" spans="2:5">
      <c r="B292" s="71"/>
      <c r="C292" s="2"/>
      <c r="D292" s="2"/>
      <c r="E292" s="2"/>
    </row>
    <row r="293" spans="2:5">
      <c r="B293" s="71"/>
      <c r="C293" s="2"/>
      <c r="D293" s="2"/>
      <c r="E293" s="2"/>
    </row>
    <row r="294" spans="2:5">
      <c r="B294" s="71"/>
      <c r="C294" s="2"/>
      <c r="D294" s="2"/>
      <c r="E294" s="2"/>
    </row>
    <row r="295" spans="2:5">
      <c r="B295" s="71"/>
      <c r="C295" s="2"/>
      <c r="D295" s="2"/>
      <c r="E295" s="2"/>
    </row>
    <row r="296" spans="2:5">
      <c r="B296" s="71"/>
      <c r="C296" s="2"/>
      <c r="D296" s="2"/>
      <c r="E296" s="2"/>
    </row>
    <row r="297" spans="2:5">
      <c r="B297" s="71"/>
      <c r="C297" s="2"/>
      <c r="D297" s="2"/>
      <c r="E297" s="2"/>
    </row>
    <row r="298" spans="2:5">
      <c r="B298" s="71"/>
      <c r="C298" s="2"/>
      <c r="D298" s="2"/>
      <c r="E298" s="2"/>
    </row>
    <row r="299" spans="2:5">
      <c r="B299" s="71"/>
      <c r="C299" s="2"/>
      <c r="D299" s="2"/>
      <c r="E299" s="2"/>
    </row>
    <row r="300" spans="2:5">
      <c r="B300" s="71"/>
      <c r="C300" s="2"/>
      <c r="D300" s="2"/>
      <c r="E300" s="2"/>
    </row>
    <row r="301" spans="2:5">
      <c r="B301" s="71"/>
      <c r="C301" s="2"/>
      <c r="D301" s="2"/>
      <c r="E301" s="2"/>
    </row>
    <row r="302" spans="2:5">
      <c r="B302" s="71"/>
      <c r="C302" s="2"/>
      <c r="D302" s="2"/>
      <c r="E302" s="2"/>
    </row>
    <row r="303" spans="2:5">
      <c r="B303" s="71"/>
      <c r="C303" s="2"/>
      <c r="D303" s="2"/>
      <c r="E303" s="2"/>
    </row>
    <row r="304" spans="2:5">
      <c r="B304" s="71"/>
      <c r="C304" s="2"/>
      <c r="D304" s="2"/>
      <c r="E304" s="2"/>
    </row>
    <row r="305" spans="2:5">
      <c r="B305" s="71"/>
      <c r="C305" s="2"/>
      <c r="D305" s="2"/>
      <c r="E305" s="2"/>
    </row>
    <row r="306" spans="2:5">
      <c r="B306" s="71"/>
      <c r="C306" s="2"/>
      <c r="D306" s="2"/>
      <c r="E306" s="2"/>
    </row>
    <row r="307" spans="2:5">
      <c r="B307" s="71"/>
      <c r="C307" s="2"/>
      <c r="D307" s="2"/>
      <c r="E307" s="2"/>
    </row>
    <row r="308" spans="2:5">
      <c r="B308" s="71"/>
      <c r="C308" s="2"/>
      <c r="D308" s="2"/>
      <c r="E308" s="2"/>
    </row>
    <row r="309" spans="2:5">
      <c r="B309" s="71"/>
      <c r="C309" s="2"/>
      <c r="D309" s="2"/>
      <c r="E309" s="2"/>
    </row>
    <row r="310" spans="2:5">
      <c r="B310" s="71"/>
      <c r="C310" s="2"/>
      <c r="D310" s="2"/>
      <c r="E310" s="2"/>
    </row>
    <row r="311" spans="2:5">
      <c r="B311" s="71"/>
      <c r="C311" s="2"/>
      <c r="D311" s="2"/>
      <c r="E311" s="2"/>
    </row>
    <row r="312" spans="2:5">
      <c r="B312" s="71"/>
      <c r="C312" s="2"/>
      <c r="D312" s="2"/>
      <c r="E312" s="2"/>
    </row>
    <row r="313" spans="2:5">
      <c r="B313" s="71"/>
      <c r="C313" s="2"/>
      <c r="D313" s="2"/>
      <c r="E313" s="2"/>
    </row>
    <row r="314" spans="2:5">
      <c r="B314" s="71"/>
      <c r="C314" s="2"/>
      <c r="D314" s="2"/>
      <c r="E314" s="2"/>
    </row>
    <row r="315" spans="2:5">
      <c r="B315" s="71"/>
      <c r="C315" s="2"/>
      <c r="D315" s="2"/>
      <c r="E315" s="2"/>
    </row>
    <row r="316" spans="2:5">
      <c r="B316" s="71"/>
      <c r="C316" s="2"/>
      <c r="D316" s="2"/>
      <c r="E316" s="2"/>
    </row>
    <row r="317" spans="2:5">
      <c r="B317" s="71"/>
      <c r="C317" s="2"/>
      <c r="D317" s="2"/>
      <c r="E317" s="2"/>
    </row>
    <row r="318" spans="2:5">
      <c r="B318" s="71"/>
      <c r="C318" s="2"/>
      <c r="D318" s="2"/>
      <c r="E318" s="2"/>
    </row>
    <row r="319" spans="2:5">
      <c r="B319" s="71"/>
      <c r="C319" s="2"/>
      <c r="D319" s="2"/>
      <c r="E319" s="2"/>
    </row>
    <row r="320" spans="2:5">
      <c r="B320" s="71"/>
      <c r="C320" s="2"/>
      <c r="D320" s="2"/>
      <c r="E320" s="2"/>
    </row>
    <row r="321" spans="2:5">
      <c r="B321" s="71"/>
      <c r="C321" s="2"/>
      <c r="D321" s="2"/>
      <c r="E321" s="2"/>
    </row>
    <row r="322" spans="2:5">
      <c r="B322" s="71"/>
      <c r="C322" s="2"/>
      <c r="D322" s="2"/>
      <c r="E322" s="2"/>
    </row>
    <row r="323" spans="2:5">
      <c r="B323" s="71"/>
      <c r="C323" s="2"/>
      <c r="D323" s="2"/>
      <c r="E323" s="2"/>
    </row>
    <row r="324" spans="2:5">
      <c r="B324" s="71"/>
      <c r="C324" s="2"/>
      <c r="D324" s="2"/>
      <c r="E324" s="2"/>
    </row>
    <row r="325" spans="2:5">
      <c r="B325" s="71"/>
      <c r="C325" s="2"/>
      <c r="D325" s="2"/>
      <c r="E325" s="2"/>
    </row>
    <row r="326" spans="2:5">
      <c r="B326" s="71"/>
      <c r="C326" s="2"/>
      <c r="D326" s="2"/>
      <c r="E326" s="2"/>
    </row>
    <row r="327" spans="2:5">
      <c r="B327" s="71"/>
      <c r="C327" s="2"/>
      <c r="D327" s="2"/>
      <c r="E327" s="2"/>
    </row>
    <row r="328" spans="2:5">
      <c r="B328" s="71"/>
      <c r="C328" s="2"/>
      <c r="D328" s="2"/>
      <c r="E328" s="2"/>
    </row>
    <row r="329" spans="2:5">
      <c r="B329" s="71"/>
      <c r="C329" s="2"/>
      <c r="D329" s="2"/>
      <c r="E329" s="2"/>
    </row>
    <row r="330" spans="2:5">
      <c r="B330" s="71"/>
      <c r="C330" s="2"/>
      <c r="D330" s="2"/>
      <c r="E330" s="2"/>
    </row>
    <row r="331" spans="2:5">
      <c r="B331" s="71"/>
      <c r="C331" s="2"/>
      <c r="D331" s="2"/>
      <c r="E331" s="2"/>
    </row>
    <row r="332" spans="2:5">
      <c r="B332" s="71"/>
      <c r="C332" s="2"/>
      <c r="D332" s="2"/>
      <c r="E332" s="2"/>
    </row>
    <row r="333" spans="2:5">
      <c r="B333" s="71"/>
      <c r="C333" s="2"/>
      <c r="D333" s="2"/>
      <c r="E333" s="2"/>
    </row>
    <row r="334" spans="2:5">
      <c r="B334" s="71"/>
      <c r="C334" s="2"/>
      <c r="D334" s="2"/>
      <c r="E334" s="2"/>
    </row>
    <row r="335" spans="2:5">
      <c r="B335" s="71"/>
      <c r="C335" s="2"/>
      <c r="D335" s="2"/>
      <c r="E335" s="2"/>
    </row>
    <row r="336" spans="2:5">
      <c r="B336" s="71"/>
      <c r="C336" s="2"/>
      <c r="D336" s="2"/>
      <c r="E336" s="2"/>
    </row>
    <row r="337" spans="2:5">
      <c r="B337" s="71"/>
      <c r="C337" s="2"/>
      <c r="D337" s="2"/>
      <c r="E337" s="2"/>
    </row>
    <row r="338" spans="2:5">
      <c r="B338" s="71"/>
      <c r="C338" s="2"/>
      <c r="D338" s="2"/>
      <c r="E338" s="2"/>
    </row>
    <row r="339" spans="2:5">
      <c r="B339" s="71"/>
      <c r="C339" s="2"/>
      <c r="D339" s="2"/>
      <c r="E339" s="2"/>
    </row>
    <row r="340" spans="2:5">
      <c r="B340" s="71"/>
      <c r="C340" s="2"/>
      <c r="D340" s="2"/>
      <c r="E340" s="2"/>
    </row>
    <row r="341" spans="2:5">
      <c r="B341" s="71"/>
      <c r="C341" s="2"/>
      <c r="D341" s="2"/>
      <c r="E341" s="2"/>
    </row>
    <row r="342" spans="2:5">
      <c r="B342" s="71"/>
      <c r="C342" s="2"/>
      <c r="D342" s="2"/>
      <c r="E342" s="2"/>
    </row>
    <row r="343" spans="2:5">
      <c r="B343" s="71"/>
      <c r="C343" s="2"/>
      <c r="D343" s="2"/>
      <c r="E343" s="2"/>
    </row>
    <row r="344" spans="2:5">
      <c r="B344" s="71"/>
      <c r="C344" s="2"/>
      <c r="D344" s="2"/>
      <c r="E344" s="2"/>
    </row>
    <row r="345" spans="2:5">
      <c r="B345" s="71"/>
      <c r="C345" s="2"/>
      <c r="D345" s="2"/>
      <c r="E345" s="2"/>
    </row>
    <row r="346" spans="2:5">
      <c r="B346" s="71"/>
      <c r="C346" s="2"/>
      <c r="D346" s="2"/>
      <c r="E346" s="2"/>
    </row>
    <row r="347" spans="2:5">
      <c r="B347" s="71"/>
      <c r="C347" s="2"/>
      <c r="D347" s="2"/>
      <c r="E347" s="2"/>
    </row>
    <row r="348" spans="2:5">
      <c r="B348" s="71"/>
      <c r="C348" s="2"/>
      <c r="D348" s="2"/>
      <c r="E348" s="2"/>
    </row>
    <row r="349" spans="2:5">
      <c r="B349" s="71"/>
      <c r="C349" s="2"/>
      <c r="D349" s="2"/>
      <c r="E349" s="2"/>
    </row>
    <row r="350" spans="2:5">
      <c r="B350" s="71"/>
      <c r="C350" s="2"/>
      <c r="D350" s="2"/>
      <c r="E350" s="2"/>
    </row>
    <row r="351" spans="2:5">
      <c r="B351" s="71"/>
      <c r="C351" s="2"/>
      <c r="D351" s="2"/>
      <c r="E351" s="2"/>
    </row>
    <row r="352" spans="2:5">
      <c r="B352" s="71"/>
      <c r="C352" s="2"/>
      <c r="D352" s="2"/>
      <c r="E352" s="2"/>
    </row>
    <row r="353" spans="2:5">
      <c r="B353" s="71"/>
      <c r="C353" s="2"/>
      <c r="D353" s="2"/>
      <c r="E353" s="2"/>
    </row>
    <row r="354" spans="2:5">
      <c r="B354" s="71"/>
      <c r="C354" s="2"/>
      <c r="D354" s="2"/>
      <c r="E354" s="2"/>
    </row>
    <row r="355" spans="2:5">
      <c r="B355" s="71"/>
      <c r="C355" s="2"/>
      <c r="D355" s="2"/>
      <c r="E355" s="2"/>
    </row>
    <row r="356" spans="2:5">
      <c r="B356" s="71"/>
      <c r="C356" s="2"/>
      <c r="D356" s="2"/>
      <c r="E356" s="2"/>
    </row>
    <row r="357" spans="2:5">
      <c r="B357" s="71"/>
      <c r="C357" s="2"/>
      <c r="D357" s="2"/>
      <c r="E357" s="2"/>
    </row>
    <row r="358" spans="2:5">
      <c r="B358" s="71"/>
      <c r="C358" s="2"/>
      <c r="D358" s="2"/>
      <c r="E358" s="2"/>
    </row>
    <row r="359" spans="2:5">
      <c r="B359" s="71"/>
      <c r="C359" s="2"/>
      <c r="D359" s="2"/>
      <c r="E359" s="2"/>
    </row>
    <row r="360" spans="2:5">
      <c r="B360" s="71"/>
      <c r="C360" s="2"/>
      <c r="D360" s="2"/>
      <c r="E360" s="2"/>
    </row>
    <row r="361" spans="2:5">
      <c r="B361" s="71"/>
      <c r="C361" s="2"/>
      <c r="D361" s="2"/>
      <c r="E361" s="2"/>
    </row>
    <row r="362" spans="2:5">
      <c r="B362" s="71"/>
      <c r="C362" s="2"/>
      <c r="D362" s="2"/>
      <c r="E362" s="2"/>
    </row>
    <row r="363" spans="2:5">
      <c r="B363" s="71"/>
      <c r="C363" s="2"/>
      <c r="D363" s="2"/>
      <c r="E363" s="2"/>
    </row>
    <row r="364" spans="2:5">
      <c r="B364" s="71"/>
      <c r="C364" s="2"/>
      <c r="D364" s="2"/>
      <c r="E364" s="2"/>
    </row>
    <row r="365" spans="2:5">
      <c r="B365" s="71"/>
      <c r="C365" s="2"/>
      <c r="D365" s="2"/>
      <c r="E365" s="2"/>
    </row>
    <row r="366" spans="2:5">
      <c r="B366" s="71"/>
      <c r="C366" s="2"/>
      <c r="D366" s="2"/>
      <c r="E366" s="2"/>
    </row>
    <row r="367" spans="2:5">
      <c r="B367" s="71"/>
      <c r="C367" s="2"/>
      <c r="D367" s="2"/>
      <c r="E367" s="2"/>
    </row>
    <row r="368" spans="2:5">
      <c r="B368" s="71"/>
      <c r="C368" s="2"/>
      <c r="D368" s="2"/>
      <c r="E368" s="2"/>
    </row>
    <row r="369" spans="2:5">
      <c r="B369" s="71"/>
      <c r="C369" s="2"/>
      <c r="D369" s="2"/>
      <c r="E369" s="2"/>
    </row>
    <row r="370" spans="2:5">
      <c r="B370" s="71"/>
      <c r="C370" s="2"/>
      <c r="D370" s="2"/>
      <c r="E370" s="2"/>
    </row>
    <row r="371" spans="2:5">
      <c r="B371" s="71"/>
      <c r="C371" s="2"/>
      <c r="D371" s="2"/>
      <c r="E371" s="2"/>
    </row>
    <row r="372" spans="2:5">
      <c r="B372" s="71"/>
      <c r="C372" s="2"/>
      <c r="D372" s="2"/>
      <c r="E372" s="2"/>
    </row>
    <row r="373" spans="2:5">
      <c r="B373" s="71"/>
      <c r="C373" s="2"/>
      <c r="D373" s="2"/>
      <c r="E373" s="2"/>
    </row>
    <row r="374" spans="2:5">
      <c r="B374" s="71"/>
      <c r="C374" s="2"/>
      <c r="D374" s="2"/>
      <c r="E374" s="2"/>
    </row>
    <row r="375" spans="2:5">
      <c r="B375" s="71"/>
      <c r="C375" s="2"/>
      <c r="D375" s="2"/>
      <c r="E375" s="2"/>
    </row>
    <row r="376" spans="2:5">
      <c r="B376" s="71"/>
      <c r="C376" s="2"/>
      <c r="D376" s="2"/>
      <c r="E376" s="2"/>
    </row>
    <row r="377" spans="2:5">
      <c r="B377" s="71"/>
      <c r="C377" s="2"/>
      <c r="D377" s="2"/>
      <c r="E377" s="2"/>
    </row>
    <row r="378" spans="2:5">
      <c r="B378" s="71"/>
      <c r="C378" s="2"/>
      <c r="D378" s="2"/>
      <c r="E378" s="2"/>
    </row>
    <row r="379" spans="2:5">
      <c r="B379" s="71"/>
      <c r="C379" s="2"/>
      <c r="D379" s="2"/>
      <c r="E379" s="2"/>
    </row>
    <row r="380" spans="2:5">
      <c r="B380" s="71"/>
      <c r="C380" s="2"/>
      <c r="D380" s="2"/>
      <c r="E380" s="2"/>
    </row>
    <row r="381" spans="2:5">
      <c r="B381" s="71"/>
      <c r="C381" s="2"/>
      <c r="D381" s="2"/>
      <c r="E381" s="2"/>
    </row>
    <row r="382" spans="2:5">
      <c r="B382" s="71"/>
      <c r="C382" s="2"/>
      <c r="D382" s="2"/>
      <c r="E382" s="2"/>
    </row>
    <row r="383" spans="2:5">
      <c r="B383" s="71"/>
      <c r="C383" s="2"/>
      <c r="D383" s="2"/>
      <c r="E383" s="2"/>
    </row>
    <row r="384" spans="2:5">
      <c r="B384" s="71"/>
      <c r="C384" s="2"/>
      <c r="D384" s="2"/>
      <c r="E384" s="2"/>
    </row>
    <row r="385" spans="2:5">
      <c r="B385" s="71"/>
      <c r="C385" s="2"/>
      <c r="D385" s="2"/>
      <c r="E385" s="2"/>
    </row>
    <row r="386" spans="2:5">
      <c r="B386" s="71"/>
      <c r="C386" s="2"/>
      <c r="D386" s="2"/>
      <c r="E386" s="2"/>
    </row>
    <row r="387" spans="2:5">
      <c r="B387" s="71"/>
      <c r="C387" s="2"/>
      <c r="D387" s="2"/>
      <c r="E387" s="2"/>
    </row>
    <row r="388" spans="2:5">
      <c r="B388" s="71"/>
      <c r="C388" s="2"/>
      <c r="D388" s="2"/>
      <c r="E388" s="2"/>
    </row>
    <row r="389" spans="2:5">
      <c r="B389" s="71"/>
      <c r="C389" s="2"/>
      <c r="D389" s="2"/>
      <c r="E389" s="2"/>
    </row>
    <row r="390" spans="2:5">
      <c r="B390" s="71"/>
      <c r="C390" s="2"/>
      <c r="D390" s="2"/>
      <c r="E390" s="2"/>
    </row>
    <row r="391" spans="2:5">
      <c r="B391" s="71"/>
      <c r="C391" s="2"/>
      <c r="D391" s="2"/>
      <c r="E391" s="2"/>
    </row>
    <row r="392" spans="2:5">
      <c r="B392" s="71"/>
      <c r="C392" s="2"/>
      <c r="D392" s="2"/>
      <c r="E392" s="2"/>
    </row>
    <row r="393" spans="2:5">
      <c r="B393" s="71"/>
      <c r="C393" s="2"/>
      <c r="D393" s="2"/>
      <c r="E393" s="2"/>
    </row>
    <row r="394" spans="2:5">
      <c r="B394" s="71"/>
      <c r="C394" s="2"/>
      <c r="D394" s="2"/>
      <c r="E394" s="2"/>
    </row>
    <row r="395" spans="2:5">
      <c r="B395" s="71"/>
      <c r="C395" s="2"/>
      <c r="D395" s="2"/>
      <c r="E395" s="2"/>
    </row>
    <row r="396" spans="2:5">
      <c r="B396" s="71"/>
      <c r="C396" s="2"/>
      <c r="D396" s="2"/>
      <c r="E396" s="2"/>
    </row>
    <row r="397" spans="2:5">
      <c r="B397" s="71"/>
      <c r="C397" s="2"/>
      <c r="D397" s="2"/>
      <c r="E397" s="2"/>
    </row>
    <row r="398" spans="2:5">
      <c r="B398" s="71"/>
      <c r="C398" s="2"/>
      <c r="D398" s="2"/>
      <c r="E398" s="2"/>
    </row>
    <row r="399" spans="2:5">
      <c r="B399" s="71"/>
      <c r="C399" s="2"/>
      <c r="D399" s="2"/>
      <c r="E399" s="2"/>
    </row>
    <row r="400" spans="2:5">
      <c r="B400" s="71"/>
      <c r="C400" s="2"/>
      <c r="D400" s="2"/>
      <c r="E400" s="2"/>
    </row>
    <row r="401" spans="2:5">
      <c r="B401" s="71"/>
      <c r="C401" s="2"/>
      <c r="D401" s="2"/>
      <c r="E401" s="2"/>
    </row>
    <row r="402" spans="2:5">
      <c r="B402" s="71"/>
      <c r="C402" s="2"/>
      <c r="D402" s="2"/>
      <c r="E402" s="2"/>
    </row>
    <row r="403" spans="2:5">
      <c r="B403" s="71"/>
      <c r="C403" s="2"/>
      <c r="D403" s="2"/>
      <c r="E403" s="2"/>
    </row>
    <row r="404" spans="2:5">
      <c r="B404" s="71"/>
      <c r="C404" s="2"/>
      <c r="D404" s="2"/>
      <c r="E404" s="2"/>
    </row>
    <row r="405" spans="2:5">
      <c r="B405" s="71"/>
      <c r="C405" s="2"/>
      <c r="D405" s="2"/>
      <c r="E405" s="2"/>
    </row>
    <row r="406" spans="2:5">
      <c r="B406" s="71"/>
      <c r="C406" s="2"/>
      <c r="D406" s="2"/>
      <c r="E406" s="2"/>
    </row>
    <row r="407" spans="2:5">
      <c r="B407" s="71"/>
      <c r="C407" s="2"/>
      <c r="D407" s="2"/>
      <c r="E407" s="2"/>
    </row>
    <row r="408" spans="2:5">
      <c r="B408" s="71"/>
      <c r="C408" s="2"/>
      <c r="D408" s="2"/>
      <c r="E408" s="2"/>
    </row>
    <row r="409" spans="2:5">
      <c r="B409" s="71"/>
      <c r="C409" s="2"/>
      <c r="D409" s="2"/>
      <c r="E409" s="2"/>
    </row>
    <row r="410" spans="2:5">
      <c r="B410" s="71"/>
      <c r="C410" s="2"/>
      <c r="D410" s="2"/>
      <c r="E410" s="2"/>
    </row>
    <row r="411" spans="2:5">
      <c r="B411" s="71"/>
      <c r="C411" s="2"/>
      <c r="D411" s="2"/>
      <c r="E411" s="2"/>
    </row>
    <row r="412" spans="2:5">
      <c r="B412" s="71"/>
      <c r="C412" s="2"/>
      <c r="D412" s="2"/>
      <c r="E412" s="2"/>
    </row>
    <row r="413" spans="2:5">
      <c r="B413" s="71"/>
      <c r="C413" s="2"/>
      <c r="D413" s="2"/>
      <c r="E413" s="2"/>
    </row>
    <row r="414" spans="2:5">
      <c r="B414" s="71"/>
      <c r="C414" s="2"/>
      <c r="D414" s="2"/>
      <c r="E414" s="2"/>
    </row>
    <row r="415" spans="2:5">
      <c r="B415" s="71"/>
      <c r="C415" s="2"/>
      <c r="D415" s="2"/>
      <c r="E415" s="2"/>
    </row>
    <row r="416" spans="2:5">
      <c r="B416" s="71"/>
      <c r="C416" s="2"/>
      <c r="D416" s="2"/>
      <c r="E416" s="2"/>
    </row>
    <row r="417" spans="2:5">
      <c r="B417" s="71"/>
      <c r="C417" s="2"/>
      <c r="D417" s="2"/>
      <c r="E417" s="2"/>
    </row>
    <row r="418" spans="2:5">
      <c r="B418" s="71"/>
      <c r="C418" s="2"/>
      <c r="D418" s="2"/>
      <c r="E418" s="2"/>
    </row>
    <row r="419" spans="2:5">
      <c r="B419" s="71"/>
      <c r="C419" s="2"/>
      <c r="D419" s="2"/>
      <c r="E419" s="2"/>
    </row>
    <row r="420" spans="2:5">
      <c r="B420" s="71"/>
      <c r="C420" s="2"/>
      <c r="D420" s="2"/>
      <c r="E420" s="2"/>
    </row>
    <row r="421" spans="2:5">
      <c r="B421" s="71"/>
      <c r="C421" s="2"/>
      <c r="D421" s="2"/>
      <c r="E421" s="2"/>
    </row>
    <row r="422" spans="2:5">
      <c r="B422" s="71"/>
      <c r="C422" s="2"/>
      <c r="D422" s="2"/>
      <c r="E422" s="2"/>
    </row>
    <row r="423" spans="2:5">
      <c r="B423" s="71"/>
      <c r="C423" s="2"/>
      <c r="D423" s="2"/>
      <c r="E423" s="2"/>
    </row>
    <row r="424" spans="2:5">
      <c r="B424" s="71"/>
      <c r="C424" s="2"/>
      <c r="D424" s="2"/>
      <c r="E424" s="2"/>
    </row>
    <row r="425" spans="2:5">
      <c r="B425" s="71"/>
      <c r="C425" s="2"/>
      <c r="D425" s="2"/>
      <c r="E425" s="2"/>
    </row>
    <row r="426" spans="2:5">
      <c r="B426" s="71"/>
      <c r="C426" s="2"/>
      <c r="D426" s="2"/>
      <c r="E426" s="2"/>
    </row>
    <row r="427" spans="2:5">
      <c r="B427" s="71"/>
      <c r="C427" s="2"/>
      <c r="D427" s="2"/>
      <c r="E427" s="2"/>
    </row>
    <row r="428" spans="2:5">
      <c r="B428" s="71"/>
      <c r="C428" s="2"/>
      <c r="D428" s="2"/>
      <c r="E428" s="2"/>
    </row>
    <row r="429" spans="2:5">
      <c r="B429" s="71"/>
      <c r="C429" s="2"/>
      <c r="D429" s="2"/>
      <c r="E429" s="2"/>
    </row>
    <row r="430" spans="2:5">
      <c r="B430" s="71"/>
      <c r="C430" s="2"/>
      <c r="D430" s="2"/>
      <c r="E430" s="2"/>
    </row>
    <row r="431" spans="2:5">
      <c r="B431" s="71"/>
      <c r="C431" s="2"/>
      <c r="D431" s="2"/>
      <c r="E431" s="2"/>
    </row>
    <row r="432" spans="2:5">
      <c r="B432" s="71"/>
      <c r="C432" s="2"/>
      <c r="D432" s="2"/>
      <c r="E432" s="2"/>
    </row>
    <row r="433" spans="2:5">
      <c r="B433" s="71"/>
      <c r="C433" s="2"/>
      <c r="D433" s="2"/>
      <c r="E433" s="2"/>
    </row>
    <row r="434" spans="2:5">
      <c r="B434" s="71"/>
      <c r="C434" s="2"/>
      <c r="D434" s="2"/>
      <c r="E434" s="2"/>
    </row>
    <row r="435" spans="2:5">
      <c r="B435" s="71"/>
      <c r="C435" s="2"/>
      <c r="D435" s="2"/>
      <c r="E435" s="2"/>
    </row>
    <row r="436" spans="2:5">
      <c r="B436" s="71"/>
      <c r="C436" s="2"/>
      <c r="D436" s="2"/>
      <c r="E436" s="2"/>
    </row>
    <row r="437" spans="2:5">
      <c r="B437" s="71"/>
      <c r="C437" s="2"/>
      <c r="D437" s="2"/>
      <c r="E437" s="2"/>
    </row>
    <row r="438" spans="2:5">
      <c r="B438" s="71"/>
      <c r="C438" s="2"/>
      <c r="D438" s="2"/>
      <c r="E438" s="2"/>
    </row>
    <row r="439" spans="2:5">
      <c r="B439" s="71"/>
      <c r="C439" s="2"/>
      <c r="D439" s="2"/>
      <c r="E439" s="2"/>
    </row>
    <row r="440" spans="2:5">
      <c r="B440" s="71"/>
      <c r="C440" s="2"/>
      <c r="D440" s="2"/>
      <c r="E440" s="2"/>
    </row>
    <row r="441" spans="2:5">
      <c r="B441" s="71"/>
      <c r="C441" s="2"/>
      <c r="D441" s="2"/>
      <c r="E441" s="2"/>
    </row>
    <row r="442" spans="2:5">
      <c r="B442" s="71"/>
      <c r="C442" s="2"/>
      <c r="D442" s="2"/>
      <c r="E442" s="2"/>
    </row>
    <row r="443" spans="2:5">
      <c r="B443" s="71"/>
      <c r="C443" s="2"/>
      <c r="D443" s="2"/>
      <c r="E443" s="2"/>
    </row>
    <row r="444" spans="2:5">
      <c r="B444" s="71"/>
      <c r="C444" s="2"/>
      <c r="D444" s="2"/>
      <c r="E444" s="2"/>
    </row>
    <row r="445" spans="2:5">
      <c r="B445" s="71"/>
      <c r="C445" s="2"/>
      <c r="D445" s="2"/>
      <c r="E445" s="2"/>
    </row>
    <row r="446" spans="2:5">
      <c r="B446" s="71"/>
      <c r="C446" s="2"/>
      <c r="D446" s="2"/>
      <c r="E446" s="2"/>
    </row>
    <row r="447" spans="2:5">
      <c r="B447" s="71"/>
      <c r="C447" s="2"/>
      <c r="D447" s="2"/>
      <c r="E447" s="2"/>
    </row>
    <row r="448" spans="2:5">
      <c r="B448" s="71"/>
      <c r="C448" s="2"/>
      <c r="D448" s="2"/>
      <c r="E448" s="2"/>
    </row>
    <row r="449" spans="2:5">
      <c r="B449" s="71"/>
      <c r="C449" s="2"/>
      <c r="D449" s="2"/>
      <c r="E449" s="2"/>
    </row>
    <row r="450" spans="2:5">
      <c r="B450" s="71"/>
      <c r="C450" s="2"/>
      <c r="D450" s="2"/>
      <c r="E450" s="2"/>
    </row>
    <row r="451" spans="2:5">
      <c r="B451" s="71"/>
      <c r="C451" s="2"/>
      <c r="D451" s="2"/>
      <c r="E451" s="2"/>
    </row>
    <row r="452" spans="2:5">
      <c r="B452" s="71"/>
      <c r="C452" s="2"/>
      <c r="D452" s="2"/>
      <c r="E452" s="2"/>
    </row>
    <row r="453" spans="2:5">
      <c r="B453" s="71"/>
      <c r="C453" s="2"/>
      <c r="D453" s="2"/>
      <c r="E453" s="2"/>
    </row>
    <row r="454" spans="2:5">
      <c r="B454" s="71"/>
      <c r="C454" s="2"/>
      <c r="D454" s="2"/>
      <c r="E454" s="2"/>
    </row>
    <row r="455" spans="2:5">
      <c r="B455" s="71"/>
      <c r="C455" s="2"/>
      <c r="D455" s="2"/>
      <c r="E455" s="2"/>
    </row>
    <row r="456" spans="2:5">
      <c r="B456" s="71"/>
      <c r="C456" s="2"/>
      <c r="D456" s="2"/>
      <c r="E456" s="2"/>
    </row>
    <row r="457" spans="2:5">
      <c r="B457" s="71"/>
      <c r="C457" s="2"/>
      <c r="D457" s="2"/>
      <c r="E457" s="2"/>
    </row>
    <row r="458" spans="2:5">
      <c r="B458" s="71"/>
      <c r="C458" s="2"/>
      <c r="D458" s="2"/>
      <c r="E458" s="2"/>
    </row>
    <row r="459" spans="2:5">
      <c r="B459" s="71"/>
      <c r="C459" s="2"/>
      <c r="D459" s="2"/>
      <c r="E459" s="2"/>
    </row>
    <row r="460" spans="2:5">
      <c r="B460" s="71"/>
      <c r="C460" s="2"/>
      <c r="D460" s="2"/>
      <c r="E460" s="2"/>
    </row>
    <row r="461" spans="2:5">
      <c r="B461" s="71"/>
      <c r="C461" s="2"/>
      <c r="D461" s="2"/>
      <c r="E461" s="2"/>
    </row>
    <row r="462" spans="2:5">
      <c r="B462" s="71"/>
      <c r="C462" s="2"/>
      <c r="D462" s="2"/>
      <c r="E462" s="2"/>
    </row>
    <row r="463" spans="2:5">
      <c r="B463" s="71"/>
      <c r="C463" s="2"/>
      <c r="D463" s="2"/>
      <c r="E463" s="2"/>
    </row>
    <row r="464" spans="2:5">
      <c r="B464" s="71"/>
      <c r="C464" s="2"/>
      <c r="D464" s="2"/>
      <c r="E464" s="2"/>
    </row>
    <row r="465" spans="2:5">
      <c r="B465" s="71"/>
      <c r="C465" s="2"/>
      <c r="D465" s="2"/>
      <c r="E465" s="2"/>
    </row>
    <row r="466" spans="2:5">
      <c r="B466" s="71"/>
      <c r="C466" s="2"/>
      <c r="D466" s="2"/>
      <c r="E466" s="2"/>
    </row>
    <row r="467" spans="2:5">
      <c r="B467" s="71"/>
      <c r="C467" s="2"/>
      <c r="D467" s="2"/>
      <c r="E467" s="2"/>
    </row>
    <row r="468" spans="2:5">
      <c r="B468" s="71"/>
      <c r="C468" s="2"/>
      <c r="D468" s="2"/>
      <c r="E468" s="2"/>
    </row>
    <row r="469" spans="2:5">
      <c r="B469" s="71"/>
      <c r="C469" s="2"/>
      <c r="D469" s="2"/>
      <c r="E469" s="2"/>
    </row>
    <row r="470" spans="2:5">
      <c r="B470" s="71"/>
      <c r="C470" s="2"/>
      <c r="D470" s="2"/>
      <c r="E470" s="2"/>
    </row>
    <row r="471" spans="2:5">
      <c r="B471" s="71"/>
      <c r="C471" s="2"/>
      <c r="D471" s="2"/>
      <c r="E471" s="2"/>
    </row>
    <row r="472" spans="2:5">
      <c r="B472" s="71"/>
      <c r="C472" s="2"/>
      <c r="D472" s="2"/>
      <c r="E472" s="2"/>
    </row>
    <row r="473" spans="2:5">
      <c r="B473" s="71"/>
      <c r="C473" s="2"/>
      <c r="D473" s="2"/>
      <c r="E473" s="2"/>
    </row>
    <row r="474" spans="2:5">
      <c r="B474" s="71"/>
      <c r="C474" s="2"/>
      <c r="D474" s="2"/>
      <c r="E474" s="2"/>
    </row>
    <row r="475" spans="2:5">
      <c r="B475" s="71"/>
      <c r="C475" s="2"/>
      <c r="D475" s="2"/>
      <c r="E475" s="2"/>
    </row>
    <row r="476" spans="2:5">
      <c r="B476" s="71"/>
      <c r="C476" s="2"/>
      <c r="D476" s="2"/>
      <c r="E476" s="2"/>
    </row>
    <row r="477" spans="2:5">
      <c r="B477" s="71"/>
      <c r="C477" s="2"/>
      <c r="D477" s="2"/>
      <c r="E477" s="2"/>
    </row>
    <row r="478" spans="2:5">
      <c r="B478" s="71"/>
      <c r="C478" s="2"/>
      <c r="D478" s="2"/>
      <c r="E478" s="2"/>
    </row>
    <row r="479" spans="2:5">
      <c r="B479" s="71"/>
      <c r="C479" s="2"/>
      <c r="D479" s="2"/>
      <c r="E479" s="2"/>
    </row>
    <row r="480" spans="2:5">
      <c r="B480" s="71"/>
      <c r="C480" s="2"/>
      <c r="D480" s="2"/>
      <c r="E480" s="2"/>
    </row>
    <row r="481" spans="2:5">
      <c r="B481" s="71"/>
      <c r="C481" s="2"/>
      <c r="D481" s="2"/>
      <c r="E481" s="2"/>
    </row>
    <row r="482" spans="2:5">
      <c r="B482" s="71"/>
      <c r="C482" s="2"/>
      <c r="D482" s="2"/>
      <c r="E482" s="2"/>
    </row>
    <row r="483" spans="2:5">
      <c r="B483" s="71"/>
      <c r="C483" s="2"/>
      <c r="D483" s="2"/>
      <c r="E483" s="2"/>
    </row>
    <row r="484" spans="2:5">
      <c r="B484" s="71"/>
      <c r="C484" s="2"/>
      <c r="D484" s="2"/>
      <c r="E484" s="2"/>
    </row>
    <row r="485" spans="2:5">
      <c r="B485" s="71"/>
      <c r="C485" s="2"/>
      <c r="D485" s="2"/>
      <c r="E485" s="2"/>
    </row>
    <row r="486" spans="2:5">
      <c r="B486" s="71"/>
      <c r="C486" s="2"/>
      <c r="D486" s="2"/>
      <c r="E486" s="2"/>
    </row>
    <row r="487" spans="2:5">
      <c r="B487" s="71"/>
      <c r="C487" s="2"/>
      <c r="D487" s="2"/>
      <c r="E487" s="2"/>
    </row>
    <row r="488" spans="2:5">
      <c r="B488" s="71"/>
      <c r="C488" s="2"/>
      <c r="D488" s="2"/>
      <c r="E488" s="2"/>
    </row>
    <row r="489" spans="2:5">
      <c r="B489" s="71"/>
      <c r="C489" s="2"/>
      <c r="D489" s="2"/>
      <c r="E489" s="2"/>
    </row>
    <row r="490" spans="2:5">
      <c r="B490" s="71"/>
      <c r="C490" s="2"/>
      <c r="D490" s="2"/>
      <c r="E490" s="2"/>
    </row>
    <row r="491" spans="2:5">
      <c r="B491" s="71"/>
      <c r="C491" s="2"/>
      <c r="D491" s="2"/>
      <c r="E491" s="2"/>
    </row>
    <row r="492" spans="2:5">
      <c r="B492" s="71"/>
      <c r="C492" s="2"/>
      <c r="D492" s="2"/>
      <c r="E492" s="2"/>
    </row>
    <row r="493" spans="2:5">
      <c r="B493" s="71"/>
      <c r="C493" s="2"/>
      <c r="D493" s="2"/>
      <c r="E493" s="2"/>
    </row>
    <row r="494" spans="2:5">
      <c r="B494" s="71"/>
      <c r="C494" s="2"/>
      <c r="D494" s="2"/>
      <c r="E494" s="2"/>
    </row>
    <row r="495" spans="2:5">
      <c r="B495" s="71"/>
      <c r="C495" s="2"/>
      <c r="D495" s="2"/>
      <c r="E495" s="2"/>
    </row>
    <row r="496" spans="2:5">
      <c r="B496" s="71"/>
      <c r="C496" s="2"/>
      <c r="D496" s="2"/>
      <c r="E496" s="2"/>
    </row>
    <row r="497" spans="2:5">
      <c r="B497" s="71"/>
      <c r="C497" s="2"/>
      <c r="D497" s="2"/>
      <c r="E497" s="2"/>
    </row>
    <row r="498" spans="2:5">
      <c r="B498" s="71"/>
      <c r="C498" s="2"/>
      <c r="D498" s="2"/>
      <c r="E498" s="2"/>
    </row>
    <row r="499" spans="2:5">
      <c r="B499" s="71"/>
      <c r="C499" s="2"/>
      <c r="D499" s="2"/>
      <c r="E499" s="2"/>
    </row>
    <row r="500" spans="2:5">
      <c r="B500" s="71"/>
      <c r="C500" s="2"/>
      <c r="D500" s="2"/>
      <c r="E500" s="2"/>
    </row>
    <row r="501" spans="2:5">
      <c r="B501" s="71"/>
      <c r="C501" s="2"/>
      <c r="D501" s="2"/>
      <c r="E501" s="2"/>
    </row>
    <row r="502" spans="2:5">
      <c r="B502" s="71"/>
      <c r="C502" s="2"/>
      <c r="D502" s="2"/>
      <c r="E502" s="2"/>
    </row>
    <row r="503" spans="2:5">
      <c r="B503" s="71"/>
      <c r="C503" s="2"/>
      <c r="D503" s="2"/>
      <c r="E503" s="2"/>
    </row>
    <row r="504" spans="2:5">
      <c r="B504" s="71"/>
      <c r="C504" s="2"/>
      <c r="D504" s="2"/>
      <c r="E504" s="2"/>
    </row>
    <row r="505" spans="2:5">
      <c r="B505" s="71"/>
      <c r="C505" s="2"/>
      <c r="D505" s="2"/>
      <c r="E505" s="2"/>
    </row>
    <row r="506" spans="2:5">
      <c r="B506" s="71"/>
      <c r="C506" s="2"/>
      <c r="D506" s="2"/>
      <c r="E506" s="2"/>
    </row>
    <row r="507" spans="2:5">
      <c r="B507" s="71"/>
      <c r="C507" s="2"/>
      <c r="D507" s="2"/>
      <c r="E507" s="2"/>
    </row>
    <row r="508" spans="2:5">
      <c r="B508" s="71"/>
      <c r="C508" s="2"/>
      <c r="D508" s="2"/>
      <c r="E508" s="2"/>
    </row>
    <row r="509" spans="2:5">
      <c r="B509" s="71"/>
      <c r="C509" s="2"/>
      <c r="D509" s="2"/>
      <c r="E509" s="2"/>
    </row>
    <row r="510" spans="2:5">
      <c r="B510" s="71"/>
      <c r="C510" s="2"/>
      <c r="D510" s="2"/>
      <c r="E510" s="2"/>
    </row>
    <row r="511" spans="2:5">
      <c r="B511" s="71"/>
      <c r="C511" s="2"/>
      <c r="D511" s="2"/>
      <c r="E511" s="2"/>
    </row>
    <row r="512" spans="2:5">
      <c r="B512" s="71"/>
      <c r="C512" s="2"/>
      <c r="D512" s="2"/>
      <c r="E512" s="2"/>
    </row>
    <row r="513" spans="2:5">
      <c r="B513" s="71"/>
      <c r="C513" s="2"/>
      <c r="D513" s="2"/>
      <c r="E513" s="2"/>
    </row>
    <row r="514" spans="2:5">
      <c r="B514" s="71"/>
      <c r="C514" s="2"/>
      <c r="D514" s="2"/>
      <c r="E514" s="2"/>
    </row>
    <row r="515" spans="2:5">
      <c r="B515" s="71"/>
      <c r="C515" s="2"/>
      <c r="D515" s="2"/>
      <c r="E515" s="2"/>
    </row>
    <row r="516" spans="2:5">
      <c r="B516" s="71"/>
      <c r="C516" s="2"/>
      <c r="D516" s="2"/>
      <c r="E516" s="2"/>
    </row>
    <row r="517" spans="2:5">
      <c r="B517" s="71"/>
      <c r="C517" s="2"/>
      <c r="D517" s="2"/>
      <c r="E517" s="2"/>
    </row>
    <row r="518" spans="2:5">
      <c r="B518" s="71"/>
      <c r="C518" s="2"/>
      <c r="D518" s="2"/>
      <c r="E518" s="2"/>
    </row>
    <row r="519" spans="2:5">
      <c r="B519" s="71"/>
      <c r="C519" s="2"/>
      <c r="D519" s="2"/>
      <c r="E519" s="2"/>
    </row>
    <row r="520" spans="2:5">
      <c r="B520" s="71"/>
      <c r="C520" s="2"/>
      <c r="D520" s="2"/>
      <c r="E520" s="2"/>
    </row>
    <row r="521" spans="2:5">
      <c r="B521" s="71"/>
      <c r="C521" s="2"/>
      <c r="D521" s="2"/>
      <c r="E521" s="2"/>
    </row>
    <row r="522" spans="2:5">
      <c r="B522" s="71"/>
      <c r="C522" s="2"/>
      <c r="D522" s="2"/>
      <c r="E522" s="2"/>
    </row>
    <row r="523" spans="2:5">
      <c r="B523" s="71"/>
      <c r="C523" s="2"/>
      <c r="D523" s="2"/>
      <c r="E523" s="2"/>
    </row>
    <row r="524" spans="2:5">
      <c r="B524" s="71"/>
      <c r="C524" s="2"/>
      <c r="D524" s="2"/>
      <c r="E524" s="2"/>
    </row>
    <row r="525" spans="2:5">
      <c r="B525" s="71"/>
      <c r="C525" s="2"/>
      <c r="D525" s="2"/>
      <c r="E525" s="2"/>
    </row>
    <row r="526" spans="2:5">
      <c r="B526" s="71"/>
      <c r="C526" s="2"/>
      <c r="D526" s="2"/>
      <c r="E526" s="2"/>
    </row>
    <row r="527" spans="2:5">
      <c r="B527" s="71"/>
      <c r="C527" s="2"/>
      <c r="D527" s="2"/>
      <c r="E527" s="2"/>
    </row>
    <row r="528" spans="2:5">
      <c r="B528" s="71"/>
      <c r="C528" s="2"/>
      <c r="D528" s="2"/>
      <c r="E528" s="2"/>
    </row>
    <row r="529" spans="2:5">
      <c r="B529" s="71"/>
      <c r="C529" s="2"/>
      <c r="D529" s="2"/>
      <c r="E529" s="2"/>
    </row>
    <row r="530" spans="2:5">
      <c r="B530" s="71"/>
      <c r="C530" s="2"/>
      <c r="D530" s="2"/>
      <c r="E530" s="2"/>
    </row>
    <row r="531" spans="2:5">
      <c r="B531" s="71"/>
      <c r="C531" s="2"/>
      <c r="D531" s="2"/>
      <c r="E531" s="2"/>
    </row>
    <row r="532" spans="2:5">
      <c r="B532" s="71"/>
      <c r="C532" s="2"/>
      <c r="D532" s="2"/>
      <c r="E532" s="2"/>
    </row>
    <row r="533" spans="2:5">
      <c r="B533" s="71"/>
      <c r="C533" s="2"/>
      <c r="D533" s="2"/>
      <c r="E533" s="2"/>
    </row>
    <row r="534" spans="2:5">
      <c r="B534" s="71"/>
      <c r="C534" s="2"/>
      <c r="D534" s="2"/>
      <c r="E534" s="2"/>
    </row>
    <row r="535" spans="2:5">
      <c r="B535" s="71"/>
      <c r="C535" s="2"/>
      <c r="D535" s="2"/>
      <c r="E535" s="2"/>
    </row>
    <row r="536" spans="2:5">
      <c r="B536" s="71"/>
      <c r="C536" s="2"/>
      <c r="D536" s="2"/>
      <c r="E536" s="2"/>
    </row>
    <row r="537" spans="2:5">
      <c r="B537" s="71"/>
      <c r="C537" s="2"/>
      <c r="D537" s="2"/>
      <c r="E537" s="2"/>
    </row>
    <row r="538" spans="2:5">
      <c r="B538" s="71"/>
      <c r="C538" s="2"/>
      <c r="D538" s="2"/>
      <c r="E538" s="2"/>
    </row>
    <row r="539" spans="2:5">
      <c r="B539" s="71"/>
      <c r="C539" s="2"/>
      <c r="D539" s="2"/>
      <c r="E539" s="2"/>
    </row>
    <row r="540" spans="2:5">
      <c r="B540" s="71"/>
      <c r="C540" s="2"/>
      <c r="D540" s="2"/>
      <c r="E540" s="2"/>
    </row>
    <row r="541" spans="2:5">
      <c r="B541" s="71"/>
      <c r="C541" s="2"/>
      <c r="D541" s="2"/>
      <c r="E541" s="2"/>
    </row>
    <row r="542" spans="2:5">
      <c r="B542" s="71"/>
      <c r="C542" s="2"/>
      <c r="D542" s="2"/>
      <c r="E542" s="2"/>
    </row>
    <row r="543" spans="2:5">
      <c r="B543" s="71"/>
      <c r="C543" s="2"/>
      <c r="D543" s="2"/>
      <c r="E543" s="2"/>
    </row>
    <row r="544" spans="2:5">
      <c r="B544" s="71"/>
      <c r="C544" s="2"/>
      <c r="D544" s="2"/>
      <c r="E544" s="2"/>
    </row>
    <row r="545" spans="2:5">
      <c r="B545" s="71"/>
      <c r="C545" s="2"/>
      <c r="D545" s="2"/>
      <c r="E545" s="2"/>
    </row>
    <row r="546" spans="2:5">
      <c r="B546" s="71"/>
      <c r="C546" s="2"/>
      <c r="D546" s="2"/>
      <c r="E546" s="2"/>
    </row>
    <row r="547" spans="2:5">
      <c r="B547" s="71"/>
      <c r="C547" s="2"/>
      <c r="D547" s="2"/>
      <c r="E547" s="2"/>
    </row>
    <row r="548" spans="2:5">
      <c r="B548" s="71"/>
      <c r="C548" s="2"/>
      <c r="D548" s="2"/>
      <c r="E548" s="2"/>
    </row>
    <row r="549" spans="2:5">
      <c r="B549" s="71"/>
      <c r="C549" s="2"/>
      <c r="D549" s="2"/>
      <c r="E549" s="2"/>
    </row>
    <row r="550" spans="2:5">
      <c r="B550" s="71"/>
      <c r="C550" s="2"/>
      <c r="D550" s="2"/>
      <c r="E550" s="2"/>
    </row>
    <row r="551" spans="2:5">
      <c r="B551" s="71"/>
      <c r="C551" s="2"/>
      <c r="D551" s="2"/>
      <c r="E551" s="2"/>
    </row>
    <row r="552" spans="2:5">
      <c r="B552" s="71"/>
      <c r="C552" s="2"/>
      <c r="D552" s="2"/>
      <c r="E552" s="2"/>
    </row>
    <row r="553" spans="2:5">
      <c r="B553" s="71"/>
      <c r="C553" s="2"/>
      <c r="D553" s="2"/>
      <c r="E553" s="2"/>
    </row>
    <row r="554" spans="2:5">
      <c r="B554" s="71"/>
      <c r="C554" s="2"/>
      <c r="D554" s="2"/>
      <c r="E554" s="2"/>
    </row>
    <row r="555" spans="2:5">
      <c r="B555" s="71"/>
      <c r="C555" s="2"/>
      <c r="D555" s="2"/>
      <c r="E555" s="2"/>
    </row>
    <row r="556" spans="2:5">
      <c r="B556" s="71"/>
      <c r="C556" s="2"/>
      <c r="D556" s="2"/>
      <c r="E556" s="2"/>
    </row>
    <row r="557" spans="2:5">
      <c r="B557" s="71"/>
      <c r="C557" s="2"/>
      <c r="D557" s="2"/>
      <c r="E557" s="2"/>
    </row>
    <row r="558" spans="2:5">
      <c r="B558" s="71"/>
      <c r="C558" s="2"/>
      <c r="D558" s="2"/>
      <c r="E558" s="2"/>
    </row>
    <row r="559" spans="2:5">
      <c r="B559" s="71"/>
      <c r="C559" s="2"/>
      <c r="D559" s="2"/>
      <c r="E559" s="2"/>
    </row>
    <row r="560" spans="2:5">
      <c r="B560" s="71"/>
      <c r="C560" s="2"/>
      <c r="D560" s="2"/>
      <c r="E560" s="2"/>
    </row>
    <row r="561" spans="2:5">
      <c r="B561" s="71"/>
      <c r="C561" s="2"/>
      <c r="D561" s="2"/>
      <c r="E561" s="2"/>
    </row>
    <row r="562" spans="2:5">
      <c r="B562" s="71"/>
      <c r="C562" s="2"/>
      <c r="D562" s="2"/>
      <c r="E562" s="2"/>
    </row>
    <row r="563" spans="2:5">
      <c r="B563" s="71"/>
      <c r="C563" s="2"/>
      <c r="D563" s="2"/>
      <c r="E563" s="2"/>
    </row>
    <row r="564" spans="2:5">
      <c r="B564" s="71"/>
      <c r="C564" s="2"/>
      <c r="D564" s="2"/>
      <c r="E564" s="2"/>
    </row>
    <row r="565" spans="2:5">
      <c r="B565" s="71"/>
      <c r="C565" s="2"/>
      <c r="D565" s="2"/>
      <c r="E565" s="2"/>
    </row>
    <row r="566" spans="2:5">
      <c r="B566" s="71"/>
      <c r="C566" s="2"/>
      <c r="D566" s="2"/>
      <c r="E566" s="2"/>
    </row>
    <row r="567" spans="2:5">
      <c r="B567" s="71"/>
      <c r="C567" s="2"/>
      <c r="D567" s="2"/>
      <c r="E567" s="2"/>
    </row>
    <row r="568" spans="2:5">
      <c r="B568" s="71"/>
      <c r="C568" s="2"/>
      <c r="D568" s="2"/>
      <c r="E568" s="2"/>
    </row>
    <row r="569" spans="2:5">
      <c r="B569" s="71"/>
      <c r="C569" s="2"/>
      <c r="D569" s="2"/>
      <c r="E569" s="2"/>
    </row>
    <row r="570" spans="2:5">
      <c r="B570" s="71"/>
      <c r="C570" s="2"/>
      <c r="D570" s="2"/>
      <c r="E570" s="2"/>
    </row>
    <row r="571" spans="2:5">
      <c r="B571" s="71"/>
      <c r="C571" s="2"/>
      <c r="D571" s="2"/>
      <c r="E571" s="2"/>
    </row>
    <row r="572" spans="2:5">
      <c r="B572" s="71"/>
      <c r="C572" s="2"/>
      <c r="D572" s="2"/>
      <c r="E572" s="2"/>
    </row>
    <row r="573" spans="2:5">
      <c r="B573" s="71"/>
      <c r="C573" s="2"/>
      <c r="D573" s="2"/>
      <c r="E573" s="2"/>
    </row>
    <row r="574" spans="2:5">
      <c r="B574" s="71"/>
      <c r="C574" s="2"/>
      <c r="D574" s="2"/>
      <c r="E574" s="2"/>
    </row>
    <row r="575" spans="2:5">
      <c r="B575" s="71"/>
      <c r="C575" s="2"/>
      <c r="D575" s="2"/>
      <c r="E575" s="2"/>
    </row>
    <row r="576" spans="2:5">
      <c r="B576" s="71"/>
      <c r="C576" s="2"/>
      <c r="D576" s="2"/>
      <c r="E576" s="2"/>
    </row>
    <row r="577" spans="2:5">
      <c r="B577" s="71"/>
      <c r="C577" s="2"/>
      <c r="D577" s="2"/>
      <c r="E577" s="2"/>
    </row>
    <row r="578" spans="2:5">
      <c r="B578" s="71"/>
      <c r="C578" s="2"/>
      <c r="D578" s="2"/>
      <c r="E578" s="2"/>
    </row>
    <row r="579" spans="2:5">
      <c r="B579" s="71"/>
      <c r="C579" s="2"/>
      <c r="D579" s="2"/>
      <c r="E579" s="2"/>
    </row>
    <row r="580" spans="2:5">
      <c r="B580" s="71"/>
      <c r="C580" s="2"/>
      <c r="D580" s="2"/>
      <c r="E580" s="2"/>
    </row>
    <row r="581" spans="2:5">
      <c r="B581" s="71"/>
      <c r="C581" s="2"/>
      <c r="D581" s="2"/>
      <c r="E581" s="2"/>
    </row>
    <row r="582" spans="2:5">
      <c r="B582" s="71"/>
      <c r="C582" s="2"/>
      <c r="D582" s="2"/>
      <c r="E582" s="2"/>
    </row>
    <row r="583" spans="2:5">
      <c r="B583" s="71"/>
      <c r="C583" s="2"/>
      <c r="D583" s="2"/>
      <c r="E583" s="2"/>
    </row>
    <row r="584" spans="2:5">
      <c r="B584" s="71"/>
      <c r="C584" s="2"/>
      <c r="D584" s="2"/>
      <c r="E584" s="2"/>
    </row>
    <row r="585" spans="2:5">
      <c r="B585" s="71"/>
      <c r="C585" s="2"/>
      <c r="D585" s="2"/>
      <c r="E585" s="2"/>
    </row>
    <row r="586" spans="2:5">
      <c r="B586" s="71"/>
      <c r="C586" s="2"/>
      <c r="D586" s="2"/>
      <c r="E586" s="2"/>
    </row>
    <row r="587" spans="2:5">
      <c r="B587" s="71"/>
      <c r="C587" s="2"/>
      <c r="D587" s="2"/>
      <c r="E587" s="2"/>
    </row>
    <row r="588" spans="2:5">
      <c r="B588" s="71"/>
      <c r="C588" s="2"/>
      <c r="D588" s="2"/>
      <c r="E588" s="2"/>
    </row>
    <row r="589" spans="2:5">
      <c r="B589" s="71"/>
      <c r="C589" s="2"/>
      <c r="D589" s="2"/>
      <c r="E589" s="2"/>
    </row>
    <row r="590" spans="2:5">
      <c r="B590" s="71"/>
      <c r="C590" s="2"/>
      <c r="D590" s="2"/>
      <c r="E590" s="2"/>
    </row>
    <row r="591" spans="2:5">
      <c r="B591" s="71"/>
      <c r="C591" s="2"/>
      <c r="D591" s="2"/>
      <c r="E591" s="2"/>
    </row>
    <row r="592" spans="2:5">
      <c r="B592" s="71"/>
      <c r="C592" s="2"/>
      <c r="D592" s="2"/>
      <c r="E592" s="2"/>
    </row>
    <row r="593" spans="2:5">
      <c r="B593" s="71"/>
      <c r="C593" s="2"/>
      <c r="D593" s="2"/>
      <c r="E593" s="2"/>
    </row>
    <row r="594" spans="2:5">
      <c r="B594" s="71"/>
      <c r="C594" s="2"/>
      <c r="D594" s="2"/>
      <c r="E594" s="2"/>
    </row>
    <row r="595" spans="2:5">
      <c r="B595" s="71"/>
      <c r="C595" s="2"/>
      <c r="D595" s="2"/>
      <c r="E595" s="2"/>
    </row>
    <row r="596" spans="2:5">
      <c r="B596" s="71"/>
      <c r="C596" s="2"/>
      <c r="D596" s="2"/>
      <c r="E596" s="2"/>
    </row>
    <row r="597" spans="2:5">
      <c r="B597" s="71"/>
      <c r="C597" s="2"/>
      <c r="D597" s="2"/>
      <c r="E597" s="2"/>
    </row>
    <row r="598" spans="2:5">
      <c r="B598" s="71"/>
      <c r="C598" s="2"/>
      <c r="D598" s="2"/>
      <c r="E598" s="2"/>
    </row>
    <row r="599" spans="2:5">
      <c r="B599" s="71"/>
      <c r="C599" s="2"/>
      <c r="D599" s="2"/>
      <c r="E599" s="2"/>
    </row>
    <row r="600" spans="2:5">
      <c r="B600" s="71"/>
      <c r="C600" s="2"/>
      <c r="D600" s="2"/>
      <c r="E600" s="2"/>
    </row>
    <row r="601" spans="2:5">
      <c r="B601" s="71"/>
      <c r="C601" s="2"/>
      <c r="D601" s="2"/>
      <c r="E601" s="2"/>
    </row>
    <row r="602" spans="2:5">
      <c r="B602" s="71"/>
      <c r="C602" s="2"/>
      <c r="D602" s="2"/>
      <c r="E602" s="2"/>
    </row>
    <row r="603" spans="2:5">
      <c r="B603" s="71"/>
      <c r="C603" s="2"/>
      <c r="D603" s="2"/>
      <c r="E603" s="2"/>
    </row>
    <row r="604" spans="2:5">
      <c r="B604" s="71"/>
      <c r="C604" s="2"/>
      <c r="D604" s="2"/>
      <c r="E604" s="2"/>
    </row>
    <row r="605" spans="2:5">
      <c r="B605" s="71"/>
      <c r="C605" s="2"/>
      <c r="D605" s="2"/>
      <c r="E605" s="2"/>
    </row>
    <row r="606" spans="2:5">
      <c r="B606" s="71"/>
      <c r="C606" s="2"/>
      <c r="D606" s="2"/>
      <c r="E606" s="2"/>
    </row>
    <row r="607" spans="2:5">
      <c r="B607" s="71"/>
      <c r="C607" s="2"/>
      <c r="D607" s="2"/>
      <c r="E607" s="2"/>
    </row>
    <row r="608" spans="2:5">
      <c r="B608" s="71"/>
      <c r="C608" s="2"/>
      <c r="D608" s="2"/>
      <c r="E608" s="2"/>
    </row>
    <row r="609" spans="2:5">
      <c r="B609" s="71"/>
      <c r="C609" s="2"/>
      <c r="D609" s="2"/>
      <c r="E609" s="2"/>
    </row>
    <row r="610" spans="2:5">
      <c r="B610" s="71"/>
      <c r="C610" s="2"/>
      <c r="D610" s="2"/>
      <c r="E610" s="2"/>
    </row>
    <row r="611" spans="2:5">
      <c r="B611" s="71"/>
      <c r="C611" s="2"/>
      <c r="D611" s="2"/>
      <c r="E611" s="2"/>
    </row>
    <row r="612" spans="2:5">
      <c r="B612" s="71"/>
      <c r="C612" s="2"/>
      <c r="D612" s="2"/>
      <c r="E612" s="2"/>
    </row>
    <row r="613" spans="2:5">
      <c r="B613" s="71"/>
      <c r="C613" s="2"/>
      <c r="D613" s="2"/>
      <c r="E613" s="2"/>
    </row>
    <row r="614" spans="2:5">
      <c r="B614" s="71"/>
      <c r="C614" s="2"/>
      <c r="D614" s="2"/>
      <c r="E614" s="2"/>
    </row>
    <row r="615" spans="2:5">
      <c r="B615" s="71"/>
      <c r="C615" s="2"/>
      <c r="D615" s="2"/>
      <c r="E615" s="2"/>
    </row>
    <row r="616" spans="2:5">
      <c r="B616" s="71"/>
      <c r="C616" s="2"/>
      <c r="D616" s="2"/>
      <c r="E616" s="2"/>
    </row>
    <row r="617" spans="2:5">
      <c r="B617" s="71"/>
      <c r="C617" s="2"/>
      <c r="D617" s="2"/>
      <c r="E617" s="2"/>
    </row>
    <row r="618" spans="2:5">
      <c r="B618" s="71"/>
      <c r="C618" s="2"/>
      <c r="D618" s="2"/>
      <c r="E618" s="2"/>
    </row>
    <row r="619" spans="2:5">
      <c r="B619" s="71"/>
      <c r="C619" s="2"/>
      <c r="D619" s="2"/>
      <c r="E619" s="2"/>
    </row>
    <row r="620" spans="2:5">
      <c r="B620" s="71"/>
      <c r="C620" s="2"/>
      <c r="D620" s="2"/>
      <c r="E620" s="2"/>
    </row>
    <row r="621" spans="2:5">
      <c r="B621" s="71"/>
      <c r="C621" s="2"/>
      <c r="D621" s="2"/>
      <c r="E621" s="2"/>
    </row>
    <row r="622" spans="2:5">
      <c r="B622" s="71"/>
      <c r="C622" s="2"/>
      <c r="D622" s="2"/>
      <c r="E622" s="2"/>
    </row>
    <row r="623" spans="2:5">
      <c r="B623" s="71"/>
      <c r="C623" s="2"/>
      <c r="D623" s="2"/>
      <c r="E623" s="2"/>
    </row>
    <row r="624" spans="2:5">
      <c r="B624" s="71"/>
      <c r="C624" s="2"/>
      <c r="D624" s="2"/>
      <c r="E624" s="2"/>
    </row>
    <row r="625" spans="2:5">
      <c r="B625" s="71"/>
      <c r="C625" s="2"/>
      <c r="D625" s="2"/>
      <c r="E625" s="2"/>
    </row>
    <row r="626" spans="2:5">
      <c r="B626" s="71"/>
      <c r="C626" s="2"/>
      <c r="D626" s="2"/>
      <c r="E626" s="2"/>
    </row>
    <row r="627" spans="2:5">
      <c r="B627" s="71"/>
      <c r="C627" s="2"/>
      <c r="D627" s="2"/>
      <c r="E627" s="2"/>
    </row>
    <row r="628" spans="2:5">
      <c r="B628" s="71"/>
      <c r="C628" s="2"/>
      <c r="D628" s="2"/>
      <c r="E628" s="2"/>
    </row>
    <row r="629" spans="2:5">
      <c r="B629" s="71"/>
      <c r="C629" s="2"/>
      <c r="D629" s="2"/>
      <c r="E629" s="2"/>
    </row>
    <row r="630" spans="2:5">
      <c r="B630" s="71"/>
      <c r="C630" s="2"/>
      <c r="D630" s="2"/>
      <c r="E630" s="2"/>
    </row>
    <row r="631" spans="2:5">
      <c r="B631" s="71"/>
      <c r="C631" s="2"/>
      <c r="D631" s="2"/>
      <c r="E631" s="2"/>
    </row>
    <row r="632" spans="2:5">
      <c r="B632" s="71"/>
      <c r="C632" s="2"/>
      <c r="D632" s="2"/>
      <c r="E632" s="2"/>
    </row>
    <row r="633" spans="2:5">
      <c r="B633" s="71"/>
      <c r="C633" s="2"/>
      <c r="D633" s="2"/>
      <c r="E633" s="2"/>
    </row>
    <row r="634" spans="2:5">
      <c r="B634" s="71"/>
      <c r="C634" s="2"/>
      <c r="D634" s="2"/>
      <c r="E634" s="2"/>
    </row>
    <row r="635" spans="2:5">
      <c r="B635" s="71"/>
      <c r="C635" s="2"/>
      <c r="D635" s="2"/>
      <c r="E635" s="2"/>
    </row>
    <row r="636" spans="2:5">
      <c r="B636" s="71"/>
      <c r="C636" s="2"/>
      <c r="D636" s="2"/>
      <c r="E636" s="2"/>
    </row>
    <row r="637" spans="2:5">
      <c r="B637" s="71"/>
      <c r="C637" s="2"/>
      <c r="D637" s="2"/>
      <c r="E637" s="2"/>
    </row>
    <row r="638" spans="2:5">
      <c r="B638" s="71"/>
      <c r="C638" s="2"/>
      <c r="D638" s="2"/>
      <c r="E638" s="2"/>
    </row>
    <row r="639" spans="2:5">
      <c r="B639" s="71"/>
      <c r="C639" s="2"/>
      <c r="D639" s="2"/>
      <c r="E639" s="2"/>
    </row>
    <row r="640" spans="2:5">
      <c r="B640" s="71"/>
      <c r="C640" s="2"/>
      <c r="D640" s="2"/>
      <c r="E640" s="2"/>
    </row>
    <row r="641" spans="2:5">
      <c r="B641" s="71"/>
      <c r="C641" s="2"/>
      <c r="D641" s="2"/>
      <c r="E641" s="2"/>
    </row>
    <row r="642" spans="2:5">
      <c r="B642" s="71"/>
      <c r="C642" s="2"/>
      <c r="D642" s="2"/>
      <c r="E642" s="2"/>
    </row>
    <row r="643" spans="2:5">
      <c r="B643" s="71"/>
      <c r="C643" s="2"/>
      <c r="D643" s="2"/>
      <c r="E643" s="2"/>
    </row>
    <row r="644" spans="2:5">
      <c r="B644" s="71"/>
      <c r="C644" s="2"/>
      <c r="D644" s="2"/>
      <c r="E644" s="2"/>
    </row>
    <row r="645" spans="2:5">
      <c r="B645" s="71"/>
      <c r="C645" s="2"/>
      <c r="D645" s="2"/>
      <c r="E645" s="2"/>
    </row>
    <row r="646" spans="2:5">
      <c r="B646" s="71"/>
      <c r="C646" s="2"/>
      <c r="D646" s="2"/>
      <c r="E646" s="2"/>
    </row>
    <row r="647" spans="2:5">
      <c r="B647" s="71"/>
      <c r="C647" s="2"/>
      <c r="D647" s="2"/>
      <c r="E647" s="2"/>
    </row>
    <row r="648" spans="2:5">
      <c r="B648" s="71"/>
      <c r="C648" s="2"/>
      <c r="D648" s="2"/>
      <c r="E648" s="2"/>
    </row>
    <row r="649" spans="2:5">
      <c r="B649" s="71"/>
      <c r="C649" s="2"/>
      <c r="D649" s="2"/>
      <c r="E649" s="2"/>
    </row>
    <row r="650" spans="2:5">
      <c r="B650" s="71"/>
      <c r="C650" s="2"/>
      <c r="D650" s="2"/>
      <c r="E650" s="2"/>
    </row>
    <row r="651" spans="2:5">
      <c r="B651" s="71"/>
      <c r="C651" s="2"/>
      <c r="D651" s="2"/>
      <c r="E651" s="2"/>
    </row>
    <row r="652" spans="2:5">
      <c r="B652" s="71"/>
      <c r="C652" s="2"/>
      <c r="D652" s="2"/>
      <c r="E652" s="2"/>
    </row>
    <row r="653" spans="2:5">
      <c r="B653" s="71"/>
      <c r="C653" s="2"/>
      <c r="D653" s="2"/>
      <c r="E653" s="2"/>
    </row>
    <row r="654" spans="2:5">
      <c r="B654" s="71"/>
      <c r="C654" s="2"/>
      <c r="D654" s="2"/>
      <c r="E654" s="2"/>
    </row>
    <row r="655" spans="2:5">
      <c r="B655" s="71"/>
      <c r="C655" s="2"/>
      <c r="D655" s="2"/>
      <c r="E655" s="2"/>
    </row>
    <row r="656" spans="2:5">
      <c r="B656" s="71"/>
      <c r="C656" s="2"/>
      <c r="D656" s="2"/>
      <c r="E656" s="2"/>
    </row>
    <row r="657" spans="2:5">
      <c r="B657" s="71"/>
      <c r="C657" s="2"/>
      <c r="D657" s="2"/>
      <c r="E657" s="2"/>
    </row>
    <row r="658" spans="2:5">
      <c r="B658" s="71"/>
      <c r="C658" s="2"/>
      <c r="D658" s="2"/>
      <c r="E658" s="2"/>
    </row>
    <row r="659" spans="2:5">
      <c r="B659" s="71"/>
      <c r="C659" s="2"/>
      <c r="D659" s="2"/>
      <c r="E659" s="2"/>
    </row>
    <row r="660" spans="2:5">
      <c r="B660" s="71"/>
      <c r="C660" s="2"/>
      <c r="D660" s="2"/>
      <c r="E660" s="2"/>
    </row>
    <row r="661" spans="2:5">
      <c r="B661" s="71"/>
      <c r="C661" s="2"/>
      <c r="D661" s="2"/>
      <c r="E661" s="2"/>
    </row>
    <row r="662" spans="2:5">
      <c r="B662" s="71"/>
      <c r="C662" s="2"/>
      <c r="D662" s="2"/>
      <c r="E662" s="2"/>
    </row>
    <row r="663" spans="2:5">
      <c r="B663" s="71"/>
      <c r="C663" s="2"/>
      <c r="D663" s="2"/>
      <c r="E663" s="2"/>
    </row>
    <row r="664" spans="2:5">
      <c r="B664" s="71"/>
      <c r="C664" s="2"/>
      <c r="D664" s="2"/>
      <c r="E664" s="2"/>
    </row>
    <row r="665" spans="2:5">
      <c r="B665" s="71"/>
      <c r="C665" s="2"/>
      <c r="D665" s="2"/>
      <c r="E665" s="2"/>
    </row>
    <row r="666" spans="2:5">
      <c r="B666" s="71"/>
      <c r="C666" s="2"/>
      <c r="D666" s="2"/>
      <c r="E666" s="2"/>
    </row>
    <row r="667" spans="2:5">
      <c r="B667" s="71"/>
      <c r="C667" s="2"/>
      <c r="D667" s="2"/>
      <c r="E667" s="2"/>
    </row>
  </sheetData>
  <mergeCells count="62">
    <mergeCell ref="B154:B155"/>
    <mergeCell ref="C154:C155"/>
    <mergeCell ref="D154:D155"/>
    <mergeCell ref="A197:A198"/>
    <mergeCell ref="A154:A155"/>
    <mergeCell ref="A166:A167"/>
    <mergeCell ref="B166:B167"/>
    <mergeCell ref="C166:C167"/>
    <mergeCell ref="D166:D167"/>
    <mergeCell ref="A182:A183"/>
    <mergeCell ref="B182:B183"/>
    <mergeCell ref="C182:C183"/>
    <mergeCell ref="D182:D183"/>
    <mergeCell ref="A191:A192"/>
    <mergeCell ref="A142:A144"/>
    <mergeCell ref="B142:B144"/>
    <mergeCell ref="C142:C144"/>
    <mergeCell ref="D142:D144"/>
    <mergeCell ref="A135:A139"/>
    <mergeCell ref="B135:B139"/>
    <mergeCell ref="C135:C139"/>
    <mergeCell ref="D135:D139"/>
    <mergeCell ref="A54:A55"/>
    <mergeCell ref="B54:B55"/>
    <mergeCell ref="C54:C55"/>
    <mergeCell ref="D54:D55"/>
    <mergeCell ref="A77:A79"/>
    <mergeCell ref="B77:B79"/>
    <mergeCell ref="C77:C79"/>
    <mergeCell ref="D77:D79"/>
    <mergeCell ref="A36:A37"/>
    <mergeCell ref="B36:B37"/>
    <mergeCell ref="C36:C37"/>
    <mergeCell ref="D36:D37"/>
    <mergeCell ref="A40:A41"/>
    <mergeCell ref="B40:B41"/>
    <mergeCell ref="C40:C41"/>
    <mergeCell ref="D40:D41"/>
    <mergeCell ref="A28:A29"/>
    <mergeCell ref="B28:B29"/>
    <mergeCell ref="C28:C29"/>
    <mergeCell ref="D28:D29"/>
    <mergeCell ref="A31:A35"/>
    <mergeCell ref="B31:B35"/>
    <mergeCell ref="C31:C35"/>
    <mergeCell ref="D31:D35"/>
    <mergeCell ref="A17:A18"/>
    <mergeCell ref="B17:B18"/>
    <mergeCell ref="C17:C18"/>
    <mergeCell ref="D17:D18"/>
    <mergeCell ref="A22:A23"/>
    <mergeCell ref="B22:B23"/>
    <mergeCell ref="C22:C23"/>
    <mergeCell ref="D22:D23"/>
    <mergeCell ref="A1:D2"/>
    <mergeCell ref="E2:L2"/>
    <mergeCell ref="A3:A4"/>
    <mergeCell ref="B3:D3"/>
    <mergeCell ref="A7:A8"/>
    <mergeCell ref="B7:B8"/>
    <mergeCell ref="C7:C8"/>
    <mergeCell ref="D7:D8"/>
  </mergeCells>
  <printOptions horizontalCentered="1"/>
  <pageMargins left="0.74803149606299213" right="0.74803149606299213" top="0.98425196850393704" bottom="0.98425196850393704" header="0" footer="0"/>
  <pageSetup scale="53" orientation="portrait" r:id="rId1"/>
  <headerFooter alignWithMargins="0"/>
  <colBreaks count="1" manualBreakCount="1">
    <brk id="4" max="1048575" man="1"/>
  </colBreaks>
  <ignoredErrors>
    <ignoredError sqref="C24" formula="1"/>
    <ignoredError sqref="E13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16 SE</vt:lpstr>
      <vt:lpstr>'16 SE'!Área_de_impresión</vt:lpstr>
      <vt:lpstr>'16 SE'!Títulos_a_imprimir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cp:lastPrinted>2018-03-14T17:19:01Z</cp:lastPrinted>
  <dcterms:created xsi:type="dcterms:W3CDTF">2017-11-16T13:43:04Z</dcterms:created>
  <dcterms:modified xsi:type="dcterms:W3CDTF">2018-03-14T17:19:02Z</dcterms:modified>
</cp:coreProperties>
</file>