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 SE" sheetId="1" r:id="rId1"/>
  </sheets>
  <definedNames>
    <definedName name="_xlnm.Print_Area" localSheetId="0">'18 SE'!$A$1:$F$100</definedName>
    <definedName name="_xlnm.Print_Titles" localSheetId="0">'18 SE'!$1:$7</definedName>
  </definedNames>
  <calcPr calcId="124519"/>
</workbook>
</file>

<file path=xl/calcChain.xml><?xml version="1.0" encoding="utf-8"?>
<calcChain xmlns="http://schemas.openxmlformats.org/spreadsheetml/2006/main">
  <c r="F83" i="1"/>
  <c r="E83"/>
  <c r="D83"/>
  <c r="C83"/>
  <c r="B83"/>
  <c r="F81"/>
  <c r="E81"/>
  <c r="D81"/>
  <c r="C81"/>
  <c r="B81"/>
  <c r="F73"/>
  <c r="E73"/>
  <c r="D73"/>
  <c r="C73"/>
  <c r="B73"/>
  <c r="F69"/>
  <c r="E69"/>
  <c r="D69"/>
  <c r="F58"/>
  <c r="E58"/>
  <c r="D58"/>
  <c r="C58"/>
  <c r="B58"/>
  <c r="F42"/>
  <c r="E42"/>
  <c r="D42"/>
  <c r="C42"/>
  <c r="B42"/>
  <c r="F36"/>
  <c r="E36"/>
  <c r="D36"/>
  <c r="C36"/>
  <c r="B36"/>
  <c r="F33"/>
  <c r="E33"/>
  <c r="D33"/>
  <c r="C33"/>
  <c r="B33"/>
  <c r="F27"/>
  <c r="E27"/>
  <c r="D27"/>
  <c r="C27"/>
  <c r="B27"/>
  <c r="F20"/>
  <c r="E20"/>
  <c r="D20"/>
  <c r="C20"/>
  <c r="B20"/>
  <c r="F15"/>
  <c r="E15"/>
  <c r="D15"/>
  <c r="C15"/>
  <c r="B15"/>
  <c r="F9"/>
  <c r="E9"/>
  <c r="D9"/>
  <c r="C9"/>
  <c r="B9"/>
  <c r="E8" l="1"/>
  <c r="B8"/>
  <c r="D8"/>
  <c r="F8"/>
  <c r="C8"/>
</calcChain>
</file>

<file path=xl/sharedStrings.xml><?xml version="1.0" encoding="utf-8"?>
<sst xmlns="http://schemas.openxmlformats.org/spreadsheetml/2006/main" count="144" uniqueCount="90">
  <si>
    <t>Provincia, comarca indígena y                           área protegida</t>
  </si>
  <si>
    <t>Guardaparques</t>
  </si>
  <si>
    <t>2015 (R)</t>
  </si>
  <si>
    <t>2016 (P)</t>
  </si>
  <si>
    <t xml:space="preserve">                                TOTAL</t>
  </si>
  <si>
    <t>Bocas del Toro</t>
  </si>
  <si>
    <t xml:space="preserve">   Bosque Protector Palo Seco</t>
  </si>
  <si>
    <t xml:space="preserve">   Humedal de Importancia Territorial San San Pond
     Sak</t>
  </si>
  <si>
    <t xml:space="preserve">   Parque Internacional La Amistad - Atlántico</t>
  </si>
  <si>
    <t xml:space="preserve">   Parque Nacional Marino Isla Bastimentos</t>
  </si>
  <si>
    <t>Coclé</t>
  </si>
  <si>
    <t xml:space="preserve">   Área Protegida Cerro Cerrezuela</t>
  </si>
  <si>
    <t>-</t>
  </si>
  <si>
    <t xml:space="preserve">   Monumento Natural Cerro Gaital</t>
  </si>
  <si>
    <t xml:space="preserve">   Parque Nacional General de División Omar Torrijos
    Herrera </t>
  </si>
  <si>
    <t>Colón</t>
  </si>
  <si>
    <t xml:space="preserve">   Área Recreativa Lago Gatún</t>
  </si>
  <si>
    <t xml:space="preserve">   Bosque Protegido de San Lorenzo</t>
  </si>
  <si>
    <t xml:space="preserve">   Paisaje Protegido Isla Galeta</t>
  </si>
  <si>
    <t xml:space="preserve">   Parque Nacional Chagres</t>
  </si>
  <si>
    <t xml:space="preserve">   Parque Nacional de Portobelo</t>
  </si>
  <si>
    <t xml:space="preserve">   Polígono de Tiro Piña</t>
  </si>
  <si>
    <t>Chiriquí</t>
  </si>
  <si>
    <t xml:space="preserve">   Parque Internacional La Amistad - Pacífico</t>
  </si>
  <si>
    <t xml:space="preserve">   Parque Nacional Marino Golfo de Chiriquí</t>
  </si>
  <si>
    <t xml:space="preserve">   Parque Nacional Volcán Barú</t>
  </si>
  <si>
    <t xml:space="preserve">   Refugio de Vida Silvestre La Barqueta Agrícola</t>
  </si>
  <si>
    <t xml:space="preserve">   Reserva Forestal Fortuna</t>
  </si>
  <si>
    <t>Darién</t>
  </si>
  <si>
    <t xml:space="preserve">   Parque Nacional Darién</t>
  </si>
  <si>
    <t xml:space="preserve">   Reserva Hidrológica Filo del Tallo</t>
  </si>
  <si>
    <t>Herrera</t>
  </si>
  <si>
    <t xml:space="preserve">   Área de Uso Múltiple Ciénega de Las Macanas</t>
  </si>
  <si>
    <t xml:space="preserve">   Parque Nacional Sarigua</t>
  </si>
  <si>
    <t xml:space="preserve">   Refugio de Vida Silvestre Cenegón del Mangle</t>
  </si>
  <si>
    <t xml:space="preserve">   Reserva Forestal Camarón y Pedregoso</t>
  </si>
  <si>
    <t xml:space="preserve">   Reserva Forestal El Montuoso</t>
  </si>
  <si>
    <t>Los Santos</t>
  </si>
  <si>
    <t xml:space="preserve">   Bosque Comunal El Colmón de Macaracas</t>
  </si>
  <si>
    <t xml:space="preserve">   Zona Litoral del corregimiento de El Espinal</t>
  </si>
  <si>
    <t xml:space="preserve">   Parque Nacional Cerro Hoya - Los Santos</t>
  </si>
  <si>
    <t xml:space="preserve">   Refugio de Vida Silvestre Isla Cañas</t>
  </si>
  <si>
    <t xml:space="preserve">   Refugio de Vida Silvestre Isla Iguana</t>
  </si>
  <si>
    <t xml:space="preserve">   Refugio de Vida Silvestre El Peñón de la Honda</t>
  </si>
  <si>
    <t xml:space="preserve">   Reserva Forestal, Animal y Fluvial Cerro Canaja-
    gua</t>
  </si>
  <si>
    <t xml:space="preserve">   Reserva Forestal La Tronosa</t>
  </si>
  <si>
    <t>(a) 1</t>
  </si>
  <si>
    <t xml:space="preserve">   Reserva Forestal Tonosí</t>
  </si>
  <si>
    <t xml:space="preserve">   Reserva Forestal y Marítima de Santa Ana</t>
  </si>
  <si>
    <t xml:space="preserve">   Reserva de Vida Silvestre Pablo Barrios</t>
  </si>
  <si>
    <t xml:space="preserve">   Reserva Hidrológica de la Microcuenca del 
    Río Cacao</t>
  </si>
  <si>
    <t xml:space="preserve">   Zona Litoral del corregimiento de La Enea</t>
  </si>
  <si>
    <t>Panamá</t>
  </si>
  <si>
    <t xml:space="preserve">   Área Protegida de Uso Múltiple Cinta Norteña</t>
  </si>
  <si>
    <t xml:space="preserve">   Parque Nacional Camino de Cruces</t>
  </si>
  <si>
    <t xml:space="preserve">   Parque Nacional Soberanía</t>
  </si>
  <si>
    <t xml:space="preserve">   Parque Natural Metropolitano</t>
  </si>
  <si>
    <t xml:space="preserve">   Reserva Hidrológica de Maje</t>
  </si>
  <si>
    <t xml:space="preserve">   Refugio de Vida Silvestre Taboga e Isla del Rey (1)</t>
  </si>
  <si>
    <t xml:space="preserve">   Zona de Interés Ecológico y Turístico y de Protec-
    ción etno-cultural e histórica Panamá Norte</t>
  </si>
  <si>
    <t xml:space="preserve">   Zona de Protección Hidrológica de Tapagra</t>
  </si>
  <si>
    <t xml:space="preserve">Panamá Oeste </t>
  </si>
  <si>
    <t>..</t>
  </si>
  <si>
    <t xml:space="preserve">   Manglares de Punta Chame</t>
  </si>
  <si>
    <t xml:space="preserve">   Parque Nacional Altos de Campana</t>
  </si>
  <si>
    <t xml:space="preserve">   Polígono de Tiro Emperador - Balboa Oeste</t>
  </si>
  <si>
    <t>Veraguas</t>
  </si>
  <si>
    <t xml:space="preserve">   Área Recreativa El Salto de las Palmas</t>
  </si>
  <si>
    <t xml:space="preserve">   Humedales Golfo de Montijo</t>
  </si>
  <si>
    <t xml:space="preserve">   Monumento Natural los Pozos de Calobre</t>
  </si>
  <si>
    <t xml:space="preserve">   Parque Nacional Cerro Hoya-Veraguas</t>
  </si>
  <si>
    <t xml:space="preserve">   Parque Nacional Coiba</t>
  </si>
  <si>
    <t xml:space="preserve">   Parque Nacional Santa Fe</t>
  </si>
  <si>
    <t xml:space="preserve">   Reserva Forestal La Yeguada</t>
  </si>
  <si>
    <t>Comarca Kuna Yala</t>
  </si>
  <si>
    <t xml:space="preserve">   Área Silvestre de Narganá</t>
  </si>
  <si>
    <t>Comarca Ngäbe Buglé</t>
  </si>
  <si>
    <t xml:space="preserve">   Humedal Damani-Guariviara</t>
  </si>
  <si>
    <t xml:space="preserve">   Paisaje protegido Escudo de Veraguas</t>
  </si>
  <si>
    <t xml:space="preserve">NOTA: Hasta el año 2013, los datos correspondientes a los manglares de Punta Chame, el Parque Nacional Altos de Campana y </t>
  </si>
  <si>
    <t xml:space="preserve">           el Polígono de Tiro-Balboa Oeste, se contabilizan en la Provincia de Panamá.</t>
  </si>
  <si>
    <t xml:space="preserve">(1)  El número de guardaparques para los años 2012 y 2013, corresponde, exclusivamente, al personal asignado al Refugio de Vida </t>
  </si>
  <si>
    <t xml:space="preserve">      Silvestre de Taboga y Urabá.</t>
  </si>
  <si>
    <t>(a) Un guardaparques asignado a las reservas forestales de La Tronosa y Tonosí.</t>
  </si>
  <si>
    <t>..   Dato no aplicable al grupo o categoría.</t>
  </si>
  <si>
    <t>-    Cantidad nula o cero.</t>
  </si>
  <si>
    <t>(P) Cifras preliminares.</t>
  </si>
  <si>
    <t>(R) Cifras revisadas.</t>
  </si>
  <si>
    <t xml:space="preserve">Fuente: Dirección de Áreas Protegidas y Vida Silvestre, Ministerio de Ambiente (MIAMBIENTE). </t>
  </si>
  <si>
    <t>Cuadro 18. GUARDAPARQUES Y ALGUNAS ÁREAS PROTEGIDAS  EN LA REPÚBLICA,
SEGÚN PROVINCIA Y COMARCA INDÍGENA: AÑOS 2012-16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</si>
</sst>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[$€]* #,##0.00_);_([$€]* \(#,##0.00\);_([$€]* &quot;-&quot;??_);_(@_)"/>
  </numFmts>
  <fonts count="7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0" fillId="0" borderId="5" xfId="0" applyFill="1" applyBorder="1"/>
    <xf numFmtId="0" fontId="0" fillId="0" borderId="8" xfId="0" applyBorder="1"/>
    <xf numFmtId="0" fontId="0" fillId="0" borderId="8" xfId="0" applyFill="1" applyBorder="1"/>
    <xf numFmtId="1" fontId="0" fillId="0" borderId="10" xfId="0" applyNumberFormat="1" applyBorder="1"/>
    <xf numFmtId="0" fontId="3" fillId="0" borderId="5" xfId="0" applyFont="1" applyFill="1" applyBorder="1"/>
    <xf numFmtId="1" fontId="3" fillId="0" borderId="2" xfId="0" applyNumberFormat="1" applyFont="1" applyBorder="1"/>
    <xf numFmtId="1" fontId="3" fillId="0" borderId="2" xfId="0" applyNumberFormat="1" applyFont="1" applyFill="1" applyBorder="1"/>
    <xf numFmtId="0" fontId="3" fillId="0" borderId="2" xfId="0" applyFont="1" applyFill="1" applyBorder="1"/>
    <xf numFmtId="1" fontId="3" fillId="0" borderId="9" xfId="0" applyNumberFormat="1" applyFont="1" applyBorder="1"/>
    <xf numFmtId="0" fontId="4" fillId="0" borderId="2" xfId="0" applyFont="1" applyBorder="1" applyAlignment="1">
      <alignment horizontal="right"/>
    </xf>
    <xf numFmtId="0" fontId="3" fillId="0" borderId="2" xfId="0" applyFont="1" applyBorder="1"/>
    <xf numFmtId="0" fontId="4" fillId="0" borderId="5" xfId="0" applyFont="1" applyFill="1" applyBorder="1"/>
    <xf numFmtId="0" fontId="0" fillId="0" borderId="2" xfId="0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4" fillId="0" borderId="2" xfId="0" applyFont="1" applyBorder="1"/>
    <xf numFmtId="0" fontId="0" fillId="0" borderId="2" xfId="0" applyFill="1" applyBorder="1"/>
    <xf numFmtId="1" fontId="0" fillId="0" borderId="9" xfId="0" applyNumberFormat="1" applyFill="1" applyBorder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1" fontId="0" fillId="0" borderId="9" xfId="0" applyNumberFormat="1" applyBorder="1"/>
    <xf numFmtId="1" fontId="0" fillId="0" borderId="2" xfId="0" applyNumberFormat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3" fillId="0" borderId="0" xfId="0" applyFont="1"/>
    <xf numFmtId="1" fontId="0" fillId="0" borderId="9" xfId="0" applyNumberFormat="1" applyBorder="1" applyAlignment="1">
      <alignment horizontal="right"/>
    </xf>
    <xf numFmtId="0" fontId="4" fillId="0" borderId="5" xfId="0" applyFont="1" applyFill="1" applyBorder="1" applyAlignment="1">
      <alignment vertical="top" wrapText="1"/>
    </xf>
    <xf numFmtId="1" fontId="3" fillId="0" borderId="9" xfId="0" applyNumberFormat="1" applyFont="1" applyFill="1" applyBorder="1"/>
    <xf numFmtId="0" fontId="0" fillId="0" borderId="0" xfId="0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/>
    <xf numFmtId="1" fontId="0" fillId="0" borderId="9" xfId="0" applyNumberFormat="1" applyFill="1" applyBorder="1" applyAlignment="1">
      <alignment horizontal="right"/>
    </xf>
    <xf numFmtId="1" fontId="0" fillId="0" borderId="0" xfId="0" applyNumberFormat="1"/>
    <xf numFmtId="0" fontId="3" fillId="0" borderId="0" xfId="0" applyFont="1" applyFill="1" applyBorder="1"/>
    <xf numFmtId="1" fontId="4" fillId="0" borderId="9" xfId="0" applyNumberFormat="1" applyFont="1" applyFill="1" applyBorder="1"/>
    <xf numFmtId="0" fontId="4" fillId="0" borderId="0" xfId="0" applyFont="1"/>
    <xf numFmtId="0" fontId="3" fillId="0" borderId="2" xfId="0" applyFont="1" applyFill="1" applyBorder="1" applyAlignment="1">
      <alignment horizontal="right"/>
    </xf>
    <xf numFmtId="0" fontId="5" fillId="0" borderId="0" xfId="0" applyFont="1"/>
    <xf numFmtId="1" fontId="6" fillId="0" borderId="2" xfId="0" applyNumberFormat="1" applyFont="1" applyFill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0" fontId="0" fillId="0" borderId="6" xfId="0" applyFill="1" applyBorder="1"/>
    <xf numFmtId="0" fontId="0" fillId="0" borderId="11" xfId="0" applyBorder="1"/>
    <xf numFmtId="0" fontId="0" fillId="0" borderId="11" xfId="0" applyFill="1" applyBorder="1"/>
    <xf numFmtId="1" fontId="0" fillId="0" borderId="7" xfId="0" applyNumberFormat="1" applyBorder="1"/>
    <xf numFmtId="0" fontId="4" fillId="0" borderId="0" xfId="0" applyFont="1" applyAlignment="1"/>
    <xf numFmtId="0" fontId="4" fillId="0" borderId="0" xfId="0" applyFont="1" applyFill="1"/>
    <xf numFmtId="49" fontId="4" fillId="0" borderId="0" xfId="0" applyNumberFormat="1" applyFont="1" applyAlignment="1"/>
    <xf numFmtId="49" fontId="4" fillId="0" borderId="0" xfId="0" applyNumberFormat="1" applyFont="1"/>
    <xf numFmtId="49" fontId="4" fillId="0" borderId="0" xfId="0" applyNumberFormat="1" applyFont="1" applyFill="1"/>
    <xf numFmtId="49" fontId="0" fillId="0" borderId="0" xfId="0" applyNumberFormat="1" applyFill="1"/>
    <xf numFmtId="49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2" xfId="0" applyFill="1" applyBorder="1"/>
    <xf numFmtId="1" fontId="0" fillId="0" borderId="9" xfId="0" applyNumberFormat="1" applyBorder="1"/>
    <xf numFmtId="0" fontId="4" fillId="0" borderId="5" xfId="0" applyFont="1" applyFill="1" applyBorder="1" applyAlignment="1">
      <alignment wrapText="1"/>
    </xf>
    <xf numFmtId="0" fontId="0" fillId="0" borderId="5" xfId="0" applyFill="1" applyBorder="1"/>
    <xf numFmtId="0" fontId="4" fillId="0" borderId="2" xfId="0" applyFont="1" applyBorder="1"/>
    <xf numFmtId="0" fontId="4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/>
    </xf>
    <xf numFmtId="0" fontId="0" fillId="0" borderId="9" xfId="0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Fill="1" applyBorder="1" applyAlignment="1">
      <alignment horizontal="right"/>
    </xf>
    <xf numFmtId="49" fontId="4" fillId="0" borderId="5" xfId="0" applyNumberFormat="1" applyFont="1" applyFill="1" applyBorder="1" applyAlignment="1">
      <alignment vertical="top" wrapText="1"/>
    </xf>
    <xf numFmtId="1" fontId="0" fillId="0" borderId="9" xfId="0" applyNumberFormat="1" applyFill="1" applyBorder="1"/>
    <xf numFmtId="0" fontId="4" fillId="0" borderId="5" xfId="0" applyFont="1" applyFill="1" applyBorder="1" applyAlignment="1">
      <alignment vertical="top"/>
    </xf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7"/>
  <sheetViews>
    <sheetView tabSelected="1" zoomScale="85" zoomScaleNormal="85" workbookViewId="0">
      <selection activeCell="L6" sqref="L6"/>
    </sheetView>
  </sheetViews>
  <sheetFormatPr baseColWidth="10" defaultRowHeight="12.75"/>
  <cols>
    <col min="1" max="1" width="44.42578125" style="27" customWidth="1"/>
    <col min="2" max="2" width="12.7109375" customWidth="1"/>
    <col min="3" max="5" width="12.7109375" style="27" customWidth="1"/>
    <col min="6" max="6" width="12.7109375" style="33" customWidth="1"/>
  </cols>
  <sheetData>
    <row r="1" spans="1:23" ht="12.75" customHeight="1">
      <c r="A1" s="59" t="s">
        <v>89</v>
      </c>
      <c r="B1" s="60"/>
      <c r="C1" s="60"/>
      <c r="D1" s="60"/>
      <c r="E1" s="60"/>
      <c r="F1" s="60"/>
    </row>
    <row r="2" spans="1:23" ht="38.25" customHeight="1">
      <c r="A2" s="60"/>
      <c r="B2" s="60"/>
      <c r="C2" s="60"/>
      <c r="D2" s="60"/>
      <c r="E2" s="60"/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5.75" customHeight="1">
      <c r="A3" s="62" t="s">
        <v>0</v>
      </c>
      <c r="B3" s="65" t="s">
        <v>1</v>
      </c>
      <c r="C3" s="65"/>
      <c r="D3" s="65"/>
      <c r="E3" s="65"/>
      <c r="F3" s="65"/>
    </row>
    <row r="4" spans="1:23" ht="15.75" customHeight="1">
      <c r="A4" s="63"/>
      <c r="B4" s="56"/>
      <c r="C4" s="56"/>
      <c r="D4" s="56"/>
      <c r="E4" s="56"/>
      <c r="F4" s="56"/>
    </row>
    <row r="5" spans="1:23" ht="15.75" customHeight="1">
      <c r="A5" s="63"/>
      <c r="B5" s="55">
        <v>2012</v>
      </c>
      <c r="C5" s="57">
        <v>2013</v>
      </c>
      <c r="D5" s="57">
        <v>2014</v>
      </c>
      <c r="E5" s="57" t="s">
        <v>2</v>
      </c>
      <c r="F5" s="66" t="s">
        <v>3</v>
      </c>
    </row>
    <row r="6" spans="1:23" ht="15.75" customHeight="1">
      <c r="A6" s="64"/>
      <c r="B6" s="56"/>
      <c r="C6" s="58"/>
      <c r="D6" s="58"/>
      <c r="E6" s="58"/>
      <c r="F6" s="58"/>
    </row>
    <row r="7" spans="1:23">
      <c r="A7" s="1"/>
      <c r="B7" s="2"/>
      <c r="C7" s="3"/>
      <c r="D7" s="3"/>
      <c r="E7" s="3"/>
      <c r="F7" s="4"/>
    </row>
    <row r="8" spans="1:23" ht="15.75">
      <c r="A8" s="5" t="s">
        <v>4</v>
      </c>
      <c r="B8" s="6">
        <f>SUM(B9+B15+B20+B27+B33++B36+B58+B42+B73+B81+B83)</f>
        <v>220</v>
      </c>
      <c r="C8" s="7">
        <f>SUM(C9+C15+C20+C27+C33++C36+C58+C42+C73+C81+C83)</f>
        <v>244</v>
      </c>
      <c r="D8" s="8">
        <f>SUM(D9+D15+D20+D27+D33++D36+D58+D42+D69+D73+D81+D83)</f>
        <v>219</v>
      </c>
      <c r="E8" s="8">
        <f>SUM(E9+E15+E20+E27+E33+E36+E42+E58+E69+E73+E81+E83)</f>
        <v>226</v>
      </c>
      <c r="F8" s="9">
        <f>F9+F15+F20+F27+F33+F36+F42+F58+F69+F73+F81+F83</f>
        <v>239</v>
      </c>
    </row>
    <row r="9" spans="1:23" ht="15.75">
      <c r="A9" s="5" t="s">
        <v>5</v>
      </c>
      <c r="B9" s="11">
        <f>SUM(B10:B14)</f>
        <v>22</v>
      </c>
      <c r="C9" s="8">
        <f>SUM(C10:C14)</f>
        <v>23</v>
      </c>
      <c r="D9" s="8">
        <f>SUM(D10:D14)</f>
        <v>28</v>
      </c>
      <c r="E9" s="8">
        <f>SUM(E10:E14)</f>
        <v>31</v>
      </c>
      <c r="F9" s="9">
        <f>SUM(F10:F14)</f>
        <v>33</v>
      </c>
    </row>
    <row r="10" spans="1:23" ht="14.1" customHeight="1">
      <c r="A10" s="12" t="s">
        <v>6</v>
      </c>
      <c r="B10" s="15">
        <v>9</v>
      </c>
      <c r="C10" s="16">
        <v>9</v>
      </c>
      <c r="D10" s="16">
        <v>11</v>
      </c>
      <c r="E10" s="16">
        <v>12</v>
      </c>
      <c r="F10" s="17">
        <v>12</v>
      </c>
    </row>
    <row r="11" spans="1:23" ht="14.25" customHeight="1">
      <c r="A11" s="72" t="s">
        <v>7</v>
      </c>
      <c r="B11" s="71">
        <v>5</v>
      </c>
      <c r="C11" s="67">
        <v>6</v>
      </c>
      <c r="D11" s="67">
        <v>6</v>
      </c>
      <c r="E11" s="67">
        <v>5</v>
      </c>
      <c r="F11" s="68">
        <v>6</v>
      </c>
    </row>
    <row r="12" spans="1:23">
      <c r="A12" s="73"/>
      <c r="B12" s="71"/>
      <c r="C12" s="67"/>
      <c r="D12" s="67"/>
      <c r="E12" s="67"/>
      <c r="F12" s="68"/>
    </row>
    <row r="13" spans="1:23" ht="14.1" customHeight="1">
      <c r="A13" s="12" t="s">
        <v>8</v>
      </c>
      <c r="B13" s="15">
        <v>4</v>
      </c>
      <c r="C13" s="16">
        <v>4</v>
      </c>
      <c r="D13" s="16">
        <v>5</v>
      </c>
      <c r="E13" s="16">
        <v>5</v>
      </c>
      <c r="F13" s="17">
        <v>5</v>
      </c>
    </row>
    <row r="14" spans="1:23" ht="14.1" customHeight="1">
      <c r="A14" s="12" t="s">
        <v>9</v>
      </c>
      <c r="B14" s="15">
        <v>4</v>
      </c>
      <c r="C14" s="16">
        <v>4</v>
      </c>
      <c r="D14" s="16">
        <v>6</v>
      </c>
      <c r="E14" s="16">
        <v>9</v>
      </c>
      <c r="F14" s="20">
        <v>10</v>
      </c>
    </row>
    <row r="15" spans="1:23" ht="15.75">
      <c r="A15" s="5" t="s">
        <v>10</v>
      </c>
      <c r="B15" s="6">
        <f>SUM(B16:B19)</f>
        <v>5</v>
      </c>
      <c r="C15" s="7">
        <f>SUM(C16:C19)</f>
        <v>9</v>
      </c>
      <c r="D15" s="8">
        <f>SUM(D16:D19)</f>
        <v>8</v>
      </c>
      <c r="E15" s="8">
        <f>SUM(E16:E19)</f>
        <v>8</v>
      </c>
      <c r="F15" s="9">
        <f>SUM(F16:F19)</f>
        <v>13</v>
      </c>
    </row>
    <row r="16" spans="1:23" ht="14.1" customHeight="1">
      <c r="A16" s="12" t="s">
        <v>11</v>
      </c>
      <c r="B16" s="19" t="s">
        <v>12</v>
      </c>
      <c r="C16" s="14" t="s">
        <v>12</v>
      </c>
      <c r="D16" s="22" t="s">
        <v>12</v>
      </c>
      <c r="E16" s="16">
        <v>2</v>
      </c>
      <c r="F16" s="20">
        <v>5</v>
      </c>
    </row>
    <row r="17" spans="1:6" ht="14.1" customHeight="1">
      <c r="A17" s="12" t="s">
        <v>13</v>
      </c>
      <c r="B17" s="15">
        <v>2</v>
      </c>
      <c r="C17" s="16">
        <v>2</v>
      </c>
      <c r="D17" s="16">
        <v>2</v>
      </c>
      <c r="E17" s="16">
        <v>3</v>
      </c>
      <c r="F17" s="20">
        <v>3</v>
      </c>
    </row>
    <row r="18" spans="1:6">
      <c r="A18" s="69" t="s">
        <v>14</v>
      </c>
      <c r="B18" s="71">
        <v>3</v>
      </c>
      <c r="C18" s="67">
        <v>7</v>
      </c>
      <c r="D18" s="67">
        <v>6</v>
      </c>
      <c r="E18" s="67">
        <v>3</v>
      </c>
      <c r="F18" s="68">
        <v>5</v>
      </c>
    </row>
    <row r="19" spans="1:6">
      <c r="A19" s="70"/>
      <c r="B19" s="71"/>
      <c r="C19" s="67"/>
      <c r="D19" s="67"/>
      <c r="E19" s="67"/>
      <c r="F19" s="68"/>
    </row>
    <row r="20" spans="1:6" s="23" customFormat="1" ht="15.75">
      <c r="A20" s="5" t="s">
        <v>15</v>
      </c>
      <c r="B20" s="11">
        <f>SUM(B21:B26)</f>
        <v>22</v>
      </c>
      <c r="C20" s="8">
        <f>SUM(C21:C26)</f>
        <v>26</v>
      </c>
      <c r="D20" s="8">
        <f>SUM(D21:D26)</f>
        <v>17</v>
      </c>
      <c r="E20" s="8">
        <f>SUM(E21:E26)</f>
        <v>18</v>
      </c>
      <c r="F20" s="9">
        <f>SUM(F21:F26)</f>
        <v>18</v>
      </c>
    </row>
    <row r="21" spans="1:6" ht="14.1" customHeight="1">
      <c r="A21" s="12" t="s">
        <v>16</v>
      </c>
      <c r="B21" s="15">
        <v>6</v>
      </c>
      <c r="C21" s="16">
        <v>4</v>
      </c>
      <c r="D21" s="16">
        <v>4</v>
      </c>
      <c r="E21" s="16">
        <v>2</v>
      </c>
      <c r="F21" s="20">
        <v>2</v>
      </c>
    </row>
    <row r="22" spans="1:6" ht="14.1" customHeight="1">
      <c r="A22" s="12" t="s">
        <v>17</v>
      </c>
      <c r="B22" s="15">
        <v>4</v>
      </c>
      <c r="C22" s="16">
        <v>3</v>
      </c>
      <c r="D22" s="16">
        <v>3</v>
      </c>
      <c r="E22" s="16">
        <v>5</v>
      </c>
      <c r="F22" s="20">
        <v>5</v>
      </c>
    </row>
    <row r="23" spans="1:6" ht="14.1" customHeight="1">
      <c r="A23" s="12" t="s">
        <v>18</v>
      </c>
      <c r="B23" s="15">
        <v>5</v>
      </c>
      <c r="C23" s="16">
        <v>4</v>
      </c>
      <c r="D23" s="16">
        <v>4</v>
      </c>
      <c r="E23" s="16">
        <v>4</v>
      </c>
      <c r="F23" s="20">
        <v>4</v>
      </c>
    </row>
    <row r="24" spans="1:6" ht="14.1" customHeight="1">
      <c r="A24" s="12" t="s">
        <v>19</v>
      </c>
      <c r="B24" s="10" t="s">
        <v>12</v>
      </c>
      <c r="C24" s="16">
        <v>9</v>
      </c>
      <c r="D24" s="22" t="s">
        <v>12</v>
      </c>
      <c r="E24" s="22" t="s">
        <v>12</v>
      </c>
      <c r="F24" s="24"/>
    </row>
    <row r="25" spans="1:6" ht="14.1" customHeight="1">
      <c r="A25" s="12" t="s">
        <v>20</v>
      </c>
      <c r="B25" s="15">
        <v>3</v>
      </c>
      <c r="C25" s="16">
        <v>3</v>
      </c>
      <c r="D25" s="16">
        <v>3</v>
      </c>
      <c r="E25" s="16">
        <v>3</v>
      </c>
      <c r="F25" s="20">
        <v>3</v>
      </c>
    </row>
    <row r="26" spans="1:6" ht="14.1" customHeight="1">
      <c r="A26" s="12" t="s">
        <v>21</v>
      </c>
      <c r="B26" s="15">
        <v>4</v>
      </c>
      <c r="C26" s="16">
        <v>3</v>
      </c>
      <c r="D26" s="16">
        <v>3</v>
      </c>
      <c r="E26" s="16">
        <v>4</v>
      </c>
      <c r="F26" s="20">
        <v>4</v>
      </c>
    </row>
    <row r="27" spans="1:6" s="23" customFormat="1" ht="15.75">
      <c r="A27" s="5" t="s">
        <v>22</v>
      </c>
      <c r="B27" s="11">
        <f>SUM(B28:B32)</f>
        <v>13</v>
      </c>
      <c r="C27" s="8">
        <f>SUM(C28:C32)</f>
        <v>16</v>
      </c>
      <c r="D27" s="8">
        <f>SUM(D28:D32)</f>
        <v>11</v>
      </c>
      <c r="E27" s="8">
        <f>SUM(E28:E32)</f>
        <v>19</v>
      </c>
      <c r="F27" s="9">
        <f>SUM(F28:F32)</f>
        <v>19</v>
      </c>
    </row>
    <row r="28" spans="1:6" ht="14.1" customHeight="1">
      <c r="A28" s="12" t="s">
        <v>23</v>
      </c>
      <c r="B28" s="15">
        <v>4</v>
      </c>
      <c r="C28" s="16">
        <v>5</v>
      </c>
      <c r="D28" s="16">
        <v>3</v>
      </c>
      <c r="E28" s="16">
        <v>6</v>
      </c>
      <c r="F28" s="20">
        <v>6</v>
      </c>
    </row>
    <row r="29" spans="1:6" ht="14.1" customHeight="1">
      <c r="A29" s="12" t="s">
        <v>24</v>
      </c>
      <c r="B29" s="15">
        <v>2</v>
      </c>
      <c r="C29" s="16">
        <v>3</v>
      </c>
      <c r="D29" s="16">
        <v>1</v>
      </c>
      <c r="E29" s="16">
        <v>2</v>
      </c>
      <c r="F29" s="20">
        <v>2</v>
      </c>
    </row>
    <row r="30" spans="1:6" ht="14.1" customHeight="1">
      <c r="A30" s="12" t="s">
        <v>25</v>
      </c>
      <c r="B30" s="15">
        <v>4</v>
      </c>
      <c r="C30" s="16">
        <v>5</v>
      </c>
      <c r="D30" s="16">
        <v>4</v>
      </c>
      <c r="E30" s="16">
        <v>7</v>
      </c>
      <c r="F30" s="20">
        <v>7</v>
      </c>
    </row>
    <row r="31" spans="1:6" ht="14.1" customHeight="1">
      <c r="A31" s="25" t="s">
        <v>26</v>
      </c>
      <c r="B31" s="15">
        <v>3</v>
      </c>
      <c r="C31" s="16">
        <v>3</v>
      </c>
      <c r="D31" s="16">
        <v>3</v>
      </c>
      <c r="E31" s="16">
        <v>3</v>
      </c>
      <c r="F31" s="20">
        <v>3</v>
      </c>
    </row>
    <row r="32" spans="1:6" ht="14.1" customHeight="1">
      <c r="A32" s="12" t="s">
        <v>27</v>
      </c>
      <c r="B32" s="19" t="s">
        <v>12</v>
      </c>
      <c r="C32" s="14" t="s">
        <v>12</v>
      </c>
      <c r="D32" s="22" t="s">
        <v>12</v>
      </c>
      <c r="E32" s="16">
        <v>1</v>
      </c>
      <c r="F32" s="17">
        <v>1</v>
      </c>
    </row>
    <row r="33" spans="1:6" ht="15.75">
      <c r="A33" s="5" t="s">
        <v>28</v>
      </c>
      <c r="B33" s="11">
        <f>SUM(B34:B35)</f>
        <v>19</v>
      </c>
      <c r="C33" s="8">
        <f>SUM(C34:C35)</f>
        <v>21</v>
      </c>
      <c r="D33" s="8">
        <f>SUM(D34:D35)</f>
        <v>29</v>
      </c>
      <c r="E33" s="8">
        <f>SUM(E34:E35)</f>
        <v>28</v>
      </c>
      <c r="F33" s="26">
        <f>SUM(F34:F35)</f>
        <v>27</v>
      </c>
    </row>
    <row r="34" spans="1:6" ht="14.1" customHeight="1">
      <c r="A34" s="12" t="s">
        <v>29</v>
      </c>
      <c r="B34" s="15">
        <v>16</v>
      </c>
      <c r="C34" s="16">
        <v>16</v>
      </c>
      <c r="D34" s="16">
        <v>26</v>
      </c>
      <c r="E34" s="16">
        <v>25</v>
      </c>
      <c r="F34" s="17">
        <v>24</v>
      </c>
    </row>
    <row r="35" spans="1:6" ht="14.1" customHeight="1">
      <c r="A35" s="12" t="s">
        <v>30</v>
      </c>
      <c r="B35" s="15">
        <v>3</v>
      </c>
      <c r="C35" s="16">
        <v>5</v>
      </c>
      <c r="D35" s="16">
        <v>3</v>
      </c>
      <c r="E35" s="16">
        <v>3</v>
      </c>
      <c r="F35" s="17">
        <v>3</v>
      </c>
    </row>
    <row r="36" spans="1:6" ht="15.75">
      <c r="A36" s="5" t="s">
        <v>31</v>
      </c>
      <c r="B36" s="11">
        <f>SUM(B37:B41)</f>
        <v>15</v>
      </c>
      <c r="C36" s="8">
        <f>SUM(C37:C41)</f>
        <v>19</v>
      </c>
      <c r="D36" s="8">
        <f>SUM(D37:D41)</f>
        <v>22</v>
      </c>
      <c r="E36" s="8">
        <f>SUM(E37:E41)</f>
        <v>16</v>
      </c>
      <c r="F36" s="9">
        <f>SUM(F37:F41)</f>
        <v>16</v>
      </c>
    </row>
    <row r="37" spans="1:6" ht="14.1" customHeight="1">
      <c r="A37" s="12" t="s">
        <v>32</v>
      </c>
      <c r="B37" s="15">
        <v>2</v>
      </c>
      <c r="C37" s="16">
        <v>3</v>
      </c>
      <c r="D37" s="16">
        <v>4</v>
      </c>
      <c r="E37" s="16">
        <v>3</v>
      </c>
      <c r="F37" s="20">
        <v>3</v>
      </c>
    </row>
    <row r="38" spans="1:6" ht="14.1" customHeight="1">
      <c r="A38" s="12" t="s">
        <v>33</v>
      </c>
      <c r="B38" s="15">
        <v>2</v>
      </c>
      <c r="C38" s="16">
        <v>3</v>
      </c>
      <c r="D38" s="16">
        <v>4</v>
      </c>
      <c r="E38" s="16">
        <v>2</v>
      </c>
      <c r="F38" s="20">
        <v>2</v>
      </c>
    </row>
    <row r="39" spans="1:6" ht="14.1" customHeight="1">
      <c r="A39" s="12" t="s">
        <v>34</v>
      </c>
      <c r="B39" s="15">
        <v>1</v>
      </c>
      <c r="C39" s="16">
        <v>3</v>
      </c>
      <c r="D39" s="16">
        <v>2</v>
      </c>
      <c r="E39" s="16">
        <v>1</v>
      </c>
      <c r="F39" s="20">
        <v>1</v>
      </c>
    </row>
    <row r="40" spans="1:6" ht="14.1" customHeight="1">
      <c r="A40" s="12" t="s">
        <v>35</v>
      </c>
      <c r="B40" s="15">
        <v>1</v>
      </c>
      <c r="C40" s="16">
        <v>1</v>
      </c>
      <c r="D40" s="16">
        <v>1</v>
      </c>
      <c r="E40" s="16">
        <v>1</v>
      </c>
      <c r="F40" s="20">
        <v>1</v>
      </c>
    </row>
    <row r="41" spans="1:6" ht="14.1" customHeight="1">
      <c r="A41" s="12" t="s">
        <v>36</v>
      </c>
      <c r="B41" s="15">
        <v>9</v>
      </c>
      <c r="C41" s="16">
        <v>9</v>
      </c>
      <c r="D41" s="16">
        <v>11</v>
      </c>
      <c r="E41" s="16">
        <v>9</v>
      </c>
      <c r="F41" s="20">
        <v>9</v>
      </c>
    </row>
    <row r="42" spans="1:6" s="23" customFormat="1" ht="15.75">
      <c r="A42" s="5" t="s">
        <v>37</v>
      </c>
      <c r="B42" s="8">
        <f>SUM(B43:B57)</f>
        <v>18</v>
      </c>
      <c r="C42" s="8">
        <f>SUM(C43:C57)</f>
        <v>17</v>
      </c>
      <c r="D42" s="8">
        <f>SUM(D43:D57)</f>
        <v>15</v>
      </c>
      <c r="E42" s="8">
        <f>SUM(E43:E49)+1+E54</f>
        <v>12</v>
      </c>
      <c r="F42" s="9">
        <f>SUM(F43:F57)</f>
        <v>13</v>
      </c>
    </row>
    <row r="43" spans="1:6" ht="14.1" customHeight="1">
      <c r="A43" s="12" t="s">
        <v>38</v>
      </c>
      <c r="B43" s="28">
        <v>1</v>
      </c>
      <c r="C43" s="16">
        <v>1</v>
      </c>
      <c r="D43" s="22" t="s">
        <v>12</v>
      </c>
      <c r="E43" s="16">
        <v>1</v>
      </c>
      <c r="F43" s="20">
        <v>1</v>
      </c>
    </row>
    <row r="44" spans="1:6" ht="14.1" customHeight="1">
      <c r="A44" s="12" t="s">
        <v>39</v>
      </c>
      <c r="B44" s="29" t="s">
        <v>12</v>
      </c>
      <c r="C44" s="14" t="s">
        <v>12</v>
      </c>
      <c r="D44" s="22" t="s">
        <v>12</v>
      </c>
      <c r="E44" s="16">
        <v>1</v>
      </c>
      <c r="F44" s="20">
        <v>1</v>
      </c>
    </row>
    <row r="45" spans="1:6" ht="14.1" customHeight="1">
      <c r="A45" s="12" t="s">
        <v>40</v>
      </c>
      <c r="B45" s="28">
        <v>1</v>
      </c>
      <c r="C45" s="16">
        <v>1</v>
      </c>
      <c r="D45" s="16">
        <v>1</v>
      </c>
      <c r="E45" s="16">
        <v>1</v>
      </c>
      <c r="F45" s="17">
        <v>1</v>
      </c>
    </row>
    <row r="46" spans="1:6" ht="14.1" customHeight="1">
      <c r="A46" s="12" t="s">
        <v>41</v>
      </c>
      <c r="B46" s="28">
        <v>5</v>
      </c>
      <c r="C46" s="16">
        <v>5</v>
      </c>
      <c r="D46" s="16">
        <v>4</v>
      </c>
      <c r="E46" s="16">
        <v>2</v>
      </c>
      <c r="F46" s="20">
        <v>2</v>
      </c>
    </row>
    <row r="47" spans="1:6" ht="14.1" customHeight="1">
      <c r="A47" s="12" t="s">
        <v>42</v>
      </c>
      <c r="B47" s="28">
        <v>3</v>
      </c>
      <c r="C47" s="16">
        <v>4</v>
      </c>
      <c r="D47" s="16">
        <v>3</v>
      </c>
      <c r="E47" s="16">
        <v>4</v>
      </c>
      <c r="F47" s="20">
        <v>3</v>
      </c>
    </row>
    <row r="48" spans="1:6" ht="14.1" customHeight="1">
      <c r="A48" s="12" t="s">
        <v>43</v>
      </c>
      <c r="B48" s="28">
        <v>1</v>
      </c>
      <c r="C48" s="16">
        <v>1</v>
      </c>
      <c r="D48" s="16">
        <v>1</v>
      </c>
      <c r="E48" s="22" t="s">
        <v>12</v>
      </c>
      <c r="F48" s="20">
        <v>1</v>
      </c>
    </row>
    <row r="49" spans="1:6" ht="12.75" customHeight="1">
      <c r="A49" s="77" t="s">
        <v>44</v>
      </c>
      <c r="B49" s="75">
        <v>1</v>
      </c>
      <c r="C49" s="76" t="s">
        <v>12</v>
      </c>
      <c r="D49" s="67">
        <v>1</v>
      </c>
      <c r="E49" s="67">
        <v>1</v>
      </c>
      <c r="F49" s="68">
        <v>1</v>
      </c>
    </row>
    <row r="50" spans="1:6">
      <c r="A50" s="77"/>
      <c r="B50" s="75"/>
      <c r="C50" s="76"/>
      <c r="D50" s="67"/>
      <c r="E50" s="67"/>
      <c r="F50" s="68"/>
    </row>
    <row r="51" spans="1:6" ht="14.1" customHeight="1">
      <c r="A51" s="12" t="s">
        <v>45</v>
      </c>
      <c r="B51" s="28">
        <v>2</v>
      </c>
      <c r="C51" s="16">
        <v>1</v>
      </c>
      <c r="D51" s="16">
        <v>1</v>
      </c>
      <c r="E51" s="22" t="s">
        <v>46</v>
      </c>
      <c r="F51" s="17">
        <v>1</v>
      </c>
    </row>
    <row r="52" spans="1:6" ht="14.1" customHeight="1">
      <c r="A52" s="31" t="s">
        <v>47</v>
      </c>
      <c r="B52" s="28">
        <v>1</v>
      </c>
      <c r="C52" s="16">
        <v>1</v>
      </c>
      <c r="D52" s="16">
        <v>1</v>
      </c>
      <c r="E52" s="22" t="s">
        <v>12</v>
      </c>
      <c r="F52" s="32" t="s">
        <v>12</v>
      </c>
    </row>
    <row r="53" spans="1:6" ht="14.1" customHeight="1">
      <c r="A53" s="31" t="s">
        <v>48</v>
      </c>
      <c r="B53" s="28">
        <v>1</v>
      </c>
      <c r="C53" s="16">
        <v>1</v>
      </c>
      <c r="D53" s="22" t="s">
        <v>12</v>
      </c>
      <c r="E53" s="22" t="s">
        <v>12</v>
      </c>
      <c r="F53" s="32" t="s">
        <v>12</v>
      </c>
    </row>
    <row r="54" spans="1:6" ht="14.1" customHeight="1">
      <c r="A54" s="31" t="s">
        <v>49</v>
      </c>
      <c r="B54" s="28">
        <v>1</v>
      </c>
      <c r="C54" s="16">
        <v>1</v>
      </c>
      <c r="D54" s="16">
        <v>1</v>
      </c>
      <c r="E54" s="16">
        <v>1</v>
      </c>
      <c r="F54" s="20">
        <v>1</v>
      </c>
    </row>
    <row r="55" spans="1:6" ht="12.75" customHeight="1">
      <c r="A55" s="72" t="s">
        <v>50</v>
      </c>
      <c r="B55" s="75">
        <v>1</v>
      </c>
      <c r="C55" s="76" t="s">
        <v>12</v>
      </c>
      <c r="D55" s="67">
        <v>1</v>
      </c>
      <c r="E55" s="76" t="s">
        <v>12</v>
      </c>
      <c r="F55" s="74" t="s">
        <v>12</v>
      </c>
    </row>
    <row r="56" spans="1:6" ht="12.75" customHeight="1">
      <c r="A56" s="73"/>
      <c r="B56" s="75"/>
      <c r="C56" s="76"/>
      <c r="D56" s="67"/>
      <c r="E56" s="76"/>
      <c r="F56" s="74"/>
    </row>
    <row r="57" spans="1:6" ht="14.1" customHeight="1">
      <c r="A57" s="31" t="s">
        <v>51</v>
      </c>
      <c r="B57" s="29" t="s">
        <v>12</v>
      </c>
      <c r="C57" s="16">
        <v>1</v>
      </c>
      <c r="D57" s="16">
        <v>1</v>
      </c>
      <c r="E57" s="22" t="s">
        <v>12</v>
      </c>
      <c r="F57" s="24">
        <v>1</v>
      </c>
    </row>
    <row r="58" spans="1:6" s="23" customFormat="1" ht="15.75">
      <c r="A58" s="34" t="s">
        <v>52</v>
      </c>
      <c r="B58" s="6">
        <f>SUM(B59:B72)</f>
        <v>70</v>
      </c>
      <c r="C58" s="6">
        <f>SUM(C59:C72)</f>
        <v>70</v>
      </c>
      <c r="D58" s="8">
        <f>SUM(D60:D60)+SUM(D61:D68)</f>
        <v>34</v>
      </c>
      <c r="E58" s="8">
        <f>SUM(E60:E60)+SUM(E61:E68)</f>
        <v>31</v>
      </c>
      <c r="F58" s="26">
        <f>F59+F60+F61+F62+F63+F64+F65+F66+F68</f>
        <v>32</v>
      </c>
    </row>
    <row r="59" spans="1:6" s="36" customFormat="1">
      <c r="A59" s="31" t="s">
        <v>53</v>
      </c>
      <c r="B59" s="29" t="s">
        <v>12</v>
      </c>
      <c r="C59" s="29" t="s">
        <v>12</v>
      </c>
      <c r="D59" s="29" t="s">
        <v>12</v>
      </c>
      <c r="E59" s="29" t="s">
        <v>12</v>
      </c>
      <c r="F59" s="35">
        <v>1</v>
      </c>
    </row>
    <row r="60" spans="1:6">
      <c r="A60" s="30" t="s">
        <v>54</v>
      </c>
      <c r="B60" s="18">
        <v>12</v>
      </c>
      <c r="C60" s="16">
        <v>13</v>
      </c>
      <c r="D60" s="16">
        <v>7</v>
      </c>
      <c r="E60" s="16">
        <v>6</v>
      </c>
      <c r="F60" s="17">
        <v>8</v>
      </c>
    </row>
    <row r="61" spans="1:6" ht="14.1" customHeight="1">
      <c r="A61" s="12" t="s">
        <v>19</v>
      </c>
      <c r="B61" s="16">
        <v>9</v>
      </c>
      <c r="C61" s="16">
        <v>8</v>
      </c>
      <c r="D61" s="16">
        <v>9</v>
      </c>
      <c r="E61" s="16">
        <v>13</v>
      </c>
      <c r="F61" s="17">
        <v>10</v>
      </c>
    </row>
    <row r="62" spans="1:6" ht="14.1" customHeight="1">
      <c r="A62" s="12" t="s">
        <v>55</v>
      </c>
      <c r="B62" s="18">
        <v>13</v>
      </c>
      <c r="C62" s="16">
        <v>13</v>
      </c>
      <c r="D62" s="16">
        <v>10</v>
      </c>
      <c r="E62" s="16">
        <v>8</v>
      </c>
      <c r="F62" s="17">
        <v>8</v>
      </c>
    </row>
    <row r="63" spans="1:6" ht="14.1" customHeight="1">
      <c r="A63" s="12" t="s">
        <v>56</v>
      </c>
      <c r="B63" s="18">
        <v>1</v>
      </c>
      <c r="C63" s="16">
        <v>2</v>
      </c>
      <c r="D63" s="16">
        <v>4</v>
      </c>
      <c r="E63" s="22" t="s">
        <v>12</v>
      </c>
      <c r="F63" s="24">
        <v>1</v>
      </c>
    </row>
    <row r="64" spans="1:6" ht="14.1" customHeight="1">
      <c r="A64" s="12" t="s">
        <v>57</v>
      </c>
      <c r="B64" s="18">
        <v>4</v>
      </c>
      <c r="C64" s="16">
        <v>2</v>
      </c>
      <c r="D64" s="16">
        <v>1</v>
      </c>
      <c r="E64" s="22" t="s">
        <v>12</v>
      </c>
      <c r="F64" s="17">
        <v>1</v>
      </c>
    </row>
    <row r="65" spans="1:6" ht="14.1" customHeight="1">
      <c r="A65" s="12" t="s">
        <v>58</v>
      </c>
      <c r="B65" s="18">
        <v>2</v>
      </c>
      <c r="C65" s="16">
        <v>1</v>
      </c>
      <c r="D65" s="22" t="s">
        <v>12</v>
      </c>
      <c r="E65" s="16">
        <v>2</v>
      </c>
      <c r="F65" s="17">
        <v>1</v>
      </c>
    </row>
    <row r="66" spans="1:6" ht="14.1" customHeight="1">
      <c r="A66" s="72" t="s">
        <v>59</v>
      </c>
      <c r="B66" s="76" t="s">
        <v>12</v>
      </c>
      <c r="C66" s="76" t="s">
        <v>12</v>
      </c>
      <c r="D66" s="76" t="s">
        <v>12</v>
      </c>
      <c r="E66" s="76" t="s">
        <v>12</v>
      </c>
      <c r="F66" s="78">
        <v>1</v>
      </c>
    </row>
    <row r="67" spans="1:6" ht="14.1" customHeight="1">
      <c r="A67" s="79"/>
      <c r="B67" s="76"/>
      <c r="C67" s="76"/>
      <c r="D67" s="76"/>
      <c r="E67" s="76"/>
      <c r="F67" s="78"/>
    </row>
    <row r="68" spans="1:6" ht="14.1" customHeight="1">
      <c r="A68" s="12" t="s">
        <v>60</v>
      </c>
      <c r="B68" s="18">
        <v>4</v>
      </c>
      <c r="C68" s="16">
        <v>4</v>
      </c>
      <c r="D68" s="16">
        <v>3</v>
      </c>
      <c r="E68" s="16">
        <v>2</v>
      </c>
      <c r="F68" s="17">
        <v>1</v>
      </c>
    </row>
    <row r="69" spans="1:6" s="38" customFormat="1" ht="14.1" customHeight="1">
      <c r="A69" s="5" t="s">
        <v>61</v>
      </c>
      <c r="B69" s="37" t="s">
        <v>62</v>
      </c>
      <c r="C69" s="37" t="s">
        <v>62</v>
      </c>
      <c r="D69" s="8">
        <f>SUM(D70:D72)</f>
        <v>21</v>
      </c>
      <c r="E69" s="8">
        <f>SUM(E70:E72)</f>
        <v>24</v>
      </c>
      <c r="F69" s="26">
        <f>SUM(F70:F72)</f>
        <v>20</v>
      </c>
    </row>
    <row r="70" spans="1:6" ht="14.1" customHeight="1">
      <c r="A70" s="31" t="s">
        <v>63</v>
      </c>
      <c r="B70" s="39" t="s">
        <v>12</v>
      </c>
      <c r="C70" s="16">
        <v>2</v>
      </c>
      <c r="D70" s="22" t="s">
        <v>12</v>
      </c>
      <c r="E70" s="16">
        <v>2</v>
      </c>
      <c r="F70" s="17">
        <v>1</v>
      </c>
    </row>
    <row r="71" spans="1:6" ht="14.1" customHeight="1">
      <c r="A71" s="31" t="s">
        <v>64</v>
      </c>
      <c r="B71" s="18">
        <v>8</v>
      </c>
      <c r="C71" s="16">
        <v>8</v>
      </c>
      <c r="D71" s="16">
        <v>8</v>
      </c>
      <c r="E71" s="16">
        <v>7</v>
      </c>
      <c r="F71" s="17">
        <v>8</v>
      </c>
    </row>
    <row r="72" spans="1:6" ht="14.1" customHeight="1">
      <c r="A72" s="12" t="s">
        <v>65</v>
      </c>
      <c r="B72" s="18">
        <v>17</v>
      </c>
      <c r="C72" s="16">
        <v>17</v>
      </c>
      <c r="D72" s="16">
        <v>13</v>
      </c>
      <c r="E72" s="16">
        <v>15</v>
      </c>
      <c r="F72" s="17">
        <v>11</v>
      </c>
    </row>
    <row r="73" spans="1:6" s="23" customFormat="1" ht="14.1" customHeight="1">
      <c r="A73" s="5" t="s">
        <v>66</v>
      </c>
      <c r="B73" s="6">
        <f>SUM(B74:B80)</f>
        <v>28</v>
      </c>
      <c r="C73" s="8">
        <f>SUM(C74:C80)</f>
        <v>35</v>
      </c>
      <c r="D73" s="8">
        <f>SUM(D74:D80)</f>
        <v>25</v>
      </c>
      <c r="E73" s="8">
        <f>SUM(E74:E80)</f>
        <v>27</v>
      </c>
      <c r="F73" s="26">
        <f>SUM(F74:F80)</f>
        <v>36</v>
      </c>
    </row>
    <row r="74" spans="1:6" ht="14.1" customHeight="1">
      <c r="A74" s="12" t="s">
        <v>67</v>
      </c>
      <c r="B74" s="40" t="s">
        <v>12</v>
      </c>
      <c r="C74" s="16">
        <v>3</v>
      </c>
      <c r="D74" s="16">
        <v>2</v>
      </c>
      <c r="E74" s="22" t="s">
        <v>12</v>
      </c>
      <c r="F74" s="24">
        <v>1</v>
      </c>
    </row>
    <row r="75" spans="1:6" ht="14.1" customHeight="1">
      <c r="A75" s="12" t="s">
        <v>68</v>
      </c>
      <c r="B75" s="13" t="s">
        <v>12</v>
      </c>
      <c r="C75" s="22" t="s">
        <v>12</v>
      </c>
      <c r="D75" s="16">
        <v>1</v>
      </c>
      <c r="E75" s="16">
        <v>4</v>
      </c>
      <c r="F75" s="17">
        <v>4</v>
      </c>
    </row>
    <row r="76" spans="1:6" ht="14.1" customHeight="1">
      <c r="A76" s="12" t="s">
        <v>69</v>
      </c>
      <c r="B76" s="21" t="s">
        <v>12</v>
      </c>
      <c r="C76" s="22">
        <v>2</v>
      </c>
      <c r="D76" s="22" t="s">
        <v>12</v>
      </c>
      <c r="E76" s="22" t="s">
        <v>12</v>
      </c>
      <c r="F76" s="24" t="s">
        <v>12</v>
      </c>
    </row>
    <row r="77" spans="1:6" ht="14.1" customHeight="1">
      <c r="A77" s="12" t="s">
        <v>70</v>
      </c>
      <c r="B77" s="16">
        <v>3</v>
      </c>
      <c r="C77" s="16">
        <v>3</v>
      </c>
      <c r="D77" s="16">
        <v>2</v>
      </c>
      <c r="E77" s="16">
        <v>3</v>
      </c>
      <c r="F77" s="17">
        <v>3</v>
      </c>
    </row>
    <row r="78" spans="1:6" ht="14.1" customHeight="1">
      <c r="A78" s="12" t="s">
        <v>71</v>
      </c>
      <c r="B78" s="18">
        <v>10</v>
      </c>
      <c r="C78" s="16">
        <v>10</v>
      </c>
      <c r="D78" s="16">
        <v>8</v>
      </c>
      <c r="E78" s="16">
        <v>10</v>
      </c>
      <c r="F78" s="17">
        <v>10</v>
      </c>
    </row>
    <row r="79" spans="1:6" ht="14.1" customHeight="1">
      <c r="A79" s="12" t="s">
        <v>72</v>
      </c>
      <c r="B79" s="18">
        <v>5</v>
      </c>
      <c r="C79" s="16">
        <v>8</v>
      </c>
      <c r="D79" s="16">
        <v>4</v>
      </c>
      <c r="E79" s="16">
        <v>5</v>
      </c>
      <c r="F79" s="17">
        <v>8</v>
      </c>
    </row>
    <row r="80" spans="1:6" ht="14.1" customHeight="1">
      <c r="A80" s="12" t="s">
        <v>73</v>
      </c>
      <c r="B80" s="18">
        <v>10</v>
      </c>
      <c r="C80" s="16">
        <v>9</v>
      </c>
      <c r="D80" s="16">
        <v>8</v>
      </c>
      <c r="E80" s="16">
        <v>5</v>
      </c>
      <c r="F80" s="17">
        <v>10</v>
      </c>
    </row>
    <row r="81" spans="1:6" s="23" customFormat="1" ht="14.1" customHeight="1">
      <c r="A81" s="5" t="s">
        <v>74</v>
      </c>
      <c r="B81" s="11">
        <f>SUM(B82:B82)</f>
        <v>4</v>
      </c>
      <c r="C81" s="8">
        <f>SUM(C82)</f>
        <v>4</v>
      </c>
      <c r="D81" s="8">
        <f>SUM(D82)</f>
        <v>1</v>
      </c>
      <c r="E81" s="8">
        <f>E82</f>
        <v>3</v>
      </c>
      <c r="F81" s="26">
        <f>F82</f>
        <v>3</v>
      </c>
    </row>
    <row r="82" spans="1:6" ht="14.1" customHeight="1">
      <c r="A82" s="12" t="s">
        <v>75</v>
      </c>
      <c r="B82" s="18">
        <v>4</v>
      </c>
      <c r="C82" s="16">
        <v>4</v>
      </c>
      <c r="D82" s="16">
        <v>1</v>
      </c>
      <c r="E82" s="16">
        <v>3</v>
      </c>
      <c r="F82" s="17">
        <v>3</v>
      </c>
    </row>
    <row r="83" spans="1:6" s="23" customFormat="1" ht="14.1" customHeight="1">
      <c r="A83" s="5" t="s">
        <v>76</v>
      </c>
      <c r="B83" s="11">
        <f>SUM(B85:B85)</f>
        <v>4</v>
      </c>
      <c r="C83" s="8">
        <f>SUM(C85)</f>
        <v>4</v>
      </c>
      <c r="D83" s="8">
        <f>SUM(D85)</f>
        <v>8</v>
      </c>
      <c r="E83" s="8">
        <f>SUM(E84:E86)</f>
        <v>9</v>
      </c>
      <c r="F83" s="26">
        <f>SUM(F84:F86)</f>
        <v>9</v>
      </c>
    </row>
    <row r="84" spans="1:6" ht="14.1" customHeight="1">
      <c r="A84" s="12" t="s">
        <v>6</v>
      </c>
      <c r="B84" s="19" t="s">
        <v>12</v>
      </c>
      <c r="C84" s="14" t="s">
        <v>12</v>
      </c>
      <c r="D84" s="22" t="s">
        <v>12</v>
      </c>
      <c r="E84" s="16">
        <v>4</v>
      </c>
      <c r="F84" s="17">
        <v>4</v>
      </c>
    </row>
    <row r="85" spans="1:6" ht="14.1" customHeight="1">
      <c r="A85" s="12" t="s">
        <v>77</v>
      </c>
      <c r="B85" s="18">
        <v>4</v>
      </c>
      <c r="C85" s="16">
        <v>4</v>
      </c>
      <c r="D85" s="16">
        <v>8</v>
      </c>
      <c r="E85" s="16">
        <v>4</v>
      </c>
      <c r="F85" s="17">
        <v>4</v>
      </c>
    </row>
    <row r="86" spans="1:6" ht="14.1" customHeight="1">
      <c r="A86" s="12" t="s">
        <v>78</v>
      </c>
      <c r="B86" s="19" t="s">
        <v>12</v>
      </c>
      <c r="C86" s="14" t="s">
        <v>12</v>
      </c>
      <c r="D86" s="22" t="s">
        <v>12</v>
      </c>
      <c r="E86" s="16">
        <v>1</v>
      </c>
      <c r="F86" s="17">
        <v>1</v>
      </c>
    </row>
    <row r="87" spans="1:6" ht="12.75" customHeight="1">
      <c r="A87" s="41"/>
      <c r="B87" s="42"/>
      <c r="C87" s="43"/>
      <c r="D87" s="43"/>
      <c r="E87" s="43"/>
      <c r="F87" s="44"/>
    </row>
    <row r="88" spans="1:6" ht="7.5" customHeight="1"/>
    <row r="89" spans="1:6" ht="12.75" customHeight="1">
      <c r="A89" s="30" t="s">
        <v>79</v>
      </c>
    </row>
    <row r="90" spans="1:6" ht="12.75" customHeight="1">
      <c r="A90" s="30" t="s">
        <v>80</v>
      </c>
    </row>
    <row r="91" spans="1:6" ht="12.75" customHeight="1">
      <c r="A91" s="31" t="s">
        <v>81</v>
      </c>
    </row>
    <row r="92" spans="1:6" ht="12.75" customHeight="1">
      <c r="A92" s="31" t="s">
        <v>82</v>
      </c>
    </row>
    <row r="93" spans="1:6">
      <c r="A93" s="45" t="s">
        <v>83</v>
      </c>
      <c r="B93" s="36"/>
      <c r="C93" s="46"/>
    </row>
    <row r="94" spans="1:6">
      <c r="A94" s="45" t="s">
        <v>84</v>
      </c>
      <c r="B94" s="36"/>
      <c r="C94" s="46"/>
    </row>
    <row r="95" spans="1:6" s="51" customFormat="1" ht="13.5" customHeight="1">
      <c r="A95" s="47" t="s">
        <v>85</v>
      </c>
      <c r="B95" s="48"/>
      <c r="C95" s="49"/>
      <c r="D95" s="50"/>
      <c r="E95" s="50"/>
      <c r="F95" s="33"/>
    </row>
    <row r="96" spans="1:6" ht="12.75" customHeight="1">
      <c r="A96" s="52" t="s">
        <v>86</v>
      </c>
    </row>
    <row r="97" spans="1:1" ht="12.75" customHeight="1">
      <c r="A97" s="52" t="s">
        <v>87</v>
      </c>
    </row>
    <row r="98" spans="1:1" ht="14.1" customHeight="1">
      <c r="A98" s="1" t="s">
        <v>88</v>
      </c>
    </row>
    <row r="99" spans="1:1" ht="14.1" customHeight="1"/>
    <row r="100" spans="1:1" ht="14.1" customHeight="1"/>
    <row r="101" spans="1:1" ht="14.1" customHeight="1"/>
    <row r="102" spans="1:1" ht="14.1" customHeight="1"/>
    <row r="103" spans="1:1" ht="14.1" customHeight="1"/>
    <row r="104" spans="1:1" ht="14.1" customHeight="1"/>
    <row r="105" spans="1:1" ht="14.1" customHeight="1"/>
    <row r="106" spans="1:1" ht="14.1" customHeight="1"/>
    <row r="107" spans="1:1" ht="14.1" customHeight="1"/>
    <row r="108" spans="1:1" ht="14.1" customHeight="1"/>
    <row r="109" spans="1:1" ht="14.1" customHeight="1"/>
    <row r="110" spans="1:1" ht="14.1" customHeight="1"/>
    <row r="111" spans="1:1" ht="14.1" customHeight="1"/>
    <row r="112" spans="1:1" ht="14.1" customHeight="1">
      <c r="A112" s="54"/>
    </row>
    <row r="113" spans="1:1" ht="14.1" customHeight="1">
      <c r="A113" s="54"/>
    </row>
    <row r="114" spans="1:1" ht="14.1" customHeight="1">
      <c r="A114" s="30"/>
    </row>
    <row r="115" spans="1:1" ht="45.75" customHeight="1">
      <c r="A115" s="53"/>
    </row>
    <row r="116" spans="1:1" ht="14.1" customHeight="1">
      <c r="A116" s="30"/>
    </row>
    <row r="117" spans="1:1" ht="14.1" customHeight="1">
      <c r="A117" s="30"/>
    </row>
    <row r="118" spans="1:1" ht="14.1" customHeight="1">
      <c r="A118" s="30"/>
    </row>
    <row r="119" spans="1:1" ht="14.1" customHeight="1">
      <c r="A119" s="30"/>
    </row>
    <row r="120" spans="1:1" ht="14.1" customHeight="1"/>
    <row r="121" spans="1:1" ht="14.1" customHeight="1"/>
    <row r="122" spans="1:1" ht="14.1" customHeight="1"/>
    <row r="123" spans="1:1" ht="14.1" customHeight="1"/>
    <row r="124" spans="1:1" ht="14.1" customHeight="1"/>
    <row r="125" spans="1:1" ht="14.1" customHeight="1">
      <c r="A125" s="30"/>
    </row>
    <row r="126" spans="1:1" ht="6.75" customHeight="1">
      <c r="A126" s="30"/>
    </row>
    <row r="127" spans="1:1" ht="18.75" customHeight="1">
      <c r="A127" s="30"/>
    </row>
  </sheetData>
  <sheetProtection password="E564" sheet="1" objects="1" scenarios="1"/>
  <mergeCells count="39">
    <mergeCell ref="D66:D67"/>
    <mergeCell ref="E66:E67"/>
    <mergeCell ref="F66:F67"/>
    <mergeCell ref="A66:A67"/>
    <mergeCell ref="B66:B67"/>
    <mergeCell ref="C66:C67"/>
    <mergeCell ref="F55:F56"/>
    <mergeCell ref="E49:E50"/>
    <mergeCell ref="F49:F50"/>
    <mergeCell ref="A55:A56"/>
    <mergeCell ref="B55:B56"/>
    <mergeCell ref="C55:C56"/>
    <mergeCell ref="D55:D56"/>
    <mergeCell ref="A49:A50"/>
    <mergeCell ref="B49:B50"/>
    <mergeCell ref="C49:C50"/>
    <mergeCell ref="D49:D50"/>
    <mergeCell ref="E55:E56"/>
    <mergeCell ref="E11:E12"/>
    <mergeCell ref="F11:F12"/>
    <mergeCell ref="A18:A19"/>
    <mergeCell ref="B18:B19"/>
    <mergeCell ref="C18:C19"/>
    <mergeCell ref="D18:D19"/>
    <mergeCell ref="E18:E19"/>
    <mergeCell ref="F18:F19"/>
    <mergeCell ref="A11:A12"/>
    <mergeCell ref="B11:B12"/>
    <mergeCell ref="C11:C12"/>
    <mergeCell ref="D11:D12"/>
    <mergeCell ref="B5:B6"/>
    <mergeCell ref="C5:C6"/>
    <mergeCell ref="D5:D6"/>
    <mergeCell ref="A1:F2"/>
    <mergeCell ref="G2:W2"/>
    <mergeCell ref="A3:A6"/>
    <mergeCell ref="B3:F4"/>
    <mergeCell ref="F5:F6"/>
    <mergeCell ref="E5:E6"/>
  </mergeCells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 SE</vt:lpstr>
      <vt:lpstr>'18 SE'!Área_de_impresión</vt:lpstr>
      <vt:lpstr>'18 SE'!Títulos_a_imprimir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2017-12-19T14:47:03Z</cp:lastPrinted>
  <dcterms:created xsi:type="dcterms:W3CDTF">2017-11-22T21:00:39Z</dcterms:created>
  <dcterms:modified xsi:type="dcterms:W3CDTF">2017-12-28T16:16:20Z</dcterms:modified>
</cp:coreProperties>
</file>