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2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/>
  <c r="J20"/>
  <c r="H20"/>
  <c r="F20"/>
  <c r="D20"/>
  <c r="L19"/>
  <c r="J19"/>
  <c r="H19"/>
  <c r="F19"/>
  <c r="D19"/>
  <c r="L18"/>
  <c r="J18"/>
  <c r="H18"/>
  <c r="F18"/>
  <c r="D18"/>
  <c r="L17"/>
  <c r="J17"/>
  <c r="H17"/>
  <c r="F17"/>
  <c r="D17"/>
  <c r="B16"/>
  <c r="L16" s="1"/>
  <c r="L15"/>
  <c r="J15"/>
  <c r="H15"/>
  <c r="F15"/>
  <c r="D15"/>
  <c r="L14"/>
  <c r="J14"/>
  <c r="H14"/>
  <c r="F14"/>
  <c r="D14"/>
  <c r="L13"/>
  <c r="J13"/>
  <c r="H13"/>
  <c r="F13"/>
  <c r="D13"/>
  <c r="L12"/>
  <c r="J12"/>
  <c r="H12"/>
  <c r="F12"/>
  <c r="D12"/>
  <c r="L11"/>
  <c r="J11"/>
  <c r="H11"/>
  <c r="F11"/>
  <c r="D11"/>
  <c r="L10"/>
  <c r="J10"/>
  <c r="H10"/>
  <c r="F10"/>
  <c r="D10"/>
  <c r="L9"/>
  <c r="J9"/>
  <c r="H9"/>
  <c r="F9"/>
  <c r="D9"/>
  <c r="L8"/>
  <c r="J8"/>
  <c r="H8"/>
  <c r="F8"/>
  <c r="D8"/>
  <c r="K7"/>
  <c r="L7" s="1"/>
  <c r="I7"/>
  <c r="J7" s="1"/>
  <c r="G7"/>
  <c r="H7" s="1"/>
  <c r="E7"/>
  <c r="F7" s="1"/>
  <c r="C7"/>
  <c r="D7" s="1"/>
  <c r="H16" l="1"/>
  <c r="J16"/>
</calcChain>
</file>

<file path=xl/sharedStrings.xml><?xml version="1.0" encoding="utf-8"?>
<sst xmlns="http://schemas.openxmlformats.org/spreadsheetml/2006/main" count="40" uniqueCount="29">
  <si>
    <t>SEGÚN PROVINCIA Y COMARCA INDÍGENA:  AÑOS 2012-16</t>
  </si>
  <si>
    <t>Provincia y comarca indígena</t>
  </si>
  <si>
    <r>
      <t>Superficie aproximada            (en Km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>)               (1)</t>
    </r>
  </si>
  <si>
    <t>2016 (P)</t>
  </si>
  <si>
    <t xml:space="preserve">Número de estaciones </t>
  </si>
  <si>
    <t xml:space="preserve">Densidad             </t>
  </si>
  <si>
    <t xml:space="preserve">                 TOTAL</t>
  </si>
  <si>
    <t>(a)   74,177.3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</si>
  <si>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</si>
  <si>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</si>
  <si>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</si>
  <si>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</si>
  <si>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</si>
  <si>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</si>
  <si>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</si>
  <si>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</si>
  <si>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</si>
  <si>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..</t>
  </si>
  <si>
    <t>Veraguas</t>
  </si>
  <si>
    <t>Comarca Emberá</t>
  </si>
  <si>
    <t>Comarca Kuna Yala  (2)</t>
  </si>
  <si>
    <t>Comarca Ngäbe Buglé</t>
  </si>
  <si>
    <t>(1)  Datos preliminares proporcionados por el Instituto  Geográfico Nacional  "Tommy Guardia", sujetos a revisión.</t>
  </si>
  <si>
    <t xml:space="preserve">(2)  Incluye el corregimiento comarcal  Kuna de Madungandí. </t>
  </si>
  <si>
    <r>
      <t xml:space="preserve">(a)  No incluye las áreas de masas de aguas continentales (lagos), las cuales suman 683.3 km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.</t>
    </r>
  </si>
  <si>
    <t>..   Dato no aplicable al grupo o categoría.</t>
  </si>
  <si>
    <t>-    Cantidad nula o cero.</t>
  </si>
  <si>
    <t>(P) Cifras preliminares.</t>
  </si>
  <si>
    <t xml:space="preserve"> Cuadro 21.  ESTACIONES Y DENSIDAD DE COBERTURA DE LA RED METEOROLÓGICA EN LA REPÚBLICA,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</si>
</sst>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0"/>
      <color indexed="53"/>
      <name val="Arial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164" fontId="2" fillId="0" borderId="9" xfId="0" applyNumberFormat="1" applyFont="1" applyBorder="1"/>
    <xf numFmtId="0" fontId="2" fillId="0" borderId="10" xfId="0" applyFont="1" applyBorder="1"/>
    <xf numFmtId="0" fontId="2" fillId="0" borderId="0" xfId="0" applyFont="1" applyBorder="1"/>
    <xf numFmtId="0" fontId="4" fillId="0" borderId="0" xfId="0" applyFont="1"/>
    <xf numFmtId="49" fontId="4" fillId="0" borderId="9" xfId="0" applyNumberFormat="1" applyFont="1" applyBorder="1" applyAlignment="1">
      <alignment horizontal="right"/>
    </xf>
    <xf numFmtId="0" fontId="4" fillId="0" borderId="11" xfId="0" applyFont="1" applyBorder="1"/>
    <xf numFmtId="164" fontId="4" fillId="0" borderId="11" xfId="0" applyNumberFormat="1" applyFont="1" applyBorder="1"/>
    <xf numFmtId="164" fontId="4" fillId="0" borderId="0" xfId="0" applyNumberFormat="1" applyFont="1" applyBorder="1"/>
    <xf numFmtId="164" fontId="2" fillId="0" borderId="9" xfId="0" applyNumberFormat="1" applyFont="1" applyFill="1" applyBorder="1"/>
    <xf numFmtId="0" fontId="2" fillId="0" borderId="11" xfId="0" applyFont="1" applyBorder="1"/>
    <xf numFmtId="164" fontId="2" fillId="0" borderId="0" xfId="0" applyNumberFormat="1" applyFont="1" applyBorder="1"/>
    <xf numFmtId="164" fontId="2" fillId="0" borderId="11" xfId="0" applyNumberFormat="1" applyFont="1" applyBorder="1"/>
    <xf numFmtId="164" fontId="2" fillId="0" borderId="0" xfId="0" applyNumberFormat="1" applyFont="1"/>
    <xf numFmtId="0" fontId="2" fillId="0" borderId="11" xfId="0" applyFont="1" applyFill="1" applyBorder="1" applyAlignment="1">
      <alignment horizontal="right"/>
    </xf>
    <xf numFmtId="0" fontId="2" fillId="0" borderId="12" xfId="0" applyFont="1" applyBorder="1"/>
    <xf numFmtId="164" fontId="6" fillId="0" borderId="13" xfId="0" applyNumberFormat="1" applyFont="1" applyBorder="1"/>
    <xf numFmtId="0" fontId="2" fillId="0" borderId="13" xfId="0" applyFont="1" applyBorder="1"/>
    <xf numFmtId="0" fontId="2" fillId="0" borderId="7" xfId="0" applyFont="1" applyBorder="1"/>
    <xf numFmtId="0" fontId="2" fillId="0" borderId="7" xfId="0" applyFont="1" applyFill="1" applyBorder="1"/>
    <xf numFmtId="0" fontId="2" fillId="0" borderId="6" xfId="0" applyFont="1" applyBorder="1"/>
    <xf numFmtId="164" fontId="6" fillId="0" borderId="0" xfId="0" applyNumberFormat="1" applyFont="1" applyBorder="1"/>
    <xf numFmtId="0" fontId="2" fillId="0" borderId="0" xfId="0" quotePrefix="1" applyFont="1" applyFill="1" applyBorder="1"/>
    <xf numFmtId="0" fontId="2" fillId="0" borderId="0" xfId="0" applyFont="1" applyFill="1"/>
    <xf numFmtId="0" fontId="2" fillId="0" borderId="0" xfId="0" applyFont="1" applyFill="1" applyBorder="1"/>
    <xf numFmtId="0" fontId="0" fillId="0" borderId="0" xfId="0" applyFill="1" applyBorder="1"/>
    <xf numFmtId="0" fontId="2" fillId="0" borderId="0" xfId="0" quotePrefix="1" applyFont="1"/>
    <xf numFmtId="0" fontId="2" fillId="2" borderId="0" xfId="0" applyFont="1" applyFill="1"/>
    <xf numFmtId="0" fontId="1" fillId="0" borderId="0" xfId="0" applyFont="1" applyAlignment="1"/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179294</xdr:colOff>
      <xdr:row>45</xdr:row>
      <xdr:rowOff>112059</xdr:rowOff>
    </xdr:from>
    <xdr:to>
      <xdr:col>11</xdr:col>
      <xdr:colOff>526677</xdr:colOff>
      <xdr:row>54</xdr:row>
      <xdr:rowOff>22412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0253382" y="11172265"/>
          <a:ext cx="347383" cy="1322294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Número</a:t>
          </a:r>
        </a:p>
      </xdr:txBody>
    </xdr:sp>
    <xdr:clientData/>
  </xdr:twoCellAnchor>
  <xdr:twoCellAnchor editAs="oneCell">
    <xdr:from>
      <xdr:col>0</xdr:col>
      <xdr:colOff>638736</xdr:colOff>
      <xdr:row>30</xdr:row>
      <xdr:rowOff>44823</xdr:rowOff>
    </xdr:from>
    <xdr:to>
      <xdr:col>11</xdr:col>
      <xdr:colOff>250362</xdr:colOff>
      <xdr:row>72</xdr:row>
      <xdr:rowOff>55765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736" y="8751794"/>
          <a:ext cx="9685714" cy="6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8"/>
  </sheetPr>
  <dimension ref="A1:V67"/>
  <sheetViews>
    <sheetView showGridLines="0" tabSelected="1" zoomScale="91" zoomScaleNormal="91" workbookViewId="0">
      <selection activeCell="L11" sqref="L11"/>
    </sheetView>
  </sheetViews>
  <sheetFormatPr baseColWidth="10" defaultRowHeight="12.75"/>
  <cols>
    <col min="1" max="1" width="21.7109375" style="1" customWidth="1"/>
    <col min="2" max="2" width="16.42578125" style="1" customWidth="1"/>
    <col min="3" max="3" width="12.7109375" style="1" bestFit="1" customWidth="1"/>
    <col min="4" max="4" width="12.28515625" style="1" bestFit="1" customWidth="1"/>
    <col min="5" max="5" width="12.7109375" style="1" bestFit="1" customWidth="1"/>
    <col min="6" max="6" width="12.28515625" style="1" bestFit="1" customWidth="1"/>
    <col min="7" max="7" width="12.7109375" style="1" bestFit="1" customWidth="1"/>
    <col min="8" max="8" width="12.28515625" style="1" bestFit="1" customWidth="1"/>
    <col min="9" max="9" width="12.7109375" style="1" bestFit="1" customWidth="1"/>
    <col min="10" max="10" width="12.28515625" style="1" bestFit="1" customWidth="1"/>
    <col min="11" max="11" width="12.7109375" style="1" bestFit="1" customWidth="1"/>
    <col min="12" max="12" width="12.28515625" style="1" bestFit="1" customWidth="1"/>
    <col min="13" max="13" width="14.140625" style="1" customWidth="1"/>
    <col min="14" max="14" width="12.140625" style="1" customWidth="1"/>
    <col min="15" max="15" width="14.140625" style="1" customWidth="1"/>
    <col min="16" max="16" width="12.140625" style="1" customWidth="1"/>
    <col min="17" max="17" width="14.140625" style="1" customWidth="1"/>
    <col min="18" max="18" width="12.140625" style="1" customWidth="1"/>
    <col min="19" max="19" width="14.140625" style="1" customWidth="1"/>
    <col min="20" max="20" width="12.140625" style="1" customWidth="1"/>
    <col min="21" max="21" width="14.140625" style="1" customWidth="1"/>
    <col min="22" max="22" width="12.140625" style="1" customWidth="1"/>
    <col min="23" max="16384" width="11.42578125" style="1"/>
  </cols>
  <sheetData>
    <row r="1" spans="1:22" ht="18.75" customHeight="1">
      <c r="A1" s="41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8.75" customHeight="1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2" ht="16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27" customHeight="1">
      <c r="A4" s="35" t="s">
        <v>1</v>
      </c>
      <c r="B4" s="37" t="s">
        <v>2</v>
      </c>
      <c r="C4" s="39">
        <v>2012</v>
      </c>
      <c r="D4" s="40"/>
      <c r="E4" s="39">
        <v>2013</v>
      </c>
      <c r="F4" s="40"/>
      <c r="G4" s="39">
        <v>2014</v>
      </c>
      <c r="H4" s="42"/>
      <c r="I4" s="39">
        <v>2015</v>
      </c>
      <c r="J4" s="42"/>
      <c r="K4" s="40" t="s">
        <v>3</v>
      </c>
      <c r="L4" s="40"/>
    </row>
    <row r="5" spans="1:22" ht="72.75" customHeight="1">
      <c r="A5" s="36"/>
      <c r="B5" s="38"/>
      <c r="C5" s="32" t="s">
        <v>4</v>
      </c>
      <c r="D5" s="32" t="s">
        <v>5</v>
      </c>
      <c r="E5" s="32" t="s">
        <v>4</v>
      </c>
      <c r="F5" s="32" t="s">
        <v>5</v>
      </c>
      <c r="G5" s="32" t="s">
        <v>4</v>
      </c>
      <c r="H5" s="33" t="s">
        <v>5</v>
      </c>
      <c r="I5" s="32" t="s">
        <v>4</v>
      </c>
      <c r="J5" s="32" t="s">
        <v>5</v>
      </c>
      <c r="K5" s="32" t="s">
        <v>4</v>
      </c>
      <c r="L5" s="32" t="s">
        <v>5</v>
      </c>
    </row>
    <row r="6" spans="1:22" ht="20.100000000000001" customHeight="1">
      <c r="B6" s="3"/>
      <c r="C6" s="3"/>
      <c r="D6" s="5"/>
      <c r="E6" s="5"/>
      <c r="F6" s="3"/>
      <c r="G6" s="3"/>
      <c r="H6" s="6"/>
      <c r="I6" s="3"/>
      <c r="K6" s="3"/>
    </row>
    <row r="7" spans="1:22" ht="20.100000000000001" customHeight="1">
      <c r="A7" s="7" t="s">
        <v>6</v>
      </c>
      <c r="B7" s="8" t="s">
        <v>7</v>
      </c>
      <c r="C7" s="9">
        <f>SUM(C8:C20)</f>
        <v>106</v>
      </c>
      <c r="D7" s="10">
        <f>74177.3/C7</f>
        <v>699.78584905660375</v>
      </c>
      <c r="E7" s="9">
        <f>SUM(E8:E20)</f>
        <v>98</v>
      </c>
      <c r="F7" s="11">
        <f>74177.3/E7</f>
        <v>756.91122448979593</v>
      </c>
      <c r="G7" s="9">
        <f>SUM(G8:G20)</f>
        <v>95</v>
      </c>
      <c r="H7" s="11">
        <f>74177.3/G7</f>
        <v>780.81368421052639</v>
      </c>
      <c r="I7" s="9">
        <f>SUM(I8:I20)</f>
        <v>99</v>
      </c>
      <c r="J7" s="11">
        <f>74177.3/I7</f>
        <v>749.26565656565663</v>
      </c>
      <c r="K7" s="9">
        <f>SUM(K8:K20)</f>
        <v>99</v>
      </c>
      <c r="L7" s="11">
        <f>74177.3/K7</f>
        <v>749.26565656565663</v>
      </c>
    </row>
    <row r="8" spans="1:22" ht="26.25" customHeight="1">
      <c r="A8" s="1" t="s">
        <v>8</v>
      </c>
      <c r="B8" s="12">
        <v>4657.2</v>
      </c>
      <c r="C8" s="13">
        <v>4</v>
      </c>
      <c r="D8" s="15">
        <f>+$B8/C8</f>
        <v>1164.3</v>
      </c>
      <c r="E8" s="13">
        <v>4</v>
      </c>
      <c r="F8" s="4">
        <f>+$B8/E8</f>
        <v>1164.3</v>
      </c>
      <c r="G8" s="13">
        <v>4</v>
      </c>
      <c r="H8" s="4">
        <f>+$B8/G8</f>
        <v>1164.3</v>
      </c>
      <c r="I8" s="13">
        <v>4</v>
      </c>
      <c r="J8" s="4">
        <f>+$B8/I8</f>
        <v>1164.3</v>
      </c>
      <c r="K8" s="13">
        <v>4</v>
      </c>
      <c r="L8" s="4">
        <f>+$B8/K8</f>
        <v>1164.3</v>
      </c>
    </row>
    <row r="9" spans="1:22" ht="26.25" customHeight="1">
      <c r="A9" s="1" t="s">
        <v>9</v>
      </c>
      <c r="B9" s="12">
        <v>4946.6000000000004</v>
      </c>
      <c r="C9" s="13">
        <v>16</v>
      </c>
      <c r="D9" s="15">
        <f t="shared" ref="D9:D15" si="0">+$B9/C9</f>
        <v>309.16250000000002</v>
      </c>
      <c r="E9" s="13">
        <v>13</v>
      </c>
      <c r="F9" s="4">
        <f t="shared" ref="F9:F15" si="1">+$B9/E9</f>
        <v>380.50769230769231</v>
      </c>
      <c r="G9" s="13">
        <v>12</v>
      </c>
      <c r="H9" s="4">
        <f t="shared" ref="H9:H20" si="2">+$B9/G9</f>
        <v>412.2166666666667</v>
      </c>
      <c r="I9" s="13">
        <v>14</v>
      </c>
      <c r="J9" s="4">
        <f t="shared" ref="J9:J20" si="3">+$B9/I9</f>
        <v>353.32857142857148</v>
      </c>
      <c r="K9" s="13">
        <v>14</v>
      </c>
      <c r="L9" s="4">
        <f t="shared" ref="L9:L20" si="4">+$B9/K9</f>
        <v>353.32857142857148</v>
      </c>
    </row>
    <row r="10" spans="1:22" ht="26.25" customHeight="1">
      <c r="A10" s="1" t="s">
        <v>10</v>
      </c>
      <c r="B10" s="12">
        <v>4575.5</v>
      </c>
      <c r="C10" s="13">
        <v>9</v>
      </c>
      <c r="D10" s="15">
        <f t="shared" si="0"/>
        <v>508.38888888888891</v>
      </c>
      <c r="E10" s="13">
        <v>9</v>
      </c>
      <c r="F10" s="4">
        <f t="shared" si="1"/>
        <v>508.38888888888891</v>
      </c>
      <c r="G10" s="13">
        <v>8</v>
      </c>
      <c r="H10" s="4">
        <f t="shared" si="2"/>
        <v>571.9375</v>
      </c>
      <c r="I10" s="13">
        <v>9</v>
      </c>
      <c r="J10" s="4">
        <f t="shared" si="3"/>
        <v>508.38888888888891</v>
      </c>
      <c r="K10" s="13">
        <v>9</v>
      </c>
      <c r="L10" s="4">
        <f t="shared" si="4"/>
        <v>508.38888888888891</v>
      </c>
    </row>
    <row r="11" spans="1:22" ht="26.25" customHeight="1">
      <c r="A11" s="1" t="s">
        <v>11</v>
      </c>
      <c r="B11" s="12">
        <v>6490.9</v>
      </c>
      <c r="C11" s="13">
        <v>22</v>
      </c>
      <c r="D11" s="15">
        <f t="shared" si="0"/>
        <v>295.04090909090905</v>
      </c>
      <c r="E11" s="13">
        <v>23</v>
      </c>
      <c r="F11" s="4">
        <f t="shared" si="1"/>
        <v>282.21304347826083</v>
      </c>
      <c r="G11" s="13">
        <v>22</v>
      </c>
      <c r="H11" s="4">
        <f t="shared" si="2"/>
        <v>295.04090909090905</v>
      </c>
      <c r="I11" s="13">
        <v>22</v>
      </c>
      <c r="J11" s="4">
        <f t="shared" si="3"/>
        <v>295.04090909090905</v>
      </c>
      <c r="K11" s="13">
        <v>22</v>
      </c>
      <c r="L11" s="4">
        <f t="shared" si="4"/>
        <v>295.04090909090905</v>
      </c>
    </row>
    <row r="12" spans="1:22" ht="26.25" customHeight="1">
      <c r="A12" s="1" t="s">
        <v>12</v>
      </c>
      <c r="B12" s="12">
        <v>11892.5</v>
      </c>
      <c r="C12" s="13">
        <v>4</v>
      </c>
      <c r="D12" s="15">
        <f t="shared" si="0"/>
        <v>2973.125</v>
      </c>
      <c r="E12" s="13">
        <v>4</v>
      </c>
      <c r="F12" s="4">
        <f t="shared" si="1"/>
        <v>2973.125</v>
      </c>
      <c r="G12" s="13">
        <v>5</v>
      </c>
      <c r="H12" s="4">
        <f t="shared" si="2"/>
        <v>2378.5</v>
      </c>
      <c r="I12" s="13">
        <v>4</v>
      </c>
      <c r="J12" s="4">
        <f t="shared" si="3"/>
        <v>2973.125</v>
      </c>
      <c r="K12" s="13">
        <v>4</v>
      </c>
      <c r="L12" s="4">
        <f t="shared" si="4"/>
        <v>2973.125</v>
      </c>
    </row>
    <row r="13" spans="1:22" ht="26.25" customHeight="1">
      <c r="A13" s="1" t="s">
        <v>13</v>
      </c>
      <c r="B13" s="12">
        <v>2362</v>
      </c>
      <c r="C13" s="13">
        <v>5</v>
      </c>
      <c r="D13" s="15">
        <f t="shared" si="0"/>
        <v>472.4</v>
      </c>
      <c r="E13" s="13">
        <v>4</v>
      </c>
      <c r="F13" s="4">
        <f t="shared" si="1"/>
        <v>590.5</v>
      </c>
      <c r="G13" s="13">
        <v>3</v>
      </c>
      <c r="H13" s="4">
        <f t="shared" si="2"/>
        <v>787.33333333333337</v>
      </c>
      <c r="I13" s="13">
        <v>5</v>
      </c>
      <c r="J13" s="4">
        <f t="shared" si="3"/>
        <v>472.4</v>
      </c>
      <c r="K13" s="13">
        <v>5</v>
      </c>
      <c r="L13" s="4">
        <f t="shared" si="4"/>
        <v>472.4</v>
      </c>
    </row>
    <row r="14" spans="1:22" ht="26.25" customHeight="1">
      <c r="A14" s="1" t="s">
        <v>14</v>
      </c>
      <c r="B14" s="12">
        <v>3809.4</v>
      </c>
      <c r="C14" s="13">
        <v>10</v>
      </c>
      <c r="D14" s="15">
        <f t="shared" si="0"/>
        <v>380.94</v>
      </c>
      <c r="E14" s="13">
        <v>7</v>
      </c>
      <c r="F14" s="4">
        <f t="shared" si="1"/>
        <v>544.20000000000005</v>
      </c>
      <c r="G14" s="13">
        <v>8</v>
      </c>
      <c r="H14" s="4">
        <f t="shared" si="2"/>
        <v>476.17500000000001</v>
      </c>
      <c r="I14" s="13">
        <v>7</v>
      </c>
      <c r="J14" s="4">
        <f t="shared" si="3"/>
        <v>544.20000000000005</v>
      </c>
      <c r="K14" s="13">
        <v>7</v>
      </c>
      <c r="L14" s="4">
        <f t="shared" si="4"/>
        <v>544.20000000000005</v>
      </c>
    </row>
    <row r="15" spans="1:22" ht="26.25" customHeight="1">
      <c r="A15" s="1" t="s">
        <v>15</v>
      </c>
      <c r="B15" s="12">
        <v>8409.2000000000007</v>
      </c>
      <c r="C15" s="13">
        <v>12</v>
      </c>
      <c r="D15" s="15">
        <f t="shared" si="0"/>
        <v>700.76666666666677</v>
      </c>
      <c r="E15" s="13">
        <v>12</v>
      </c>
      <c r="F15" s="4">
        <f t="shared" si="1"/>
        <v>700.76666666666677</v>
      </c>
      <c r="G15" s="13">
        <v>8</v>
      </c>
      <c r="H15" s="4">
        <f t="shared" si="2"/>
        <v>1051.1500000000001</v>
      </c>
      <c r="I15" s="13">
        <v>9</v>
      </c>
      <c r="J15" s="4">
        <f t="shared" si="3"/>
        <v>934.35555555555561</v>
      </c>
      <c r="K15" s="13">
        <v>9</v>
      </c>
      <c r="L15" s="4">
        <f t="shared" si="4"/>
        <v>934.35555555555561</v>
      </c>
      <c r="M15" s="16"/>
    </row>
    <row r="16" spans="1:22" ht="26.25" customHeight="1">
      <c r="A16" s="1" t="s">
        <v>16</v>
      </c>
      <c r="B16" s="12">
        <f>418.4+977.7+376.7+769.8+337.6</f>
        <v>2880.2</v>
      </c>
      <c r="C16" s="17" t="s">
        <v>17</v>
      </c>
      <c r="D16" s="17" t="s">
        <v>17</v>
      </c>
      <c r="E16" s="17" t="s">
        <v>17</v>
      </c>
      <c r="F16" s="17" t="s">
        <v>17</v>
      </c>
      <c r="G16" s="13">
        <v>5</v>
      </c>
      <c r="H16" s="4">
        <f t="shared" si="2"/>
        <v>576.04</v>
      </c>
      <c r="I16" s="13">
        <v>3</v>
      </c>
      <c r="J16" s="4">
        <f t="shared" si="3"/>
        <v>960.06666666666661</v>
      </c>
      <c r="K16" s="13">
        <v>3</v>
      </c>
      <c r="L16" s="4">
        <f t="shared" si="4"/>
        <v>960.06666666666661</v>
      </c>
    </row>
    <row r="17" spans="1:12" ht="26.25" customHeight="1">
      <c r="A17" s="1" t="s">
        <v>18</v>
      </c>
      <c r="B17" s="12">
        <v>10587.5</v>
      </c>
      <c r="C17" s="13">
        <v>16</v>
      </c>
      <c r="D17" s="15">
        <f>+$B17/C17</f>
        <v>661.71875</v>
      </c>
      <c r="E17" s="13">
        <v>15</v>
      </c>
      <c r="F17" s="4">
        <f>+$B17/E17</f>
        <v>705.83333333333337</v>
      </c>
      <c r="G17" s="13">
        <v>12</v>
      </c>
      <c r="H17" s="4">
        <f t="shared" si="2"/>
        <v>882.29166666666663</v>
      </c>
      <c r="I17" s="13">
        <v>15</v>
      </c>
      <c r="J17" s="4">
        <f t="shared" si="3"/>
        <v>705.83333333333337</v>
      </c>
      <c r="K17" s="13">
        <v>15</v>
      </c>
      <c r="L17" s="4">
        <f t="shared" si="4"/>
        <v>705.83333333333337</v>
      </c>
    </row>
    <row r="18" spans="1:12" ht="26.25" customHeight="1">
      <c r="A18" s="1" t="s">
        <v>19</v>
      </c>
      <c r="B18" s="12">
        <v>4393.8999999999996</v>
      </c>
      <c r="C18" s="13">
        <v>1</v>
      </c>
      <c r="D18" s="15">
        <f>+$B18/C18</f>
        <v>4393.8999999999996</v>
      </c>
      <c r="E18" s="13">
        <v>1</v>
      </c>
      <c r="F18" s="4">
        <f>+$B18/E18</f>
        <v>4393.8999999999996</v>
      </c>
      <c r="G18" s="13">
        <v>1</v>
      </c>
      <c r="H18" s="4">
        <f t="shared" si="2"/>
        <v>4393.8999999999996</v>
      </c>
      <c r="I18" s="13">
        <v>1</v>
      </c>
      <c r="J18" s="4">
        <f t="shared" si="3"/>
        <v>4393.8999999999996</v>
      </c>
      <c r="K18" s="13">
        <v>1</v>
      </c>
      <c r="L18" s="4">
        <f t="shared" si="4"/>
        <v>4393.8999999999996</v>
      </c>
    </row>
    <row r="19" spans="1:12" ht="26.25" customHeight="1">
      <c r="A19" s="1" t="s">
        <v>20</v>
      </c>
      <c r="B19" s="12">
        <v>2358.1999999999998</v>
      </c>
      <c r="C19" s="13">
        <v>2</v>
      </c>
      <c r="D19" s="15">
        <f>+$B19/C19</f>
        <v>1179.0999999999999</v>
      </c>
      <c r="E19" s="13">
        <v>1</v>
      </c>
      <c r="F19" s="4">
        <f>+$B19/E19</f>
        <v>2358.1999999999998</v>
      </c>
      <c r="G19" s="13">
        <v>2</v>
      </c>
      <c r="H19" s="4">
        <f t="shared" si="2"/>
        <v>1179.0999999999999</v>
      </c>
      <c r="I19" s="13">
        <v>1</v>
      </c>
      <c r="J19" s="4">
        <f t="shared" si="3"/>
        <v>2358.1999999999998</v>
      </c>
      <c r="K19" s="13">
        <v>1</v>
      </c>
      <c r="L19" s="4">
        <f t="shared" si="4"/>
        <v>2358.1999999999998</v>
      </c>
    </row>
    <row r="20" spans="1:12" ht="26.25" customHeight="1">
      <c r="A20" s="1" t="s">
        <v>21</v>
      </c>
      <c r="B20" s="12">
        <v>6814.2</v>
      </c>
      <c r="C20" s="13">
        <v>5</v>
      </c>
      <c r="D20" s="15">
        <f>+$B20/C20</f>
        <v>1362.84</v>
      </c>
      <c r="E20" s="13">
        <v>5</v>
      </c>
      <c r="F20" s="4">
        <f>+$B20/E20</f>
        <v>1362.84</v>
      </c>
      <c r="G20" s="13">
        <v>5</v>
      </c>
      <c r="H20" s="4">
        <f t="shared" si="2"/>
        <v>1362.84</v>
      </c>
      <c r="I20" s="13">
        <v>5</v>
      </c>
      <c r="J20" s="4">
        <f t="shared" si="3"/>
        <v>1362.84</v>
      </c>
      <c r="K20" s="13">
        <v>5</v>
      </c>
      <c r="L20" s="4">
        <f t="shared" si="4"/>
        <v>1362.84</v>
      </c>
    </row>
    <row r="21" spans="1:12" ht="8.25" customHeight="1">
      <c r="A21" s="18"/>
      <c r="B21" s="19"/>
      <c r="C21" s="22"/>
      <c r="D21" s="20"/>
      <c r="E21" s="21"/>
      <c r="F21" s="21"/>
      <c r="G21" s="23"/>
      <c r="H21" s="20"/>
      <c r="I21" s="23"/>
      <c r="J21" s="20"/>
      <c r="K21" s="23"/>
      <c r="L21" s="20"/>
    </row>
    <row r="22" spans="1:12" ht="8.25" customHeight="1">
      <c r="A22" s="6"/>
      <c r="B22" s="24"/>
      <c r="C22" s="6"/>
      <c r="D22" s="14"/>
      <c r="H22" s="6"/>
    </row>
    <row r="23" spans="1:12" ht="18" customHeight="1">
      <c r="A23" s="25" t="s">
        <v>22</v>
      </c>
    </row>
    <row r="24" spans="1:12" ht="18" customHeight="1">
      <c r="A24" s="25" t="s">
        <v>23</v>
      </c>
      <c r="B24" s="26"/>
      <c r="C24" s="26"/>
      <c r="D24" s="26"/>
    </row>
    <row r="25" spans="1:12" ht="18" customHeight="1">
      <c r="A25" s="27" t="s">
        <v>24</v>
      </c>
      <c r="B25" s="26"/>
      <c r="C25" s="26"/>
      <c r="D25" s="26"/>
    </row>
    <row r="26" spans="1:12" ht="18" customHeight="1">
      <c r="A26" s="28" t="s">
        <v>25</v>
      </c>
      <c r="B26" s="26"/>
      <c r="C26" s="26"/>
      <c r="D26" s="26"/>
    </row>
    <row r="27" spans="1:12" s="26" customFormat="1" ht="18" customHeight="1">
      <c r="A27" s="29" t="s">
        <v>26</v>
      </c>
    </row>
    <row r="28" spans="1:12" s="26" customFormat="1" ht="16.5" customHeight="1">
      <c r="A28" t="s">
        <v>27</v>
      </c>
      <c r="B28" s="30"/>
      <c r="C28" s="30"/>
      <c r="D28" s="30"/>
    </row>
    <row r="29" spans="1:12" s="26" customFormat="1" ht="15.75" customHeight="1"/>
    <row r="30" spans="1:12" s="26" customFormat="1">
      <c r="A30" s="30"/>
      <c r="B30" s="30"/>
      <c r="C30" s="30"/>
      <c r="D30" s="30"/>
    </row>
    <row r="31" spans="1:12" s="26" customFormat="1">
      <c r="A31" s="30"/>
      <c r="B31" s="30"/>
      <c r="C31" s="30"/>
      <c r="D31" s="30"/>
    </row>
    <row r="32" spans="1:12" s="26" customFormat="1">
      <c r="A32" s="30"/>
      <c r="B32" s="30"/>
      <c r="C32" s="30"/>
      <c r="D32" s="30"/>
    </row>
    <row r="33" spans="1:4" s="26" customFormat="1">
      <c r="A33" s="30"/>
      <c r="B33" s="34"/>
      <c r="C33" s="34"/>
      <c r="D33" s="34"/>
    </row>
    <row r="34" spans="1:4" s="26" customFormat="1">
      <c r="A34" s="30"/>
      <c r="B34" s="30"/>
      <c r="C34" s="30"/>
      <c r="D34" s="30"/>
    </row>
    <row r="35" spans="1:4" s="26" customFormat="1">
      <c r="A35" s="30"/>
      <c r="B35" s="30"/>
      <c r="C35" s="30"/>
      <c r="D35" s="30"/>
    </row>
    <row r="36" spans="1:4" s="26" customFormat="1">
      <c r="A36" s="30"/>
      <c r="B36" s="30"/>
      <c r="C36" s="30"/>
      <c r="D36" s="30"/>
    </row>
    <row r="37" spans="1:4" s="26" customFormat="1">
      <c r="A37" s="30"/>
      <c r="B37" s="30"/>
      <c r="C37" s="30"/>
      <c r="D37" s="30"/>
    </row>
    <row r="38" spans="1:4" s="26" customFormat="1">
      <c r="A38" s="30"/>
      <c r="B38" s="30"/>
      <c r="C38" s="30"/>
      <c r="D38" s="30"/>
    </row>
    <row r="39" spans="1:4" s="26" customFormat="1">
      <c r="A39" s="30"/>
      <c r="B39" s="30"/>
      <c r="C39" s="30"/>
      <c r="D39" s="30"/>
    </row>
    <row r="40" spans="1:4" s="26" customFormat="1">
      <c r="A40" s="30"/>
      <c r="B40" s="30"/>
      <c r="C40" s="30"/>
      <c r="D40" s="30"/>
    </row>
    <row r="41" spans="1:4" s="26" customFormat="1">
      <c r="A41" s="30"/>
      <c r="B41" s="30"/>
      <c r="C41" s="30"/>
      <c r="D41" s="30"/>
    </row>
    <row r="42" spans="1:4" s="26" customFormat="1">
      <c r="A42" s="30"/>
      <c r="B42" s="30"/>
      <c r="C42" s="30"/>
      <c r="D42" s="30"/>
    </row>
    <row r="43" spans="1:4" s="26" customFormat="1">
      <c r="A43" s="30"/>
      <c r="B43" s="30"/>
      <c r="C43" s="30"/>
      <c r="D43" s="30"/>
    </row>
    <row r="44" spans="1:4" s="26" customFormat="1">
      <c r="A44" s="30"/>
      <c r="B44" s="30"/>
      <c r="C44" s="30"/>
      <c r="D44" s="30"/>
    </row>
    <row r="45" spans="1:4" s="26" customFormat="1">
      <c r="A45" s="30"/>
      <c r="B45" s="30"/>
      <c r="C45" s="30"/>
      <c r="D45" s="30"/>
    </row>
    <row r="46" spans="1:4" s="26" customFormat="1">
      <c r="A46" s="30"/>
      <c r="B46" s="30"/>
      <c r="C46" s="30"/>
      <c r="D46" s="30"/>
    </row>
    <row r="47" spans="1:4" s="26" customFormat="1">
      <c r="A47" s="30"/>
      <c r="B47" s="30"/>
      <c r="C47" s="30"/>
      <c r="D47" s="30"/>
    </row>
    <row r="48" spans="1:4" s="26" customFormat="1">
      <c r="A48" s="30"/>
      <c r="B48" s="30"/>
      <c r="C48" s="30"/>
      <c r="D48" s="30"/>
    </row>
    <row r="49" spans="1:4" s="26" customFormat="1">
      <c r="A49" s="30"/>
      <c r="B49" s="30"/>
      <c r="C49" s="30"/>
      <c r="D49" s="30"/>
    </row>
    <row r="50" spans="1:4" s="26" customFormat="1">
      <c r="A50" s="30"/>
      <c r="B50" s="30"/>
      <c r="C50" s="30"/>
      <c r="D50" s="30"/>
    </row>
    <row r="51" spans="1:4" s="26" customFormat="1">
      <c r="A51" s="30"/>
      <c r="B51" s="30"/>
      <c r="C51" s="30"/>
      <c r="D51" s="30"/>
    </row>
    <row r="52" spans="1:4" s="26" customFormat="1">
      <c r="A52" s="30"/>
      <c r="B52" s="30"/>
      <c r="C52" s="30"/>
      <c r="D52" s="30"/>
    </row>
    <row r="53" spans="1:4" s="26" customFormat="1">
      <c r="A53" s="30"/>
      <c r="B53" s="30"/>
      <c r="C53" s="30"/>
      <c r="D53" s="30"/>
    </row>
    <row r="54" spans="1:4" s="26" customFormat="1">
      <c r="A54" s="30"/>
      <c r="B54" s="30"/>
      <c r="C54" s="30"/>
      <c r="D54" s="30"/>
    </row>
    <row r="55" spans="1:4" s="26" customFormat="1">
      <c r="A55" s="30"/>
      <c r="B55" s="30"/>
      <c r="C55" s="30"/>
      <c r="D55" s="30"/>
    </row>
    <row r="56" spans="1:4" s="26" customFormat="1">
      <c r="A56" s="30"/>
      <c r="B56" s="30"/>
      <c r="C56" s="30"/>
      <c r="D56" s="30"/>
    </row>
    <row r="57" spans="1:4" s="26" customFormat="1">
      <c r="A57" s="30"/>
      <c r="B57" s="30"/>
      <c r="C57" s="30"/>
      <c r="D57" s="30"/>
    </row>
    <row r="58" spans="1:4" s="26" customFormat="1">
      <c r="A58" s="30"/>
      <c r="B58" s="30"/>
      <c r="C58" s="30"/>
      <c r="D58" s="30"/>
    </row>
    <row r="59" spans="1:4" s="26" customFormat="1">
      <c r="A59" s="30"/>
      <c r="B59" s="30"/>
      <c r="C59" s="30"/>
      <c r="D59" s="30"/>
    </row>
    <row r="60" spans="1:4" s="26" customFormat="1"/>
    <row r="61" spans="1:4" s="26" customFormat="1"/>
    <row r="62" spans="1:4" s="26" customFormat="1"/>
    <row r="63" spans="1:4" s="26" customFormat="1"/>
    <row r="64" spans="1:4" s="26" customFormat="1"/>
    <row r="65" s="26" customFormat="1"/>
    <row r="66" s="26" customFormat="1"/>
    <row r="67" s="26" customFormat="1"/>
  </sheetData>
  <mergeCells count="10">
    <mergeCell ref="B33:D33"/>
    <mergeCell ref="A4:A5"/>
    <mergeCell ref="B4:B5"/>
    <mergeCell ref="C4:D4"/>
    <mergeCell ref="A1:L1"/>
    <mergeCell ref="A2:L2"/>
    <mergeCell ref="E4:F4"/>
    <mergeCell ref="G4:H4"/>
    <mergeCell ref="I4:J4"/>
    <mergeCell ref="K4:L4"/>
  </mergeCells>
  <printOptions horizontalCentered="1"/>
  <pageMargins left="0.74803149606299213" right="0.74803149606299213" top="0.98425196850393704" bottom="0.98425196850393704" header="0" footer="0"/>
  <pageSetup scale="53" orientation="portrait" horizontalDpi="200" verticalDpi="200" r:id="rId1"/>
  <headerFooter alignWithMargins="0"/>
  <ignoredErrors>
    <ignoredError sqref="D7 F7 H7 J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ACAICEDO</cp:lastModifiedBy>
  <cp:lastPrinted>2018-01-08T16:52:19Z</cp:lastPrinted>
  <dcterms:created xsi:type="dcterms:W3CDTF">2017-11-17T15:44:08Z</dcterms:created>
  <dcterms:modified xsi:type="dcterms:W3CDTF">2018-01-29T17:09:28Z</dcterms:modified>
</cp:coreProperties>
</file>