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855" windowHeight="7680"/>
  </bookViews>
  <sheets>
    <sheet name="28" sheetId="1" r:id="rId1"/>
  </sheets>
  <calcPr calcId="124519"/>
</workbook>
</file>

<file path=xl/calcChain.xml><?xml version="1.0" encoding="utf-8"?>
<calcChain xmlns="http://schemas.openxmlformats.org/spreadsheetml/2006/main">
  <c r="I18" i="1"/>
  <c r="I17"/>
  <c r="J9"/>
  <c r="I9"/>
  <c r="D9"/>
  <c r="B9"/>
  <c r="B8" s="1"/>
  <c r="B7" s="1"/>
  <c r="C17" s="1"/>
  <c r="J8"/>
  <c r="I8"/>
  <c r="I7" s="1"/>
  <c r="F8"/>
  <c r="D8"/>
  <c r="D7" s="1"/>
  <c r="E18" s="1"/>
  <c r="E7" s="1"/>
  <c r="J7"/>
  <c r="K17" s="1"/>
  <c r="F7"/>
  <c r="G17" s="1"/>
  <c r="E17" l="1"/>
  <c r="C18"/>
  <c r="G18"/>
  <c r="K18"/>
  <c r="E9" l="1"/>
  <c r="G9"/>
  <c r="G8" s="1"/>
  <c r="G7" s="1"/>
  <c r="K9"/>
  <c r="K8" s="1"/>
  <c r="K7" s="1"/>
  <c r="C9"/>
  <c r="C8" s="1"/>
  <c r="C7" s="1"/>
</calcChain>
</file>

<file path=xl/sharedStrings.xml><?xml version="1.0" encoding="utf-8"?>
<sst xmlns="http://schemas.openxmlformats.org/spreadsheetml/2006/main" count="32" uniqueCount="24">
  <si>
    <t>Tipo de pesca</t>
  </si>
  <si>
    <t>2015 (R)</t>
  </si>
  <si>
    <t>2016 (P)</t>
  </si>
  <si>
    <t>Número</t>
  </si>
  <si>
    <t>Porcentaje</t>
  </si>
  <si>
    <t xml:space="preserve">           TOTAL</t>
  </si>
  <si>
    <t>Pesca nacional</t>
  </si>
  <si>
    <t xml:space="preserve">     Pesca industrial</t>
  </si>
  <si>
    <t xml:space="preserve">      Atún</t>
  </si>
  <si>
    <t xml:space="preserve">      Bolicheros (1)</t>
  </si>
  <si>
    <t xml:space="preserve">      Camarón</t>
  </si>
  <si>
    <t xml:space="preserve">      Corvina, cojinúa</t>
  </si>
  <si>
    <t xml:space="preserve">      Doncella, pajarita</t>
  </si>
  <si>
    <t xml:space="preserve">      Dorado</t>
  </si>
  <si>
    <t xml:space="preserve">      Pargo, mero, tiburón</t>
  </si>
  <si>
    <t xml:space="preserve">     Pesca artesanal (2)</t>
  </si>
  <si>
    <t>Pesca internacional</t>
  </si>
  <si>
    <t>(1)  Licencia de anchovetas y arenques.</t>
  </si>
  <si>
    <t>(2)  Permiso de pesca a embarcaciones de menos de 10 toneladas.</t>
  </si>
  <si>
    <t>(P)  Cifras preliminares.</t>
  </si>
  <si>
    <t>(R) Cifras revisadas.</t>
  </si>
  <si>
    <t>Fuente: Autoridad de los Recursos Acuáticos de Panamá (ARAP).</t>
  </si>
  <si>
    <t>Cuadro 28.  LICENCIAS Y PERMISOS OTORGADOS EN LA REPÚBLICA, SEGÚN TIPO DE PESCA: AÑOS 2012-16</t>
  </si>
  <si>
    <t>Licencias y permisos otorgados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</si>
</sst>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([$€]* #,##0.00_);_([$€]* \(#,##0.00\);_([$€]* &quot;-&quot;??_);_(@_)"/>
  </numFmts>
  <fonts count="4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3" fillId="0" borderId="4" xfId="0" applyFont="1" applyBorder="1" applyAlignment="1">
      <alignment horizontal="center"/>
    </xf>
    <xf numFmtId="3" fontId="3" fillId="0" borderId="9" xfId="0" applyNumberFormat="1" applyFont="1" applyBorder="1"/>
    <xf numFmtId="164" fontId="3" fillId="0" borderId="9" xfId="0" applyNumberFormat="1" applyFont="1" applyBorder="1"/>
    <xf numFmtId="3" fontId="3" fillId="0" borderId="8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/>
    <xf numFmtId="0" fontId="3" fillId="0" borderId="4" xfId="0" applyFont="1" applyBorder="1"/>
    <xf numFmtId="0" fontId="3" fillId="0" borderId="9" xfId="0" applyFont="1" applyBorder="1"/>
    <xf numFmtId="164" fontId="3" fillId="0" borderId="0" xfId="0" applyNumberFormat="1" applyFont="1" applyAlignment="1">
      <alignment horizontal="right"/>
    </xf>
    <xf numFmtId="0" fontId="3" fillId="0" borderId="8" xfId="0" applyFont="1" applyBorder="1"/>
    <xf numFmtId="164" fontId="3" fillId="0" borderId="8" xfId="0" applyNumberFormat="1" applyFont="1" applyFill="1" applyBorder="1"/>
    <xf numFmtId="164" fontId="3" fillId="0" borderId="9" xfId="0" applyNumberFormat="1" applyFont="1" applyFill="1" applyBorder="1" applyAlignment="1">
      <alignment horizontal="right"/>
    </xf>
    <xf numFmtId="0" fontId="1" fillId="0" borderId="4" xfId="0" applyFont="1" applyBorder="1"/>
    <xf numFmtId="164" fontId="0" fillId="0" borderId="9" xfId="0" applyNumberFormat="1" applyBorder="1"/>
    <xf numFmtId="164" fontId="0" fillId="0" borderId="8" xfId="0" applyNumberFormat="1" applyFill="1" applyBorder="1"/>
    <xf numFmtId="164" fontId="0" fillId="0" borderId="9" xfId="0" applyNumberFormat="1" applyFill="1" applyBorder="1" applyAlignment="1"/>
    <xf numFmtId="164" fontId="0" fillId="0" borderId="9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9" xfId="0" applyFont="1" applyBorder="1"/>
    <xf numFmtId="164" fontId="3" fillId="0" borderId="9" xfId="0" applyNumberFormat="1" applyFont="1" applyFill="1" applyBorder="1" applyAlignment="1"/>
    <xf numFmtId="0" fontId="0" fillId="0" borderId="6" xfId="0" applyBorder="1"/>
    <xf numFmtId="0" fontId="0" fillId="0" borderId="5" xfId="0" applyBorder="1"/>
    <xf numFmtId="0" fontId="0" fillId="0" borderId="12" xfId="0" applyBorder="1"/>
    <xf numFmtId="164" fontId="0" fillId="0" borderId="12" xfId="0" applyNumberFormat="1" applyBorder="1"/>
    <xf numFmtId="0" fontId="1" fillId="0" borderId="0" xfId="0" applyFont="1"/>
    <xf numFmtId="0" fontId="1" fillId="0" borderId="0" xfId="0" applyFont="1" applyFill="1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1111250</xdr:colOff>
      <xdr:row>28</xdr:row>
      <xdr:rowOff>0</xdr:rowOff>
    </xdr:from>
    <xdr:to>
      <xdr:col>9</xdr:col>
      <xdr:colOff>301336</xdr:colOff>
      <xdr:row>62</xdr:row>
      <xdr:rowOff>66675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1250" y="5426364"/>
          <a:ext cx="7618268" cy="5464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9"/>
  </sheetPr>
  <dimension ref="A1:K52"/>
  <sheetViews>
    <sheetView tabSelected="1" workbookViewId="0">
      <selection activeCell="M4" sqref="M4"/>
    </sheetView>
  </sheetViews>
  <sheetFormatPr baseColWidth="10" defaultRowHeight="12.75"/>
  <cols>
    <col min="1" max="1" width="24.28515625" customWidth="1"/>
    <col min="2" max="5" width="12.85546875" customWidth="1"/>
    <col min="6" max="6" width="12.85546875" style="9" customWidth="1"/>
    <col min="7" max="11" width="12.85546875" customWidth="1"/>
  </cols>
  <sheetData>
    <row r="1" spans="1:11" ht="24.75" customHeight="1">
      <c r="A1" s="41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6.25" customHeight="1">
      <c r="A3" s="42" t="s">
        <v>0</v>
      </c>
      <c r="B3" s="45" t="s">
        <v>23</v>
      </c>
      <c r="C3" s="45"/>
      <c r="D3" s="45"/>
      <c r="E3" s="45"/>
      <c r="F3" s="45"/>
      <c r="G3" s="45"/>
      <c r="H3" s="45"/>
      <c r="I3" s="45"/>
      <c r="J3" s="45"/>
      <c r="K3" s="45"/>
    </row>
    <row r="4" spans="1:11" ht="27" customHeight="1">
      <c r="A4" s="43"/>
      <c r="B4" s="39">
        <v>2012</v>
      </c>
      <c r="C4" s="40"/>
      <c r="D4" s="39">
        <v>2013</v>
      </c>
      <c r="E4" s="40"/>
      <c r="F4" s="39">
        <v>2014</v>
      </c>
      <c r="G4" s="40"/>
      <c r="H4" s="39" t="s">
        <v>1</v>
      </c>
      <c r="I4" s="40"/>
      <c r="J4" s="39" t="s">
        <v>2</v>
      </c>
      <c r="K4" s="40"/>
    </row>
    <row r="5" spans="1:11" ht="30" customHeight="1">
      <c r="A5" s="44"/>
      <c r="B5" s="3" t="s">
        <v>3</v>
      </c>
      <c r="C5" s="4" t="s">
        <v>4</v>
      </c>
      <c r="D5" s="3" t="s">
        <v>3</v>
      </c>
      <c r="E5" s="4" t="s">
        <v>4</v>
      </c>
      <c r="F5" s="3" t="s">
        <v>3</v>
      </c>
      <c r="G5" s="4" t="s">
        <v>4</v>
      </c>
      <c r="H5" s="3" t="s">
        <v>3</v>
      </c>
      <c r="I5" s="4" t="s">
        <v>4</v>
      </c>
      <c r="J5" s="3" t="s">
        <v>3</v>
      </c>
      <c r="K5" s="4" t="s">
        <v>4</v>
      </c>
    </row>
    <row r="6" spans="1:11">
      <c r="A6" s="5"/>
      <c r="B6" s="10"/>
      <c r="C6" s="10"/>
      <c r="D6" s="8"/>
      <c r="E6" s="8"/>
      <c r="F6" s="8"/>
      <c r="H6" s="8"/>
      <c r="J6" s="10"/>
      <c r="K6" s="10"/>
    </row>
    <row r="7" spans="1:11" ht="15.75">
      <c r="A7" s="11" t="s">
        <v>5</v>
      </c>
      <c r="B7" s="12">
        <f t="shared" ref="B7:G7" si="0">B8+B18</f>
        <v>10916</v>
      </c>
      <c r="C7" s="13">
        <f t="shared" si="0"/>
        <v>100</v>
      </c>
      <c r="D7" s="14">
        <f t="shared" si="0"/>
        <v>6250</v>
      </c>
      <c r="E7" s="15">
        <f t="shared" si="0"/>
        <v>100.004</v>
      </c>
      <c r="F7" s="14">
        <f t="shared" si="0"/>
        <v>6622</v>
      </c>
      <c r="G7" s="16">
        <f t="shared" si="0"/>
        <v>100</v>
      </c>
      <c r="H7" s="14">
        <v>6229</v>
      </c>
      <c r="I7" s="16">
        <f>I8+I18</f>
        <v>100</v>
      </c>
      <c r="J7" s="12">
        <f>J8+J18</f>
        <v>4385</v>
      </c>
      <c r="K7" s="13">
        <f>K8+K18</f>
        <v>100</v>
      </c>
    </row>
    <row r="8" spans="1:11" ht="15" customHeight="1">
      <c r="A8" s="17" t="s">
        <v>6</v>
      </c>
      <c r="B8" s="12">
        <f>B9+B17</f>
        <v>10785</v>
      </c>
      <c r="C8" s="13">
        <f>C9+C17</f>
        <v>98.799926713081717</v>
      </c>
      <c r="D8" s="14">
        <f>D9+D17</f>
        <v>6111</v>
      </c>
      <c r="E8" s="15">
        <v>97.78</v>
      </c>
      <c r="F8" s="14">
        <f>F9+F17</f>
        <v>6465</v>
      </c>
      <c r="G8" s="19">
        <f>G9+G17</f>
        <v>97.62911507097553</v>
      </c>
      <c r="H8" s="14">
        <v>6017</v>
      </c>
      <c r="I8" s="19">
        <f>I9+I17</f>
        <v>96.596564456574086</v>
      </c>
      <c r="J8" s="12">
        <f>J9+J17</f>
        <v>4157</v>
      </c>
      <c r="K8" s="13">
        <f>K9+K17</f>
        <v>94.800456100342075</v>
      </c>
    </row>
    <row r="9" spans="1:11" ht="15" customHeight="1">
      <c r="A9" s="17" t="s">
        <v>7</v>
      </c>
      <c r="B9" s="18">
        <f>SUM(B10:B16)</f>
        <v>845</v>
      </c>
      <c r="C9" s="13">
        <f>SUM(C10:C16)</f>
        <v>7.7409307438622212</v>
      </c>
      <c r="D9" s="20">
        <f>SUM(D10:D16)</f>
        <v>595</v>
      </c>
      <c r="E9" s="21">
        <f>SUM(E10:E16)</f>
        <v>9.52</v>
      </c>
      <c r="F9" s="20">
        <v>525</v>
      </c>
      <c r="G9" s="22">
        <f>SUM(G10:G16)</f>
        <v>7.9281183932346719</v>
      </c>
      <c r="H9" s="20">
        <v>376</v>
      </c>
      <c r="I9" s="22">
        <f>SUM(I10:I16)</f>
        <v>6.0362819072082203</v>
      </c>
      <c r="J9" s="18">
        <f>SUM(J10:J16)</f>
        <v>293</v>
      </c>
      <c r="K9" s="13">
        <f>SUM(K10:K16)</f>
        <v>6.6818700114025091</v>
      </c>
    </row>
    <row r="10" spans="1:11" ht="15" customHeight="1">
      <c r="A10" s="23" t="s">
        <v>8</v>
      </c>
      <c r="B10" s="7">
        <v>110</v>
      </c>
      <c r="C10" s="24">
        <v>1.0076951264199341</v>
      </c>
      <c r="D10" s="6">
        <v>90</v>
      </c>
      <c r="E10" s="25">
        <v>1.44</v>
      </c>
      <c r="F10" s="6">
        <v>44</v>
      </c>
      <c r="G10" s="26">
        <v>0.66445182724252494</v>
      </c>
      <c r="H10" s="6">
        <v>41</v>
      </c>
      <c r="I10" s="26">
        <v>0.65821159094557713</v>
      </c>
      <c r="J10" s="7">
        <v>18</v>
      </c>
      <c r="K10" s="24">
        <v>0.41049030786773089</v>
      </c>
    </row>
    <row r="11" spans="1:11" ht="15" customHeight="1">
      <c r="A11" s="23" t="s">
        <v>9</v>
      </c>
      <c r="B11" s="7">
        <v>24</v>
      </c>
      <c r="C11" s="24">
        <v>0.21986075485525833</v>
      </c>
      <c r="D11" s="6">
        <v>21</v>
      </c>
      <c r="E11" s="25">
        <v>0.33600000000000002</v>
      </c>
      <c r="F11" s="6">
        <v>17</v>
      </c>
      <c r="G11" s="26">
        <v>0.25672002416188466</v>
      </c>
      <c r="H11" s="6">
        <v>18</v>
      </c>
      <c r="I11" s="26">
        <v>0.28897094236635096</v>
      </c>
      <c r="J11" s="7">
        <v>15</v>
      </c>
      <c r="K11" s="24">
        <v>0.34207525655644244</v>
      </c>
    </row>
    <row r="12" spans="1:11" ht="15" customHeight="1">
      <c r="A12" s="23" t="s">
        <v>10</v>
      </c>
      <c r="B12" s="7">
        <v>179</v>
      </c>
      <c r="C12" s="24">
        <v>1.6397947966288018</v>
      </c>
      <c r="D12" s="6">
        <v>181</v>
      </c>
      <c r="E12" s="25">
        <v>2.8959999999999999</v>
      </c>
      <c r="F12" s="6">
        <v>173</v>
      </c>
      <c r="G12" s="27">
        <v>2.6125037752944733</v>
      </c>
      <c r="H12" s="6">
        <v>137</v>
      </c>
      <c r="I12" s="26">
        <v>2.1993899502327823</v>
      </c>
      <c r="J12" s="7">
        <v>150</v>
      </c>
      <c r="K12" s="24">
        <v>3.420752565564424</v>
      </c>
    </row>
    <row r="13" spans="1:11" ht="15" customHeight="1">
      <c r="A13" s="23" t="s">
        <v>11</v>
      </c>
      <c r="B13" s="7">
        <v>33</v>
      </c>
      <c r="C13" s="24">
        <v>0.30230853792598023</v>
      </c>
      <c r="D13" s="6">
        <v>18</v>
      </c>
      <c r="E13" s="25">
        <v>0.28799999999999998</v>
      </c>
      <c r="F13" s="6">
        <v>16</v>
      </c>
      <c r="G13" s="28">
        <v>0.24161884627000907</v>
      </c>
      <c r="H13" s="6">
        <v>9</v>
      </c>
      <c r="I13" s="26">
        <v>0.14448547118317548</v>
      </c>
      <c r="J13" s="7">
        <v>4</v>
      </c>
      <c r="K13" s="24">
        <v>9.1220068415051314E-2</v>
      </c>
    </row>
    <row r="14" spans="1:11" ht="15" customHeight="1">
      <c r="A14" s="23" t="s">
        <v>12</v>
      </c>
      <c r="B14" s="7">
        <v>65</v>
      </c>
      <c r="C14" s="24">
        <v>0.59545621106632463</v>
      </c>
      <c r="D14" s="6">
        <v>63</v>
      </c>
      <c r="E14" s="25">
        <v>1.008</v>
      </c>
      <c r="F14" s="6">
        <v>64</v>
      </c>
      <c r="G14" s="27">
        <v>0.96647538508003628</v>
      </c>
      <c r="H14" s="6">
        <v>48</v>
      </c>
      <c r="I14" s="26">
        <v>0.77058917964360252</v>
      </c>
      <c r="J14" s="7">
        <v>47</v>
      </c>
      <c r="K14" s="24">
        <v>1.071835803876853</v>
      </c>
    </row>
    <row r="15" spans="1:11" ht="15" customHeight="1">
      <c r="A15" s="23" t="s">
        <v>13</v>
      </c>
      <c r="B15" s="29">
        <v>214</v>
      </c>
      <c r="C15" s="24">
        <v>1.9604250641260534</v>
      </c>
      <c r="D15" s="6">
        <v>131</v>
      </c>
      <c r="E15" s="25">
        <v>2.0960000000000001</v>
      </c>
      <c r="F15" s="6">
        <v>129</v>
      </c>
      <c r="G15" s="28">
        <v>1.948051948051948</v>
      </c>
      <c r="H15" s="6">
        <v>73</v>
      </c>
      <c r="I15" s="26">
        <v>1.1719377107079789</v>
      </c>
      <c r="J15" s="7">
        <v>44</v>
      </c>
      <c r="K15" s="24">
        <v>1.0034207525655645</v>
      </c>
    </row>
    <row r="16" spans="1:11" ht="15" customHeight="1">
      <c r="A16" s="23" t="s">
        <v>14</v>
      </c>
      <c r="B16" s="7">
        <v>220</v>
      </c>
      <c r="C16" s="24">
        <v>2.0153902528398682</v>
      </c>
      <c r="D16" s="6">
        <v>91</v>
      </c>
      <c r="E16" s="25">
        <v>1.456</v>
      </c>
      <c r="F16" s="6">
        <v>82</v>
      </c>
      <c r="G16" s="28">
        <v>1.2382965871337965</v>
      </c>
      <c r="H16" s="6">
        <v>50</v>
      </c>
      <c r="I16" s="26">
        <v>0.80269706212875258</v>
      </c>
      <c r="J16" s="7">
        <v>15</v>
      </c>
      <c r="K16" s="24">
        <v>0.34207525655644244</v>
      </c>
    </row>
    <row r="17" spans="1:11" ht="15" customHeight="1">
      <c r="A17" s="17" t="s">
        <v>15</v>
      </c>
      <c r="B17" s="12">
        <v>9940</v>
      </c>
      <c r="C17" s="13">
        <f>B17*100/B7</f>
        <v>91.058995969219495</v>
      </c>
      <c r="D17" s="14">
        <v>5516</v>
      </c>
      <c r="E17" s="15">
        <f>D17*100/D7</f>
        <v>88.256</v>
      </c>
      <c r="F17" s="14">
        <v>5940</v>
      </c>
      <c r="G17" s="19">
        <f>(F17/F7)*100</f>
        <v>89.700996677740861</v>
      </c>
      <c r="H17" s="14">
        <v>5641</v>
      </c>
      <c r="I17" s="30">
        <f>H17*100/$H$7</f>
        <v>90.560282549365866</v>
      </c>
      <c r="J17" s="12">
        <v>3864</v>
      </c>
      <c r="K17" s="13">
        <f>J17*100/J7</f>
        <v>88.118586088939566</v>
      </c>
    </row>
    <row r="18" spans="1:11" ht="15" customHeight="1">
      <c r="A18" s="17" t="s">
        <v>16</v>
      </c>
      <c r="B18" s="18">
        <v>131</v>
      </c>
      <c r="C18" s="13">
        <f>B18*100/B7</f>
        <v>1.2000732869182851</v>
      </c>
      <c r="D18" s="20">
        <v>139</v>
      </c>
      <c r="E18" s="21">
        <f>D18*100/D7</f>
        <v>2.2240000000000002</v>
      </c>
      <c r="F18" s="20">
        <v>157</v>
      </c>
      <c r="G18" s="19">
        <f>F18*100/F7</f>
        <v>2.3708849290244638</v>
      </c>
      <c r="H18" s="20">
        <v>212</v>
      </c>
      <c r="I18" s="30">
        <f>H18*100/$H$7</f>
        <v>3.4034355434259109</v>
      </c>
      <c r="J18" s="18">
        <v>228</v>
      </c>
      <c r="K18" s="13">
        <f>J18*100/J7</f>
        <v>5.1995438996579244</v>
      </c>
    </row>
    <row r="19" spans="1:11" ht="9.75" customHeight="1">
      <c r="A19" s="31"/>
      <c r="B19" s="33"/>
      <c r="C19" s="34"/>
      <c r="D19" s="33"/>
      <c r="E19" s="34"/>
      <c r="F19" s="33"/>
      <c r="G19" s="2"/>
      <c r="H19" s="33"/>
      <c r="I19" s="2"/>
      <c r="J19" s="32"/>
      <c r="K19" s="32"/>
    </row>
    <row r="20" spans="1:11" ht="9" customHeight="1">
      <c r="A20" s="9"/>
    </row>
    <row r="21" spans="1:11">
      <c r="A21" s="35" t="s">
        <v>17</v>
      </c>
    </row>
    <row r="22" spans="1:11">
      <c r="A22" s="35" t="s">
        <v>18</v>
      </c>
    </row>
    <row r="23" spans="1:11">
      <c r="A23" s="36" t="s">
        <v>19</v>
      </c>
    </row>
    <row r="24" spans="1:11">
      <c r="A24" s="37" t="s">
        <v>20</v>
      </c>
    </row>
    <row r="25" spans="1:11">
      <c r="A25" s="35" t="s">
        <v>21</v>
      </c>
    </row>
    <row r="26" spans="1:11" ht="9" customHeight="1">
      <c r="A26" s="9"/>
    </row>
    <row r="52" spans="1:1">
      <c r="A52" s="38"/>
    </row>
  </sheetData>
  <mergeCells count="8">
    <mergeCell ref="F4:G4"/>
    <mergeCell ref="H4:I4"/>
    <mergeCell ref="J4:K4"/>
    <mergeCell ref="A1:K1"/>
    <mergeCell ref="A3:A5"/>
    <mergeCell ref="B3:K3"/>
    <mergeCell ref="B4:C4"/>
    <mergeCell ref="D4:E4"/>
  </mergeCells>
  <printOptions horizontalCentered="1"/>
  <pageMargins left="0.74803149606299213" right="0.74803149606299213" top="0.98425196850393704" bottom="0.98425196850393704" header="0" footer="0"/>
  <pageSetup scale="59" orientation="portrait" r:id="rId1"/>
  <headerFooter alignWithMargins="0"/>
  <ignoredErrors>
    <ignoredError sqref="B9 D9 J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2017-11-21T16:00:31Z</dcterms:created>
  <dcterms:modified xsi:type="dcterms:W3CDTF">2018-01-05T19:46:53Z</dcterms:modified>
</cp:coreProperties>
</file>