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8855" windowHeight="7680"/>
  </bookViews>
  <sheets>
    <sheet name="713-36" sheetId="1" r:id="rId1"/>
  </sheets>
  <definedNames>
    <definedName name="_xlnm.Print_Area" localSheetId="0">'713-36'!$B$1:$C$44</definedName>
  </definedNames>
  <calcPr calcId="124519"/>
</workbook>
</file>

<file path=xl/calcChain.xml><?xml version="1.0" encoding="utf-8"?>
<calcChain xmlns="http://schemas.openxmlformats.org/spreadsheetml/2006/main">
  <c r="I16" i="1"/>
  <c r="I15"/>
  <c r="H15"/>
  <c r="I14"/>
  <c r="H14"/>
  <c r="M11"/>
  <c r="E11"/>
  <c r="M10"/>
  <c r="E10"/>
  <c r="M9"/>
  <c r="I9"/>
  <c r="H9"/>
  <c r="E9"/>
  <c r="M7"/>
  <c r="E7"/>
</calcChain>
</file>

<file path=xl/sharedStrings.xml><?xml version="1.0" encoding="utf-8"?>
<sst xmlns="http://schemas.openxmlformats.org/spreadsheetml/2006/main" count="5" uniqueCount="5">
  <si>
    <t>Cuadro 36. CONSUMO DE HIDROCLOROFLUOROCARBONO 
EN LA REPÚBLICA: AÑOS 2012-16</t>
  </si>
  <si>
    <t>Año</t>
  </si>
  <si>
    <t>Hidroclorofluorocarbono HCFC's  (toneladas PAO)</t>
  </si>
  <si>
    <t>NOTA: Potencial de agotamiento del ozono (PAO).</t>
  </si>
  <si>
    <t>Fuente: Ministerio de Salud (MINSA).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</si>
</sst>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_([$€]* #,##0.00_);_([$€]* \(#,##0.00\);_([$€]* &quot;-&quot;??_);_(@_)"/>
  </numFmts>
  <fonts count="7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164" fontId="1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1" fillId="0" borderId="5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/>
    <xf numFmtId="0" fontId="0" fillId="0" borderId="0" xfId="0" applyFill="1"/>
    <xf numFmtId="0" fontId="1" fillId="0" borderId="0" xfId="0" applyFont="1" applyFill="1"/>
    <xf numFmtId="0" fontId="6" fillId="0" borderId="0" xfId="0" applyFont="1" applyFill="1"/>
    <xf numFmtId="0" fontId="0" fillId="3" borderId="0" xfId="0" applyFill="1"/>
    <xf numFmtId="0" fontId="1" fillId="0" borderId="0" xfId="0" applyFont="1" applyFill="1" applyBorder="1"/>
    <xf numFmtId="0" fontId="6" fillId="0" borderId="0" xfId="0" applyFont="1"/>
    <xf numFmtId="0" fontId="5" fillId="0" borderId="0" xfId="0" applyFont="1" applyFill="1"/>
    <xf numFmtId="165" fontId="5" fillId="4" borderId="0" xfId="0" applyNumberFormat="1" applyFont="1" applyFill="1"/>
    <xf numFmtId="2" fontId="1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17</xdr:row>
      <xdr:rowOff>104775</xdr:rowOff>
    </xdr:from>
    <xdr:to>
      <xdr:col>2</xdr:col>
      <xdr:colOff>3276600</xdr:colOff>
      <xdr:row>40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3124200"/>
          <a:ext cx="6619875" cy="3686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O22"/>
  <sheetViews>
    <sheetView tabSelected="1" workbookViewId="0">
      <selection activeCell="F17" sqref="F17"/>
    </sheetView>
  </sheetViews>
  <sheetFormatPr baseColWidth="10" defaultRowHeight="12.75"/>
  <cols>
    <col min="1" max="1" width="8.28515625" customWidth="1"/>
    <col min="2" max="3" width="52.7109375" customWidth="1"/>
    <col min="4" max="4" width="9.28515625" customWidth="1"/>
  </cols>
  <sheetData>
    <row r="1" spans="1:15">
      <c r="B1" s="24" t="s">
        <v>0</v>
      </c>
      <c r="C1" s="25"/>
    </row>
    <row r="2" spans="1:15" ht="36.75" customHeight="1">
      <c r="B2" s="25"/>
      <c r="C2" s="25"/>
      <c r="D2" s="26"/>
      <c r="E2" s="26"/>
    </row>
    <row r="3" spans="1:15">
      <c r="B3" s="26"/>
      <c r="C3" s="26"/>
    </row>
    <row r="4" spans="1:15" ht="12.75" customHeight="1">
      <c r="B4" s="27" t="s">
        <v>1</v>
      </c>
      <c r="C4" s="29" t="s">
        <v>2</v>
      </c>
      <c r="E4" s="1"/>
      <c r="F4" s="1"/>
      <c r="G4" s="1"/>
      <c r="H4" s="1"/>
      <c r="I4" s="1"/>
      <c r="J4" s="1"/>
    </row>
    <row r="5" spans="1:15" ht="33" customHeight="1">
      <c r="B5" s="28"/>
      <c r="C5" s="30"/>
      <c r="E5" s="1"/>
      <c r="F5" s="1"/>
      <c r="G5" s="1"/>
      <c r="H5" s="1"/>
      <c r="I5" s="1"/>
      <c r="J5" s="1"/>
    </row>
    <row r="6" spans="1:15" hidden="1">
      <c r="B6" s="2"/>
      <c r="C6" s="3"/>
      <c r="E6" s="1"/>
      <c r="F6" s="1"/>
      <c r="G6" s="1"/>
      <c r="H6" s="1"/>
      <c r="I6" s="1"/>
      <c r="J6" s="1"/>
    </row>
    <row r="7" spans="1:15" hidden="1">
      <c r="B7" s="4">
        <v>2011</v>
      </c>
      <c r="C7" s="5">
        <v>23.89</v>
      </c>
      <c r="E7" s="6">
        <f>+C7/0.06</f>
        <v>398.16666666666669</v>
      </c>
      <c r="F7" s="1"/>
      <c r="G7" s="6"/>
      <c r="H7" s="6"/>
      <c r="I7" s="6"/>
      <c r="J7" s="1"/>
      <c r="L7" s="6">
        <v>3723.8</v>
      </c>
      <c r="M7" s="7">
        <f>+E7/L7</f>
        <v>0.10692482589469539</v>
      </c>
    </row>
    <row r="8" spans="1:15">
      <c r="B8" s="8"/>
      <c r="C8" s="9"/>
      <c r="E8" s="6"/>
      <c r="F8" s="1"/>
      <c r="G8" s="6"/>
      <c r="H8" s="6"/>
      <c r="I8" s="6"/>
      <c r="J8" s="1"/>
      <c r="L8" s="6"/>
      <c r="M8" s="7"/>
    </row>
    <row r="9" spans="1:15">
      <c r="B9" s="8">
        <v>2012</v>
      </c>
      <c r="C9" s="9">
        <v>32.770000000000003</v>
      </c>
      <c r="E9" s="6">
        <f>+C9/0.06</f>
        <v>546.16666666666674</v>
      </c>
      <c r="F9" s="1"/>
      <c r="G9" s="10">
        <v>2005</v>
      </c>
      <c r="H9" s="7">
        <f>6.8+85.8+(0.38*0.6)</f>
        <v>92.827999999999989</v>
      </c>
      <c r="I9" s="6">
        <f>371.89*0.06</f>
        <v>22.313399999999998</v>
      </c>
      <c r="J9" s="1"/>
      <c r="L9" s="6">
        <v>3787.5</v>
      </c>
      <c r="M9" s="7">
        <f>+E9/L9</f>
        <v>0.14420242024202423</v>
      </c>
    </row>
    <row r="10" spans="1:15">
      <c r="B10" s="8">
        <v>2013</v>
      </c>
      <c r="C10" s="9">
        <v>21.37</v>
      </c>
      <c r="E10" s="6">
        <f>+C10/0.06</f>
        <v>356.16666666666669</v>
      </c>
      <c r="F10" s="1"/>
      <c r="G10" s="10"/>
      <c r="H10" s="7"/>
      <c r="I10" s="6"/>
      <c r="J10" s="1"/>
      <c r="L10" s="6">
        <v>3850.7</v>
      </c>
      <c r="M10" s="7">
        <f>+E10/L10</f>
        <v>9.2494005418928174E-2</v>
      </c>
    </row>
    <row r="11" spans="1:15">
      <c r="B11" s="8">
        <v>2014</v>
      </c>
      <c r="C11" s="9">
        <v>19.22</v>
      </c>
      <c r="E11" s="6">
        <f>+C11/0.06</f>
        <v>320.33333333333331</v>
      </c>
      <c r="F11" s="1"/>
      <c r="G11" s="10"/>
      <c r="H11" s="7"/>
      <c r="I11" s="6"/>
      <c r="J11" s="1"/>
      <c r="L11" s="6">
        <v>3913.3</v>
      </c>
      <c r="M11" s="7">
        <f>+E11/L11</f>
        <v>8.1857596742732047E-2</v>
      </c>
    </row>
    <row r="12" spans="1:15">
      <c r="B12" s="8">
        <v>2015</v>
      </c>
      <c r="C12" s="9">
        <v>17.53</v>
      </c>
      <c r="E12" s="6"/>
      <c r="F12" s="1"/>
      <c r="G12" s="10"/>
      <c r="H12" s="7"/>
      <c r="I12" s="6"/>
      <c r="J12" s="1"/>
      <c r="L12" s="6"/>
      <c r="M12" s="7"/>
    </row>
    <row r="13" spans="1:15">
      <c r="B13" s="11">
        <v>2016</v>
      </c>
      <c r="C13" s="12">
        <v>18.399999999999999</v>
      </c>
      <c r="E13" s="6"/>
      <c r="F13" s="1"/>
      <c r="G13" s="10"/>
      <c r="H13" s="7"/>
      <c r="I13" s="6"/>
      <c r="J13" s="1"/>
      <c r="L13" s="6"/>
      <c r="M13" s="7"/>
    </row>
    <row r="14" spans="1:15" ht="10.5" customHeight="1">
      <c r="B14" s="13"/>
      <c r="C14" s="14"/>
      <c r="E14" s="1"/>
      <c r="F14" s="1"/>
      <c r="G14" s="10">
        <v>2006</v>
      </c>
      <c r="H14" s="6">
        <f>3+41.94+(1.17*0.6)</f>
        <v>45.641999999999996</v>
      </c>
      <c r="I14" s="6">
        <f>247.6*0.06</f>
        <v>14.856</v>
      </c>
      <c r="J14" s="1"/>
    </row>
    <row r="15" spans="1:15" s="18" customFormat="1" ht="15.75" customHeight="1">
      <c r="A15" s="15"/>
      <c r="B15" s="16" t="s">
        <v>3</v>
      </c>
      <c r="C15" s="17"/>
      <c r="D15" s="15"/>
      <c r="E15" s="16"/>
      <c r="F15" s="16"/>
      <c r="G15" s="10">
        <v>2007</v>
      </c>
      <c r="H15" s="7">
        <f>28+(0.7*0.6)</f>
        <v>28.42</v>
      </c>
      <c r="I15" s="6">
        <f>232.01*0.06</f>
        <v>13.920599999999999</v>
      </c>
      <c r="J15" s="16"/>
      <c r="K15" s="15"/>
      <c r="L15" s="15"/>
      <c r="M15" s="15"/>
      <c r="N15" s="15"/>
      <c r="O15" s="15"/>
    </row>
    <row r="16" spans="1:15" ht="14.25" customHeight="1">
      <c r="B16" s="19" t="s">
        <v>4</v>
      </c>
      <c r="C16" s="20"/>
      <c r="E16" s="1"/>
      <c r="F16" s="1"/>
      <c r="G16" s="10">
        <v>2008</v>
      </c>
      <c r="H16" s="6"/>
      <c r="I16" s="6">
        <f>472.51*0.06</f>
        <v>28.3506</v>
      </c>
      <c r="J16" s="1"/>
    </row>
    <row r="17" spans="2:10">
      <c r="C17" s="20"/>
      <c r="E17" s="1"/>
      <c r="F17" s="6"/>
      <c r="G17" s="21"/>
      <c r="H17" s="21"/>
      <c r="I17" s="22"/>
      <c r="J17" s="1"/>
    </row>
    <row r="18" spans="2:10">
      <c r="B18" s="20"/>
      <c r="E18" s="1"/>
      <c r="F18" s="6"/>
      <c r="G18" s="6"/>
      <c r="H18" s="6"/>
      <c r="I18" s="6"/>
      <c r="J18" s="6"/>
    </row>
    <row r="19" spans="2:10">
      <c r="E19" s="23"/>
      <c r="F19" s="1"/>
      <c r="G19" s="1"/>
      <c r="H19" s="1"/>
      <c r="I19" s="1"/>
      <c r="J19" s="1"/>
    </row>
    <row r="20" spans="2:10">
      <c r="E20" s="1"/>
      <c r="F20" s="1"/>
      <c r="G20" s="1"/>
      <c r="H20" s="1"/>
      <c r="I20" s="1"/>
      <c r="J20" s="1"/>
    </row>
    <row r="21" spans="2:10">
      <c r="E21" s="1"/>
      <c r="F21" s="1"/>
      <c r="G21" s="1"/>
      <c r="H21" s="1"/>
      <c r="I21" s="1"/>
      <c r="J21" s="1"/>
    </row>
    <row r="22" spans="2:10">
      <c r="E22" s="1"/>
      <c r="F22" s="1"/>
      <c r="G22" s="1"/>
      <c r="H22" s="1"/>
      <c r="I22" s="1"/>
      <c r="J22" s="1"/>
    </row>
  </sheetData>
  <mergeCells count="5">
    <mergeCell ref="B1:C2"/>
    <mergeCell ref="D2:E2"/>
    <mergeCell ref="B3:C3"/>
    <mergeCell ref="B4:B5"/>
    <mergeCell ref="C4:C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713-36</vt:lpstr>
      <vt:lpstr>'713-36'!Área_de_impresión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2018-01-08T15:01:28Z</dcterms:created>
  <dcterms:modified xsi:type="dcterms:W3CDTF">2018-01-11T15:45:20Z</dcterms:modified>
</cp:coreProperties>
</file>