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4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15" i="1"/>
  <c r="I15" s="1"/>
  <c r="I14"/>
  <c r="C14"/>
  <c r="J14" s="1"/>
  <c r="C13"/>
  <c r="I13" s="1"/>
  <c r="I12"/>
  <c r="C12"/>
  <c r="J12" s="1"/>
  <c r="C11"/>
  <c r="I11" s="1"/>
  <c r="I10"/>
  <c r="C10"/>
  <c r="J10" s="1"/>
  <c r="C8"/>
  <c r="I8" s="1"/>
  <c r="J8" l="1"/>
  <c r="J11"/>
  <c r="J13"/>
  <c r="J15"/>
</calcChain>
</file>

<file path=xl/sharedStrings.xml><?xml version="1.0" encoding="utf-8"?>
<sst xmlns="http://schemas.openxmlformats.org/spreadsheetml/2006/main" count="27" uniqueCount="23">
  <si>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</si>
  <si>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</si>
  <si>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</si>
  <si>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</si>
  <si>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</si>
  <si>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</si>
  <si>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</si>
  <si>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</si>
  <si>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</si>
  <si>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</si>
  <si>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</si>
  <si>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Productos de caña</t>
  </si>
  <si>
    <t>2006……………………………………………………</t>
  </si>
  <si>
    <t>2011…………………………………..</t>
  </si>
  <si>
    <t>-</t>
  </si>
  <si>
    <t>2015 (R)</t>
  </si>
  <si>
    <t>2016 (P)</t>
  </si>
  <si>
    <t>NOTA: Cambio en las cifras debido a ajustes metodológicos en el cálculo del balance energético.</t>
  </si>
  <si>
    <t>-           Cantidad nula o cero.</t>
  </si>
  <si>
    <t>(P)       Cifras preliminares.</t>
  </si>
  <si>
    <t>(R)       Cifras revisadas.</t>
  </si>
  <si>
    <t>Fuente: Secretaría Nacional de Energía, Ministerio de la Presidencia.</t>
  </si>
  <si>
    <t>Cuadro 41.  OFERTA DE ENERGÍA EN LA REPÚBLICA, 
POR TIPO DE RECURSOS: AÑOS 2012-16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</si>
</sst>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3" xfId="0" applyNumberFormat="1" applyBorder="1"/>
    <xf numFmtId="0" fontId="0" fillId="0" borderId="13" xfId="0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3" xfId="0" applyNumberFormat="1" applyBorder="1" applyAlignment="1">
      <alignment horizontal="right"/>
    </xf>
    <xf numFmtId="164" fontId="2" fillId="0" borderId="3" xfId="0" applyNumberFormat="1" applyFont="1" applyFill="1" applyBorder="1"/>
    <xf numFmtId="164" fontId="2" fillId="0" borderId="13" xfId="0" applyNumberFormat="1" applyFont="1" applyFill="1" applyBorder="1"/>
    <xf numFmtId="164" fontId="0" fillId="0" borderId="13" xfId="0" applyNumberFormat="1" applyFill="1" applyBorder="1"/>
    <xf numFmtId="164" fontId="0" fillId="0" borderId="3" xfId="0" applyNumberFormat="1" applyFill="1" applyBorder="1"/>
    <xf numFmtId="164" fontId="0" fillId="0" borderId="13" xfId="0" applyNumberFormat="1" applyFill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164" fontId="0" fillId="0" borderId="0" xfId="0" applyNumberFormat="1" applyBorder="1"/>
    <xf numFmtId="0" fontId="4" fillId="0" borderId="0" xfId="0" applyFont="1"/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538370</xdr:colOff>
      <xdr:row>23</xdr:row>
      <xdr:rowOff>124238</xdr:rowOff>
    </xdr:from>
    <xdr:to>
      <xdr:col>9</xdr:col>
      <xdr:colOff>537956</xdr:colOff>
      <xdr:row>62</xdr:row>
      <xdr:rowOff>15736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370" y="4493314"/>
          <a:ext cx="9317521" cy="63519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ES%20(BORRADORES)/Bolet&#237;n%202012-16/ACCP%202012-16%20WEB/CAP&#205;TULO%20V%20ENERG&#205;A%2016%20we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4"/>
      <sheetName val="15"/>
      <sheetName val="16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A36">
            <v>2012</v>
          </cell>
        </row>
        <row r="62">
          <cell r="B62" t="str">
            <v>Recursos renovables</v>
          </cell>
          <cell r="C62" t="str">
            <v>Recursos no renovables</v>
          </cell>
        </row>
        <row r="73">
          <cell r="A73">
            <v>2012</v>
          </cell>
          <cell r="B73">
            <v>6527.1</v>
          </cell>
          <cell r="C73">
            <v>23898.9</v>
          </cell>
        </row>
        <row r="74">
          <cell r="A74">
            <v>2013</v>
          </cell>
          <cell r="B74">
            <v>6557.2</v>
          </cell>
          <cell r="C74">
            <v>27267.5</v>
          </cell>
        </row>
        <row r="75">
          <cell r="A75">
            <v>2014</v>
          </cell>
          <cell r="B75">
            <v>6593.9</v>
          </cell>
          <cell r="C75">
            <v>24222.7</v>
          </cell>
        </row>
        <row r="76">
          <cell r="A76" t="str">
            <v>2015 (R)</v>
          </cell>
          <cell r="B76">
            <v>7448.9</v>
          </cell>
          <cell r="C76">
            <v>23799.200000000001</v>
          </cell>
        </row>
        <row r="77">
          <cell r="A77" t="str">
            <v>2016 (P)</v>
          </cell>
          <cell r="B77">
            <v>7816.2</v>
          </cell>
          <cell r="C77">
            <v>25061.7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S26"/>
  <sheetViews>
    <sheetView tabSelected="1" zoomScale="82" zoomScaleNormal="82" workbookViewId="0">
      <selection activeCell="W29" sqref="W29"/>
    </sheetView>
  </sheetViews>
  <sheetFormatPr baseColWidth="10" defaultRowHeight="12.75"/>
  <cols>
    <col min="1" max="10" width="15.42578125" customWidth="1"/>
  </cols>
  <sheetData>
    <row r="1" spans="1:19" ht="18.75" customHeight="1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9" ht="20.25" customHeigh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9" ht="13.5" customHeight="1">
      <c r="A3" s="29" t="s">
        <v>0</v>
      </c>
      <c r="B3" s="32" t="s">
        <v>1</v>
      </c>
      <c r="C3" s="33"/>
      <c r="D3" s="33"/>
      <c r="E3" s="33"/>
      <c r="F3" s="33"/>
      <c r="G3" s="33"/>
      <c r="H3" s="33"/>
      <c r="I3" s="33"/>
      <c r="J3" s="36" t="s">
        <v>2</v>
      </c>
    </row>
    <row r="4" spans="1:19" ht="18" customHeight="1">
      <c r="A4" s="30"/>
      <c r="B4" s="34"/>
      <c r="C4" s="35"/>
      <c r="D4" s="35"/>
      <c r="E4" s="35"/>
      <c r="F4" s="35"/>
      <c r="G4" s="35"/>
      <c r="H4" s="35"/>
      <c r="I4" s="35"/>
      <c r="J4" s="32"/>
      <c r="L4" s="1"/>
      <c r="M4" s="2"/>
      <c r="N4" s="2"/>
      <c r="O4" s="2"/>
      <c r="P4" s="2"/>
      <c r="Q4" s="2"/>
      <c r="R4" s="2"/>
      <c r="S4" s="2"/>
    </row>
    <row r="5" spans="1:19" ht="26.25" customHeight="1">
      <c r="A5" s="30"/>
      <c r="B5" s="38" t="s">
        <v>3</v>
      </c>
      <c r="C5" s="40" t="s">
        <v>4</v>
      </c>
      <c r="D5" s="41"/>
      <c r="E5" s="41"/>
      <c r="F5" s="41"/>
      <c r="G5" s="41"/>
      <c r="H5" s="42"/>
      <c r="I5" s="36" t="s">
        <v>5</v>
      </c>
      <c r="J5" s="32"/>
    </row>
    <row r="6" spans="1:19" ht="49.5" customHeight="1">
      <c r="A6" s="31"/>
      <c r="B6" s="39"/>
      <c r="C6" s="3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37"/>
      <c r="J6" s="37"/>
    </row>
    <row r="7" spans="1:19" hidden="1">
      <c r="A7" s="5"/>
      <c r="B7" s="6"/>
      <c r="C7" s="6"/>
      <c r="D7" s="7"/>
      <c r="E7" s="7"/>
      <c r="F7" s="7"/>
      <c r="G7" s="7"/>
      <c r="H7" s="7"/>
      <c r="I7" s="8"/>
      <c r="J7" s="9"/>
    </row>
    <row r="8" spans="1:19" hidden="1">
      <c r="A8" s="5" t="s">
        <v>12</v>
      </c>
      <c r="B8" s="9">
        <v>22407.5</v>
      </c>
      <c r="C8" s="9">
        <f>D8+G8+H8</f>
        <v>6509.5400000000009</v>
      </c>
      <c r="D8" s="6">
        <v>2220.46</v>
      </c>
      <c r="E8" s="6"/>
      <c r="F8" s="6"/>
      <c r="G8" s="6">
        <v>3561.9</v>
      </c>
      <c r="H8" s="9">
        <v>727.18</v>
      </c>
      <c r="I8" s="9">
        <f>B8-C8</f>
        <v>15897.96</v>
      </c>
      <c r="J8" s="9">
        <f>C8/B8*100</f>
        <v>29.05071962512552</v>
      </c>
    </row>
    <row r="9" spans="1:19">
      <c r="A9" s="5"/>
      <c r="B9" s="9"/>
      <c r="C9" s="9"/>
      <c r="D9" s="6"/>
      <c r="E9" s="6"/>
      <c r="F9" s="6"/>
      <c r="G9" s="6"/>
      <c r="H9" s="9"/>
      <c r="I9" s="9"/>
      <c r="J9" s="9"/>
    </row>
    <row r="10" spans="1:19" s="10" customFormat="1" ht="18" hidden="1" customHeight="1">
      <c r="A10" s="10" t="s">
        <v>13</v>
      </c>
      <c r="B10" s="6">
        <v>29404.1</v>
      </c>
      <c r="C10" s="9">
        <f>D10+G10+H10</f>
        <v>5497.5</v>
      </c>
      <c r="D10" s="6">
        <v>3174.1</v>
      </c>
      <c r="E10" s="11" t="s">
        <v>14</v>
      </c>
      <c r="F10" s="11" t="s">
        <v>14</v>
      </c>
      <c r="G10" s="6">
        <v>1560.4</v>
      </c>
      <c r="H10" s="6">
        <v>763</v>
      </c>
      <c r="I10" s="6">
        <f t="shared" ref="I10:I15" si="0">B10-C10</f>
        <v>23906.6</v>
      </c>
      <c r="J10" s="9">
        <f>C10/B10*100</f>
        <v>18.696372274614763</v>
      </c>
    </row>
    <row r="11" spans="1:19" s="10" customFormat="1" ht="18" customHeight="1">
      <c r="A11" s="5">
        <v>2012</v>
      </c>
      <c r="B11" s="12">
        <v>30426</v>
      </c>
      <c r="C11" s="13">
        <f>D11+G11+H11</f>
        <v>6527.0999999999995</v>
      </c>
      <c r="D11" s="14">
        <v>4173.2</v>
      </c>
      <c r="E11" s="11" t="s">
        <v>14</v>
      </c>
      <c r="F11" s="11" t="s">
        <v>14</v>
      </c>
      <c r="G11" s="14">
        <v>1550.7</v>
      </c>
      <c r="H11" s="15">
        <v>803.2</v>
      </c>
      <c r="I11" s="14">
        <f t="shared" si="0"/>
        <v>23898.9</v>
      </c>
      <c r="J11" s="15">
        <f>C11*100/B11</f>
        <v>21.45237625714849</v>
      </c>
    </row>
    <row r="12" spans="1:19" s="10" customFormat="1" ht="18" customHeight="1">
      <c r="A12" s="5">
        <v>2013</v>
      </c>
      <c r="B12" s="13">
        <v>33824.699999999997</v>
      </c>
      <c r="C12" s="12">
        <f>D12+E12+G12+H12</f>
        <v>6557.2000000000007</v>
      </c>
      <c r="D12" s="14">
        <v>3992</v>
      </c>
      <c r="E12" s="14">
        <v>1</v>
      </c>
      <c r="F12" s="16" t="s">
        <v>14</v>
      </c>
      <c r="G12" s="14">
        <v>1541.1</v>
      </c>
      <c r="H12" s="15">
        <v>1023.1</v>
      </c>
      <c r="I12" s="14">
        <f t="shared" si="0"/>
        <v>27267.499999999996</v>
      </c>
      <c r="J12" s="15">
        <f>C12*100/B12</f>
        <v>19.385833429416969</v>
      </c>
    </row>
    <row r="13" spans="1:19" s="10" customFormat="1" ht="18" customHeight="1">
      <c r="A13" s="5">
        <v>2014</v>
      </c>
      <c r="B13" s="12">
        <v>30816.6</v>
      </c>
      <c r="C13" s="12">
        <f>D13+E13+F13+G13+H13</f>
        <v>6593.9000000000005</v>
      </c>
      <c r="D13" s="14">
        <v>3898.7</v>
      </c>
      <c r="E13" s="14">
        <v>72.099999999999994</v>
      </c>
      <c r="F13" s="14">
        <v>0.8</v>
      </c>
      <c r="G13" s="14">
        <v>1531.5</v>
      </c>
      <c r="H13" s="15">
        <v>1090.8</v>
      </c>
      <c r="I13" s="14">
        <f t="shared" si="0"/>
        <v>24222.699999999997</v>
      </c>
      <c r="J13" s="15">
        <f>C13*100/B13</f>
        <v>21.397233958321166</v>
      </c>
    </row>
    <row r="14" spans="1:19" s="10" customFormat="1" ht="18" customHeight="1">
      <c r="A14" s="17" t="s">
        <v>15</v>
      </c>
      <c r="B14" s="12">
        <v>31248.1</v>
      </c>
      <c r="C14" s="12">
        <f>D14+E14+F14+G14+H14</f>
        <v>7448.9</v>
      </c>
      <c r="D14" s="14">
        <v>4847.8</v>
      </c>
      <c r="E14" s="14">
        <v>259.3</v>
      </c>
      <c r="F14" s="14">
        <v>10.9</v>
      </c>
      <c r="G14" s="14">
        <v>1521.9</v>
      </c>
      <c r="H14" s="15">
        <v>809</v>
      </c>
      <c r="I14" s="14">
        <f t="shared" si="0"/>
        <v>23799.199999999997</v>
      </c>
      <c r="J14" s="15">
        <f>C14*100/B14</f>
        <v>23.837929346104243</v>
      </c>
    </row>
    <row r="15" spans="1:19" s="10" customFormat="1" ht="18" customHeight="1">
      <c r="A15" s="17" t="s">
        <v>16</v>
      </c>
      <c r="B15" s="12">
        <v>32877.9</v>
      </c>
      <c r="C15" s="12">
        <f>D15+E15+F15+G15+H15</f>
        <v>7816.2</v>
      </c>
      <c r="D15" s="14">
        <v>5053.7</v>
      </c>
      <c r="E15" s="14">
        <v>387.4</v>
      </c>
      <c r="F15" s="14">
        <v>44.2</v>
      </c>
      <c r="G15" s="14">
        <v>1512.6</v>
      </c>
      <c r="H15" s="15">
        <v>818.3</v>
      </c>
      <c r="I15" s="14">
        <f t="shared" si="0"/>
        <v>25061.7</v>
      </c>
      <c r="J15" s="15">
        <f>C15*100/B15</f>
        <v>23.773416185340302</v>
      </c>
    </row>
    <row r="16" spans="1:19" ht="9" customHeight="1">
      <c r="A16" s="18"/>
      <c r="B16" s="19"/>
      <c r="C16" s="19"/>
      <c r="D16" s="20"/>
      <c r="E16" s="20"/>
      <c r="F16" s="20"/>
      <c r="G16" s="20"/>
      <c r="H16" s="19"/>
      <c r="I16" s="19"/>
      <c r="J16" s="19"/>
    </row>
    <row r="17" spans="1:15" ht="9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5" ht="12.75" customHeight="1">
      <c r="A18" s="21" t="s">
        <v>17</v>
      </c>
      <c r="B18" s="21"/>
      <c r="C18" s="21"/>
      <c r="D18" s="21"/>
      <c r="E18" s="21"/>
      <c r="F18" s="21"/>
      <c r="G18" s="22"/>
      <c r="H18" s="21"/>
      <c r="I18" s="21"/>
      <c r="K18" s="23"/>
      <c r="L18" s="23"/>
      <c r="M18" s="23"/>
      <c r="N18" s="23"/>
      <c r="O18" s="23"/>
    </row>
    <row r="19" spans="1:15" ht="12.75" customHeight="1">
      <c r="A19" s="24" t="s">
        <v>18</v>
      </c>
      <c r="B19" s="21"/>
      <c r="C19" s="21"/>
      <c r="D19" s="21"/>
      <c r="E19" s="21"/>
      <c r="F19" s="21"/>
      <c r="G19" s="22"/>
      <c r="H19" s="21"/>
      <c r="I19" s="21"/>
      <c r="K19" s="23"/>
      <c r="L19" s="23"/>
      <c r="M19" s="23"/>
      <c r="N19" s="23"/>
      <c r="O19" s="23"/>
    </row>
    <row r="20" spans="1:15" ht="11.25" customHeight="1">
      <c r="A20" s="25" t="s">
        <v>19</v>
      </c>
      <c r="B20" s="21"/>
      <c r="C20" s="21"/>
      <c r="D20" s="21"/>
      <c r="E20" s="21"/>
      <c r="F20" s="21"/>
      <c r="G20" s="22"/>
      <c r="H20" s="21"/>
      <c r="I20" s="21"/>
      <c r="K20" s="23"/>
      <c r="L20" s="23"/>
      <c r="M20" s="23"/>
      <c r="N20" s="23"/>
      <c r="O20" s="23"/>
    </row>
    <row r="21" spans="1:15" ht="12.75" customHeight="1">
      <c r="A21" s="25" t="s">
        <v>20</v>
      </c>
      <c r="K21" s="23"/>
      <c r="L21" s="23"/>
      <c r="M21" s="23"/>
      <c r="N21" s="23"/>
      <c r="O21" s="23"/>
    </row>
    <row r="22" spans="1:15" ht="12.75" customHeight="1">
      <c r="A22" t="s">
        <v>21</v>
      </c>
    </row>
    <row r="25" spans="1:15">
      <c r="D25" s="10"/>
      <c r="E25" s="10"/>
      <c r="F25" s="10"/>
      <c r="G25" s="10"/>
    </row>
    <row r="26" spans="1:15">
      <c r="D26" s="10"/>
      <c r="E26" s="10"/>
      <c r="F26" s="10"/>
    </row>
  </sheetData>
  <mergeCells count="7">
    <mergeCell ref="A1:J2"/>
    <mergeCell ref="A3:A6"/>
    <mergeCell ref="B3:I4"/>
    <mergeCell ref="J3:J6"/>
    <mergeCell ref="B5:B6"/>
    <mergeCell ref="C5:H5"/>
    <mergeCell ref="I5:I6"/>
  </mergeCells>
  <pageMargins left="0.74803149606299213" right="0.74803149606299213" top="0.98425196850393704" bottom="0.98425196850393704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2017-11-20T13:57:37Z</dcterms:created>
  <dcterms:modified xsi:type="dcterms:W3CDTF">2018-01-29T16:46:44Z</dcterms:modified>
</cp:coreProperties>
</file>