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59" sheetId="1" r:id="rId1"/>
  </sheets>
  <definedNames>
    <definedName name="_xlnm.Print_Area" localSheetId="0">'59'!$A$1:$K$47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/>
  <c r="C35"/>
  <c r="C34"/>
  <c r="C32"/>
  <c r="C31"/>
  <c r="C30"/>
  <c r="J28"/>
  <c r="K28" s="1"/>
  <c r="I28"/>
  <c r="H28"/>
  <c r="F28"/>
  <c r="G28" s="1"/>
  <c r="E28"/>
  <c r="D28"/>
  <c r="B28"/>
  <c r="C28" s="1"/>
  <c r="K26"/>
  <c r="K25"/>
  <c r="K24"/>
  <c r="K22"/>
  <c r="K21"/>
  <c r="K20"/>
  <c r="K19"/>
  <c r="E19"/>
  <c r="C19"/>
  <c r="J18"/>
  <c r="K18" s="1"/>
  <c r="H18"/>
  <c r="I18" s="1"/>
  <c r="F18"/>
  <c r="G18" s="1"/>
  <c r="D18"/>
  <c r="E18" s="1"/>
  <c r="B18"/>
  <c r="C18" s="1"/>
  <c r="I16"/>
  <c r="E16"/>
  <c r="K15"/>
  <c r="E15"/>
  <c r="C15"/>
  <c r="I14"/>
  <c r="E14"/>
  <c r="I12"/>
  <c r="G12"/>
  <c r="I11"/>
  <c r="E11"/>
  <c r="K10"/>
  <c r="E10"/>
  <c r="C10"/>
  <c r="I9"/>
  <c r="E9"/>
  <c r="J8"/>
  <c r="K36" s="1"/>
  <c r="I8"/>
  <c r="H8"/>
  <c r="I26" s="1"/>
  <c r="F8"/>
  <c r="G16" s="1"/>
  <c r="E8"/>
  <c r="D8"/>
  <c r="E12" s="1"/>
  <c r="B8"/>
  <c r="C14" s="1"/>
  <c r="G9" l="1"/>
  <c r="C11"/>
  <c r="K11"/>
  <c r="C16"/>
  <c r="K16"/>
  <c r="C20"/>
  <c r="C22"/>
  <c r="C25"/>
  <c r="C26"/>
  <c r="G35"/>
  <c r="C8"/>
  <c r="G8"/>
  <c r="K8"/>
  <c r="G10"/>
  <c r="C12"/>
  <c r="K12"/>
  <c r="G15"/>
  <c r="G19"/>
  <c r="G20"/>
  <c r="G21"/>
  <c r="G22"/>
  <c r="G24"/>
  <c r="G25"/>
  <c r="G26"/>
  <c r="I30"/>
  <c r="I31"/>
  <c r="I32"/>
  <c r="I34"/>
  <c r="I35"/>
  <c r="I36"/>
  <c r="G14"/>
  <c r="C21"/>
  <c r="C24"/>
  <c r="G30"/>
  <c r="G31"/>
  <c r="G32"/>
  <c r="G34"/>
  <c r="G36"/>
  <c r="C9"/>
  <c r="K9"/>
  <c r="I10"/>
  <c r="G11"/>
  <c r="K14"/>
  <c r="I15"/>
  <c r="I19"/>
  <c r="I20"/>
  <c r="I21"/>
  <c r="I22"/>
  <c r="I24"/>
  <c r="I25"/>
  <c r="K29"/>
  <c r="K30"/>
  <c r="K31"/>
  <c r="K32"/>
  <c r="K34"/>
  <c r="K35"/>
</calcChain>
</file>

<file path=xl/sharedStrings.xml><?xml version="1.0" encoding="utf-8"?>
<sst xmlns="http://schemas.openxmlformats.org/spreadsheetml/2006/main" count="85" uniqueCount="24">
  <si>
    <t xml:space="preserve"> Y TIPO DE GASTO: AÑOS 2012-16</t>
  </si>
  <si>
    <t>Actividad y tipo de gasto</t>
  </si>
  <si>
    <t>Gasto en protección ambiental (en balboas)</t>
  </si>
  <si>
    <t>2016 (P)</t>
  </si>
  <si>
    <t>Total</t>
  </si>
  <si>
    <t xml:space="preserve">Porcentaje </t>
  </si>
  <si>
    <t>TOTAL</t>
  </si>
  <si>
    <t>Protección del aire y del clima</t>
  </si>
  <si>
    <t>Gestión de las aguas residuales</t>
  </si>
  <si>
    <t>Gestión de los residuos</t>
  </si>
  <si>
    <t>Protección y descontaminación de suelos, aguas subterráneas y aguas superficiales</t>
  </si>
  <si>
    <t>Reducción del ruido y las vibraciones (excluida la     protección en el lugar de trabajo)</t>
  </si>
  <si>
    <t>-</t>
  </si>
  <si>
    <t>Protección de la biodiversidad y los paisajes</t>
  </si>
  <si>
    <t>Investigación y desarrollo</t>
  </si>
  <si>
    <t>Otras actividades de protección del medio ambiente</t>
  </si>
  <si>
    <t>Gasto Corriente</t>
  </si>
  <si>
    <t>Reducción del ruido y las vibraciones (excluida la protección en el lugar de trabajo)</t>
  </si>
  <si>
    <t>Gasto de Capital</t>
  </si>
  <si>
    <t>NOTA: Incluye la Autoridad del Canal de Panamá</t>
  </si>
  <si>
    <t xml:space="preserve">           La descripción de la actividad es con base en la Clasificación de actividades y gasto de protección ambiental (CAPA)</t>
  </si>
  <si>
    <t>-          Cantidad nula o cero.</t>
  </si>
  <si>
    <t>(P)      Cifras preliminares.</t>
  </si>
  <si>
    <t>Cuadro 59.   GASTO EN PROTECCIÓN AMBIENTAL DEL SECTOR PÚBLICO EN LA REPÚBLICA, SEGÚN  ACTIVIDAD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</si>
</sst>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5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3" fillId="0" borderId="1" xfId="0" applyFont="1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2" fillId="0" borderId="4" xfId="0" applyFont="1" applyBorder="1" applyAlignment="1" applyProtection="1">
      <alignment horizontal="left" indent="10"/>
      <protection locked="0"/>
    </xf>
    <xf numFmtId="3" fontId="2" fillId="0" borderId="9" xfId="0" applyNumberFormat="1" applyFont="1" applyBorder="1"/>
    <xf numFmtId="164" fontId="2" fillId="0" borderId="9" xfId="0" applyNumberFormat="1" applyFont="1" applyBorder="1"/>
    <xf numFmtId="165" fontId="2" fillId="0" borderId="4" xfId="0" applyNumberFormat="1" applyFont="1" applyBorder="1"/>
    <xf numFmtId="164" fontId="2" fillId="0" borderId="10" xfId="0" applyNumberFormat="1" applyFont="1" applyBorder="1"/>
    <xf numFmtId="0" fontId="3" fillId="0" borderId="0" xfId="0" applyFont="1"/>
    <xf numFmtId="0" fontId="4" fillId="0" borderId="4" xfId="0" applyFont="1" applyBorder="1" applyAlignment="1"/>
    <xf numFmtId="3" fontId="4" fillId="0" borderId="9" xfId="0" applyNumberFormat="1" applyFont="1" applyBorder="1" applyAlignment="1">
      <alignment horizontal="right"/>
    </xf>
    <xf numFmtId="164" fontId="4" fillId="0" borderId="9" xfId="0" applyNumberFormat="1" applyFont="1" applyBorder="1"/>
    <xf numFmtId="3" fontId="4" fillId="0" borderId="9" xfId="0" applyNumberFormat="1" applyFont="1" applyBorder="1"/>
    <xf numFmtId="164" fontId="4" fillId="0" borderId="10" xfId="0" applyNumberFormat="1" applyFont="1" applyBorder="1"/>
    <xf numFmtId="0" fontId="4" fillId="0" borderId="4" xfId="0" applyFont="1" applyBorder="1" applyAlignment="1" applyProtection="1">
      <protection locked="0"/>
    </xf>
    <xf numFmtId="3" fontId="4" fillId="0" borderId="9" xfId="0" applyNumberFormat="1" applyFont="1" applyFill="1" applyBorder="1"/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 shrinkToFit="1"/>
      <protection locked="0"/>
    </xf>
    <xf numFmtId="164" fontId="4" fillId="0" borderId="9" xfId="0" applyNumberFormat="1" applyFont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0" fontId="4" fillId="0" borderId="0" xfId="0" applyFont="1" applyBorder="1" applyAlignment="1" applyProtection="1">
      <protection locked="0"/>
    </xf>
    <xf numFmtId="164" fontId="4" fillId="0" borderId="4" xfId="0" applyNumberFormat="1" applyFont="1" applyBorder="1"/>
    <xf numFmtId="0" fontId="4" fillId="0" borderId="9" xfId="0" applyFont="1" applyBorder="1"/>
    <xf numFmtId="0" fontId="4" fillId="0" borderId="10" xfId="0" applyFont="1" applyBorder="1"/>
    <xf numFmtId="3" fontId="2" fillId="0" borderId="4" xfId="0" applyNumberFormat="1" applyFont="1" applyBorder="1" applyAlignment="1" applyProtection="1">
      <alignment horizontal="left" wrapText="1" indent="8"/>
      <protection locked="0"/>
    </xf>
    <xf numFmtId="164" fontId="2" fillId="0" borderId="4" xfId="0" applyNumberFormat="1" applyFont="1" applyBorder="1"/>
    <xf numFmtId="164" fontId="4" fillId="0" borderId="4" xfId="0" applyNumberFormat="1" applyFont="1" applyBorder="1" applyAlignment="1">
      <alignment horizontal="right"/>
    </xf>
    <xf numFmtId="0" fontId="4" fillId="0" borderId="0" xfId="0" applyFont="1" applyBorder="1" applyAlignment="1" applyProtection="1">
      <alignment horizontal="left" wrapText="1" indent="1"/>
      <protection locked="0"/>
    </xf>
    <xf numFmtId="3" fontId="2" fillId="0" borderId="0" xfId="0" applyNumberFormat="1" applyFont="1" applyBorder="1" applyAlignment="1" applyProtection="1">
      <alignment horizontal="left" wrapText="1" indent="6"/>
      <protection locked="0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 applyProtection="1">
      <alignment horizontal="left" wrapText="1" indent="1"/>
      <protection locked="0"/>
    </xf>
    <xf numFmtId="0" fontId="4" fillId="0" borderId="11" xfId="0" applyFont="1" applyBorder="1"/>
    <xf numFmtId="0" fontId="4" fillId="0" borderId="6" xfId="0" applyFont="1" applyBorder="1"/>
    <xf numFmtId="3" fontId="4" fillId="0" borderId="11" xfId="0" applyNumberFormat="1" applyFont="1" applyBorder="1"/>
    <xf numFmtId="0" fontId="4" fillId="0" borderId="12" xfId="0" applyFont="1" applyBorder="1"/>
    <xf numFmtId="0" fontId="4" fillId="0" borderId="0" xfId="0" applyFont="1"/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 applyProtection="1">
      <protection locked="0"/>
    </xf>
    <xf numFmtId="0" fontId="4" fillId="0" borderId="0" xfId="0" quotePrefix="1" applyFont="1"/>
    <xf numFmtId="3" fontId="4" fillId="0" borderId="0" xfId="0" applyNumberFormat="1" applyFont="1" applyBorder="1"/>
    <xf numFmtId="4" fontId="4" fillId="0" borderId="0" xfId="0" applyNumberFormat="1" applyFont="1" applyBorder="1"/>
    <xf numFmtId="3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workbookViewId="0">
      <selection activeCell="L19" sqref="L19"/>
    </sheetView>
  </sheetViews>
  <sheetFormatPr baseColWidth="10" defaultRowHeight="12.75"/>
  <cols>
    <col min="1" max="1" width="45" customWidth="1"/>
    <col min="2" max="11" width="13.7109375" customWidth="1"/>
    <col min="13" max="13" width="13.7109375" bestFit="1" customWidth="1"/>
  </cols>
  <sheetData>
    <row r="1" spans="1:11" ht="18" customHeight="1">
      <c r="A1" s="48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8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2.75" customHeight="1">
      <c r="F3" s="1"/>
      <c r="G3" s="1"/>
      <c r="H3" s="1"/>
      <c r="I3" s="1"/>
      <c r="J3" s="1"/>
      <c r="K3" s="1"/>
    </row>
    <row r="4" spans="1:11" ht="20.25" customHeight="1">
      <c r="A4" s="49" t="s">
        <v>1</v>
      </c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</row>
    <row r="5" spans="1:11" ht="21.75" customHeight="1">
      <c r="A5" s="50"/>
      <c r="B5" s="54">
        <v>2012</v>
      </c>
      <c r="C5" s="55"/>
      <c r="D5" s="54">
        <v>2013</v>
      </c>
      <c r="E5" s="55"/>
      <c r="F5" s="54">
        <v>2014</v>
      </c>
      <c r="G5" s="55"/>
      <c r="H5" s="54">
        <v>2015</v>
      </c>
      <c r="I5" s="55"/>
      <c r="J5" s="56" t="s">
        <v>3</v>
      </c>
      <c r="K5" s="56"/>
    </row>
    <row r="6" spans="1:11" ht="29.25" customHeight="1">
      <c r="A6" s="51"/>
      <c r="B6" s="45" t="s">
        <v>4</v>
      </c>
      <c r="C6" s="45" t="s">
        <v>5</v>
      </c>
      <c r="D6" s="45" t="s">
        <v>4</v>
      </c>
      <c r="E6" s="45" t="s">
        <v>5</v>
      </c>
      <c r="F6" s="45" t="s">
        <v>4</v>
      </c>
      <c r="G6" s="45" t="s">
        <v>5</v>
      </c>
      <c r="H6" s="46" t="s">
        <v>4</v>
      </c>
      <c r="I6" s="45" t="s">
        <v>5</v>
      </c>
      <c r="J6" s="46" t="s">
        <v>4</v>
      </c>
      <c r="K6" s="47" t="s">
        <v>5</v>
      </c>
    </row>
    <row r="7" spans="1:11" ht="12.75" customHeight="1">
      <c r="A7" s="2"/>
      <c r="B7" s="3"/>
      <c r="C7" s="4"/>
      <c r="D7" s="3"/>
      <c r="E7" s="5"/>
      <c r="F7" s="3"/>
      <c r="G7" s="4"/>
      <c r="H7" s="3"/>
      <c r="J7" s="3"/>
    </row>
    <row r="8" spans="1:11" s="11" customFormat="1" ht="22.5" customHeight="1">
      <c r="A8" s="6" t="s">
        <v>6</v>
      </c>
      <c r="B8" s="7">
        <f>SUM(B9:B16)</f>
        <v>364090078.80999994</v>
      </c>
      <c r="C8" s="8">
        <f>+B8/$B$8*100</f>
        <v>100</v>
      </c>
      <c r="D8" s="7">
        <f>SUM(D9:D16)</f>
        <v>402333201.48999995</v>
      </c>
      <c r="E8" s="9">
        <f>+D8/D8*100</f>
        <v>100</v>
      </c>
      <c r="F8" s="7">
        <f>SUM(F9:F16)</f>
        <v>398529646.53999996</v>
      </c>
      <c r="G8" s="8">
        <f>+F8/F8*100</f>
        <v>100</v>
      </c>
      <c r="H8" s="7">
        <f>SUM(H9:H16)</f>
        <v>587132822.54999995</v>
      </c>
      <c r="I8" s="10">
        <f>+H8/H8*100</f>
        <v>100</v>
      </c>
      <c r="J8" s="7">
        <f>SUM(J9:J16)</f>
        <v>565775895.99000001</v>
      </c>
      <c r="K8" s="10">
        <f>+J8/J8*100</f>
        <v>100</v>
      </c>
    </row>
    <row r="9" spans="1:11" ht="22.5" customHeight="1">
      <c r="A9" s="12" t="s">
        <v>7</v>
      </c>
      <c r="B9" s="13">
        <v>1357308.73</v>
      </c>
      <c r="C9" s="14">
        <f>+B9/$B$8*100</f>
        <v>0.37279475849390287</v>
      </c>
      <c r="D9" s="15">
        <v>1664962.7</v>
      </c>
      <c r="E9" s="14">
        <f>+D9/$D$8*100</f>
        <v>0.41382682160805534</v>
      </c>
      <c r="F9" s="15">
        <v>2119472.0699999998</v>
      </c>
      <c r="G9" s="14">
        <f>+F9/$F$8*100</f>
        <v>0.53182293673784964</v>
      </c>
      <c r="H9" s="15">
        <v>2077847.5</v>
      </c>
      <c r="I9" s="16">
        <f>+H9/$H$8*100</f>
        <v>0.35389735000261402</v>
      </c>
      <c r="J9" s="15">
        <v>2819132.07</v>
      </c>
      <c r="K9" s="16">
        <f>+J9/$J$8*100</f>
        <v>0.49827716061799626</v>
      </c>
    </row>
    <row r="10" spans="1:11" ht="22.5" customHeight="1">
      <c r="A10" s="17" t="s">
        <v>8</v>
      </c>
      <c r="B10" s="13">
        <v>193580397.72</v>
      </c>
      <c r="C10" s="14">
        <f>+B10/$B$8*100</f>
        <v>53.168270432608999</v>
      </c>
      <c r="D10" s="15">
        <v>259529388.97999999</v>
      </c>
      <c r="E10" s="14">
        <f>+D10/$D$8*100</f>
        <v>64.506083022444926</v>
      </c>
      <c r="F10" s="15">
        <v>194817456.36000001</v>
      </c>
      <c r="G10" s="14">
        <f>+F10/$F$8*100</f>
        <v>48.884056192905192</v>
      </c>
      <c r="H10" s="18">
        <v>348142883.00999999</v>
      </c>
      <c r="I10" s="16">
        <f>+H10/$H$8*100</f>
        <v>59.295421689757823</v>
      </c>
      <c r="J10" s="18">
        <v>291473623.72000003</v>
      </c>
      <c r="K10" s="16">
        <f>+J10/$J$8*100</f>
        <v>51.517504684425752</v>
      </c>
    </row>
    <row r="11" spans="1:11" ht="22.5" customHeight="1">
      <c r="A11" s="17" t="s">
        <v>9</v>
      </c>
      <c r="B11" s="13">
        <v>96627615.510000005</v>
      </c>
      <c r="C11" s="14">
        <f>+B11/$B$8*100</f>
        <v>26.539480511476675</v>
      </c>
      <c r="D11" s="15">
        <v>64993478.979999997</v>
      </c>
      <c r="E11" s="14">
        <f>+D11/$D$8*100</f>
        <v>16.154142571207963</v>
      </c>
      <c r="F11" s="15">
        <v>121385171.95999999</v>
      </c>
      <c r="G11" s="14">
        <f>+F11/$F$8*100</f>
        <v>30.458253987841456</v>
      </c>
      <c r="H11" s="18">
        <v>119969703.95999999</v>
      </c>
      <c r="I11" s="16">
        <f>+H11/$H$8*100</f>
        <v>20.433145508533283</v>
      </c>
      <c r="J11" s="18">
        <v>109970942.72999999</v>
      </c>
      <c r="K11" s="16">
        <f>+J11/$J$8*100</f>
        <v>19.437191211119341</v>
      </c>
    </row>
    <row r="12" spans="1:11" ht="33.75" customHeight="1">
      <c r="A12" s="19" t="s">
        <v>10</v>
      </c>
      <c r="B12" s="13">
        <v>3463143.02</v>
      </c>
      <c r="C12" s="14">
        <f>+B12/$B$8*100</f>
        <v>0.95117753038451736</v>
      </c>
      <c r="D12" s="15">
        <v>3225017.09</v>
      </c>
      <c r="E12" s="14">
        <f>+D12/$D$8*100</f>
        <v>0.80157866118343646</v>
      </c>
      <c r="F12" s="15">
        <v>2946459.78</v>
      </c>
      <c r="G12" s="14">
        <f>+F12/$F$8*100</f>
        <v>0.73933264578455071</v>
      </c>
      <c r="H12" s="18">
        <v>6779040.3700000001</v>
      </c>
      <c r="I12" s="16">
        <f>+H12/$H$8*100</f>
        <v>1.1546008176748968</v>
      </c>
      <c r="J12" s="18">
        <v>3610941.2800000003</v>
      </c>
      <c r="K12" s="16">
        <f>+J12/$J$8*100</f>
        <v>0.63822819345839055</v>
      </c>
    </row>
    <row r="13" spans="1:11" ht="33.75" customHeight="1">
      <c r="A13" s="20" t="s">
        <v>11</v>
      </c>
      <c r="B13" s="13" t="s">
        <v>12</v>
      </c>
      <c r="C13" s="13" t="s">
        <v>12</v>
      </c>
      <c r="D13" s="13" t="s">
        <v>12</v>
      </c>
      <c r="E13" s="21" t="s">
        <v>12</v>
      </c>
      <c r="F13" s="13" t="s">
        <v>12</v>
      </c>
      <c r="G13" s="21" t="s">
        <v>12</v>
      </c>
      <c r="H13" s="22" t="s">
        <v>12</v>
      </c>
      <c r="I13" s="23" t="s">
        <v>12</v>
      </c>
      <c r="J13" s="22" t="s">
        <v>12</v>
      </c>
      <c r="K13" s="23" t="s">
        <v>12</v>
      </c>
    </row>
    <row r="14" spans="1:11" ht="22.5" customHeight="1">
      <c r="A14" s="17" t="s">
        <v>13</v>
      </c>
      <c r="B14" s="13">
        <v>36958584.600000001</v>
      </c>
      <c r="C14" s="14">
        <f>+B14/$B$8*100</f>
        <v>10.150945260798167</v>
      </c>
      <c r="D14" s="15">
        <v>28281198.370000001</v>
      </c>
      <c r="E14" s="14">
        <f>+D14/$D$8*100</f>
        <v>7.0292976729893208</v>
      </c>
      <c r="F14" s="15">
        <v>21209088.640000001</v>
      </c>
      <c r="G14" s="14">
        <f>+F14/$F$8*100</f>
        <v>5.3218346048118326</v>
      </c>
      <c r="H14" s="18">
        <v>36867218.07</v>
      </c>
      <c r="I14" s="16">
        <f>+H14/$H$8*100</f>
        <v>6.2791955506559001</v>
      </c>
      <c r="J14" s="18">
        <v>26345837.719999999</v>
      </c>
      <c r="K14" s="16">
        <f>+J14/$J$8*100</f>
        <v>4.656585391270478</v>
      </c>
    </row>
    <row r="15" spans="1:11" ht="22.5" customHeight="1">
      <c r="A15" s="17" t="s">
        <v>14</v>
      </c>
      <c r="B15" s="13">
        <v>2707428.64</v>
      </c>
      <c r="C15" s="14">
        <f>+B15/$B$8*100</f>
        <v>0.74361505505698478</v>
      </c>
      <c r="D15" s="15">
        <v>8131763.4199999999</v>
      </c>
      <c r="E15" s="14">
        <f>+D15/$D$8*100</f>
        <v>2.0211514709412111</v>
      </c>
      <c r="F15" s="15">
        <v>13703604.039999999</v>
      </c>
      <c r="G15" s="14">
        <f>+F15/$F$8*100</f>
        <v>3.4385406854856368</v>
      </c>
      <c r="H15" s="18">
        <v>18165390.59</v>
      </c>
      <c r="I15" s="16">
        <f>+H15/$H$8*100</f>
        <v>3.0939150209836961</v>
      </c>
      <c r="J15" s="18">
        <v>23864492.580000002</v>
      </c>
      <c r="K15" s="16">
        <f>+J15/$J$8*100</f>
        <v>4.2180115393996571</v>
      </c>
    </row>
    <row r="16" spans="1:11" ht="22.5" customHeight="1">
      <c r="A16" s="17" t="s">
        <v>15</v>
      </c>
      <c r="B16" s="22">
        <v>29395600.59</v>
      </c>
      <c r="C16" s="14">
        <f>+B16/$B$8*100</f>
        <v>8.0737164511807702</v>
      </c>
      <c r="D16" s="15">
        <v>36507391.950000003</v>
      </c>
      <c r="E16" s="14">
        <f>+D16/$D$8*100</f>
        <v>9.073919779625097</v>
      </c>
      <c r="F16" s="15">
        <v>42348393.689999998</v>
      </c>
      <c r="G16" s="14">
        <f>+F16/$F$8*100</f>
        <v>10.626158946433497</v>
      </c>
      <c r="H16" s="15">
        <v>55130739.049999997</v>
      </c>
      <c r="I16" s="16">
        <f>+H16/$H$8*100</f>
        <v>9.3898240623917921</v>
      </c>
      <c r="J16" s="18">
        <v>107690925.89</v>
      </c>
      <c r="K16" s="16">
        <f>+J16/$J$8*100</f>
        <v>19.034201819708386</v>
      </c>
    </row>
    <row r="17" spans="1:11" ht="22.5" customHeight="1">
      <c r="A17" s="24"/>
      <c r="B17" s="18"/>
      <c r="C17" s="21"/>
      <c r="D17" s="15"/>
      <c r="E17" s="25"/>
      <c r="F17" s="15"/>
      <c r="G17" s="14"/>
      <c r="H17" s="26"/>
      <c r="I17" s="27"/>
      <c r="J17" s="26"/>
      <c r="K17" s="27"/>
    </row>
    <row r="18" spans="1:11" ht="22.5" customHeight="1">
      <c r="A18" s="28" t="s">
        <v>16</v>
      </c>
      <c r="B18" s="7">
        <f>SUM(B19:B26)</f>
        <v>124015051.68000001</v>
      </c>
      <c r="C18" s="8">
        <f>+B18/$B$8*100</f>
        <v>34.061639934088163</v>
      </c>
      <c r="D18" s="7">
        <f>SUM(D19:D26)</f>
        <v>146997926.56000003</v>
      </c>
      <c r="E18" s="29">
        <f>+D18/D8*100</f>
        <v>36.536364887513187</v>
      </c>
      <c r="F18" s="7">
        <f>SUM(F19:F26)</f>
        <v>218585165.52000001</v>
      </c>
      <c r="G18" s="8">
        <f>+F18/F8*100</f>
        <v>54.847905900536531</v>
      </c>
      <c r="H18" s="7">
        <f>SUM(H19:H26)</f>
        <v>242083413.20000005</v>
      </c>
      <c r="I18" s="10">
        <f>+H18/H8*100</f>
        <v>41.23145630806296</v>
      </c>
      <c r="J18" s="7">
        <f>SUM(J19:J26)</f>
        <v>248809486.17000002</v>
      </c>
      <c r="K18" s="10">
        <f>+J18/J8*100</f>
        <v>43.976685456815162</v>
      </c>
    </row>
    <row r="19" spans="1:11" ht="22.5" customHeight="1">
      <c r="A19" s="12" t="s">
        <v>7</v>
      </c>
      <c r="B19" s="18">
        <v>1357308.73</v>
      </c>
      <c r="C19" s="14">
        <f>+B19/$B$8*100</f>
        <v>0.37279475849390287</v>
      </c>
      <c r="D19" s="15">
        <v>1664962.7</v>
      </c>
      <c r="E19" s="14">
        <f>+D19/$D$8*100</f>
        <v>0.41382682160805534</v>
      </c>
      <c r="F19" s="15">
        <v>2119472.0699999998</v>
      </c>
      <c r="G19" s="14">
        <f>+F19/$F$8*100</f>
        <v>0.53182293673784964</v>
      </c>
      <c r="H19" s="15">
        <v>2077847.5</v>
      </c>
      <c r="I19" s="16">
        <f>+H19/$H$8*100</f>
        <v>0.35389735000261402</v>
      </c>
      <c r="J19" s="15">
        <v>2243864.44</v>
      </c>
      <c r="K19" s="16">
        <f>+J19/$J$8*100</f>
        <v>0.39659951155636713</v>
      </c>
    </row>
    <row r="20" spans="1:11" ht="22.5" customHeight="1">
      <c r="A20" s="17" t="s">
        <v>8</v>
      </c>
      <c r="B20" s="15">
        <v>15052630.140000001</v>
      </c>
      <c r="C20" s="14">
        <f>+B20/$B$8*100</f>
        <v>4.1343148347239644</v>
      </c>
      <c r="D20" s="15">
        <v>54479397.460000001</v>
      </c>
      <c r="E20" s="25">
        <v>13.5408654464114</v>
      </c>
      <c r="F20" s="15">
        <v>74254329.659999996</v>
      </c>
      <c r="G20" s="14">
        <f>+F20/$F$8*100</f>
        <v>18.632071742885302</v>
      </c>
      <c r="H20" s="15">
        <v>95617818.980000004</v>
      </c>
      <c r="I20" s="16">
        <f>+H20/$H$8*100</f>
        <v>16.285551634588995</v>
      </c>
      <c r="J20" s="15">
        <v>51296177.75</v>
      </c>
      <c r="K20" s="16">
        <f>+J20/$J$8*100</f>
        <v>9.0665187600898882</v>
      </c>
    </row>
    <row r="21" spans="1:11" ht="22.5" customHeight="1">
      <c r="A21" s="17" t="s">
        <v>9</v>
      </c>
      <c r="B21" s="15">
        <v>67291779.420000002</v>
      </c>
      <c r="C21" s="14">
        <f>+B21/$B$8*100</f>
        <v>18.482178816829599</v>
      </c>
      <c r="D21" s="15">
        <v>48044605.790000007</v>
      </c>
      <c r="E21" s="25">
        <v>11.94149665304074</v>
      </c>
      <c r="F21" s="15">
        <v>90312857.950000003</v>
      </c>
      <c r="G21" s="14">
        <f>+F21/$F$8*100</f>
        <v>22.661515582112511</v>
      </c>
      <c r="H21" s="15">
        <v>82785016.329999998</v>
      </c>
      <c r="I21" s="16">
        <f>+H21/$H$8*100</f>
        <v>14.099878792409031</v>
      </c>
      <c r="J21" s="15">
        <v>73616976.959999993</v>
      </c>
      <c r="K21" s="16">
        <f t="shared" ref="K21:K26" si="0">+J21/$J$8*100</f>
        <v>13.011684923618796</v>
      </c>
    </row>
    <row r="22" spans="1:11" ht="33.75" customHeight="1">
      <c r="A22" s="19" t="s">
        <v>10</v>
      </c>
      <c r="B22" s="15">
        <v>2171865.4</v>
      </c>
      <c r="C22" s="14">
        <f>+B22/$B$8*100</f>
        <v>0.59651869864143858</v>
      </c>
      <c r="D22" s="15">
        <v>2403368.2000000002</v>
      </c>
      <c r="E22" s="25">
        <v>0.59735766054090766</v>
      </c>
      <c r="F22" s="15">
        <v>2528654.13</v>
      </c>
      <c r="G22" s="14">
        <f>+F22/$F$8*100</f>
        <v>0.63449586547790282</v>
      </c>
      <c r="H22" s="15">
        <v>2835672.55</v>
      </c>
      <c r="I22" s="16">
        <f>+H22/$H$8*100</f>
        <v>0.48296951577060149</v>
      </c>
      <c r="J22" s="15">
        <v>1838218.51</v>
      </c>
      <c r="K22" s="16">
        <f t="shared" si="0"/>
        <v>0.32490223125951095</v>
      </c>
    </row>
    <row r="23" spans="1:11" ht="33.75" customHeight="1">
      <c r="A23" s="20" t="s">
        <v>17</v>
      </c>
      <c r="B23" s="13" t="s">
        <v>12</v>
      </c>
      <c r="C23" s="21" t="s">
        <v>12</v>
      </c>
      <c r="D23" s="13" t="s">
        <v>12</v>
      </c>
      <c r="E23" s="30" t="s">
        <v>12</v>
      </c>
      <c r="F23" s="13" t="s">
        <v>12</v>
      </c>
      <c r="G23" s="21" t="s">
        <v>12</v>
      </c>
      <c r="H23" s="13" t="s">
        <v>12</v>
      </c>
      <c r="I23" s="23" t="s">
        <v>12</v>
      </c>
      <c r="J23" s="13" t="s">
        <v>12</v>
      </c>
      <c r="K23" s="23" t="s">
        <v>12</v>
      </c>
    </row>
    <row r="24" spans="1:11" ht="22.5" customHeight="1">
      <c r="A24" s="17" t="s">
        <v>13</v>
      </c>
      <c r="B24" s="15">
        <v>16938591.629999999</v>
      </c>
      <c r="C24" s="14">
        <f>+B24/$B$8*100</f>
        <v>4.6523079358170003</v>
      </c>
      <c r="D24" s="15">
        <v>12211828.619999999</v>
      </c>
      <c r="E24" s="25">
        <v>3.0352525157692023</v>
      </c>
      <c r="F24" s="15">
        <v>12427515.9</v>
      </c>
      <c r="G24" s="14">
        <f>+F24/$F$8*100</f>
        <v>3.1183416360350158</v>
      </c>
      <c r="H24" s="15">
        <v>15089145.34</v>
      </c>
      <c r="I24" s="16">
        <f>+H24/$H$8*100</f>
        <v>2.5699713523876473</v>
      </c>
      <c r="J24" s="15">
        <v>13919138.09</v>
      </c>
      <c r="K24" s="16">
        <f>+J24/$J$8*100</f>
        <v>2.4601857711955297</v>
      </c>
    </row>
    <row r="25" spans="1:11" ht="22.5" customHeight="1">
      <c r="A25" s="17" t="s">
        <v>14</v>
      </c>
      <c r="B25" s="15">
        <v>2387793.62</v>
      </c>
      <c r="C25" s="14">
        <f>+B25/$B$8*100</f>
        <v>0.65582496172494387</v>
      </c>
      <c r="D25" s="15">
        <v>8013612.3799999999</v>
      </c>
      <c r="E25" s="25">
        <v>1.9917850056426871</v>
      </c>
      <c r="F25" s="15">
        <v>13462492.720000001</v>
      </c>
      <c r="G25" s="14">
        <f>+F25/$F$8*100</f>
        <v>3.3780404637095889</v>
      </c>
      <c r="H25" s="15">
        <v>17599772.829999998</v>
      </c>
      <c r="I25" s="16">
        <f>+H25/$H$8*100</f>
        <v>2.9975794494952135</v>
      </c>
      <c r="J25" s="15">
        <v>21280176.030000001</v>
      </c>
      <c r="K25" s="16">
        <f>+J25/$J$8*100</f>
        <v>3.7612376527217988</v>
      </c>
    </row>
    <row r="26" spans="1:11" ht="22.5" customHeight="1">
      <c r="A26" s="17" t="s">
        <v>15</v>
      </c>
      <c r="B26" s="15">
        <v>18815082.739999998</v>
      </c>
      <c r="C26" s="14">
        <f>+B26/$B$8*100</f>
        <v>5.1676999278573126</v>
      </c>
      <c r="D26" s="15">
        <v>20180151.41</v>
      </c>
      <c r="E26" s="25">
        <v>5.0157807845002296</v>
      </c>
      <c r="F26" s="15">
        <v>23479843.09</v>
      </c>
      <c r="G26" s="14">
        <f>+F26/$F$8*100</f>
        <v>5.8916176735783576</v>
      </c>
      <c r="H26" s="15">
        <v>26078139.670000002</v>
      </c>
      <c r="I26" s="16">
        <f>+H26/$H$8*100</f>
        <v>4.4416082134088493</v>
      </c>
      <c r="J26" s="15">
        <v>84614934.390000001</v>
      </c>
      <c r="K26" s="16">
        <f t="shared" si="0"/>
        <v>14.955556606373269</v>
      </c>
    </row>
    <row r="27" spans="1:11" ht="22.5" customHeight="1">
      <c r="A27" s="31"/>
      <c r="B27" s="15"/>
      <c r="C27" s="21"/>
      <c r="D27" s="15"/>
      <c r="E27" s="25"/>
      <c r="F27" s="15"/>
      <c r="G27" s="14"/>
      <c r="H27" s="26"/>
      <c r="I27" s="27"/>
      <c r="J27" s="26"/>
      <c r="K27" s="27"/>
    </row>
    <row r="28" spans="1:11" ht="22.5" customHeight="1">
      <c r="A28" s="32" t="s">
        <v>18</v>
      </c>
      <c r="B28" s="7">
        <f>SUM(B29:B36)</f>
        <v>240075027.13000003</v>
      </c>
      <c r="C28" s="8">
        <f>+B28/$B$8*100</f>
        <v>65.938360065911866</v>
      </c>
      <c r="D28" s="7">
        <f>SUM(D29:D36)</f>
        <v>255335274.92999998</v>
      </c>
      <c r="E28" s="29">
        <f>+D28/D8*100</f>
        <v>63.463635112486827</v>
      </c>
      <c r="F28" s="7">
        <f>SUM(F29:F36)</f>
        <v>179944481.02000001</v>
      </c>
      <c r="G28" s="8">
        <f>+F28/F8*100</f>
        <v>45.152094099463483</v>
      </c>
      <c r="H28" s="7">
        <f>SUM(H29:H36)</f>
        <v>345049409.35000002</v>
      </c>
      <c r="I28" s="10">
        <f>+H28/H8*100</f>
        <v>58.768543691937062</v>
      </c>
      <c r="J28" s="7">
        <f>SUM(J29:J36)</f>
        <v>316966409.81999999</v>
      </c>
      <c r="K28" s="10">
        <f>+J28/J8*100</f>
        <v>56.023314543184831</v>
      </c>
    </row>
    <row r="29" spans="1:11" ht="22.5" customHeight="1">
      <c r="A29" s="12" t="s">
        <v>7</v>
      </c>
      <c r="B29" s="13" t="s">
        <v>12</v>
      </c>
      <c r="C29" s="13" t="s">
        <v>12</v>
      </c>
      <c r="D29" s="13" t="s">
        <v>12</v>
      </c>
      <c r="E29" s="30" t="s">
        <v>12</v>
      </c>
      <c r="F29" s="13" t="s">
        <v>12</v>
      </c>
      <c r="G29" s="21" t="s">
        <v>12</v>
      </c>
      <c r="H29" s="33" t="s">
        <v>12</v>
      </c>
      <c r="I29" s="23" t="s">
        <v>12</v>
      </c>
      <c r="J29" s="13">
        <v>575267.63</v>
      </c>
      <c r="K29" s="16">
        <f>+J29/$J$8*100</f>
        <v>0.10167764906162911</v>
      </c>
    </row>
    <row r="30" spans="1:11" ht="22.5" customHeight="1">
      <c r="A30" s="17" t="s">
        <v>8</v>
      </c>
      <c r="B30" s="13">
        <v>178527767.58000001</v>
      </c>
      <c r="C30" s="21">
        <f>+B30/$B$8*100</f>
        <v>49.03395559788504</v>
      </c>
      <c r="D30" s="15">
        <v>205049991.52000001</v>
      </c>
      <c r="E30" s="25">
        <v>50.96521757603356</v>
      </c>
      <c r="F30" s="13">
        <v>120563126.7</v>
      </c>
      <c r="G30" s="14">
        <f>+F30/$F$8*100</f>
        <v>30.251984450019886</v>
      </c>
      <c r="H30" s="15">
        <v>252525064.03</v>
      </c>
      <c r="I30" s="16">
        <f>+H30/$H$8*100</f>
        <v>43.00987005516884</v>
      </c>
      <c r="J30" s="15">
        <v>240177445.97</v>
      </c>
      <c r="K30" s="16">
        <f>+J30/$J$8*100</f>
        <v>42.45098592433586</v>
      </c>
    </row>
    <row r="31" spans="1:11" ht="22.5" customHeight="1">
      <c r="A31" s="17" t="s">
        <v>9</v>
      </c>
      <c r="B31" s="13">
        <v>29335836.09</v>
      </c>
      <c r="C31" s="21">
        <f>+B31/$B$8*100</f>
        <v>8.0573016946470766</v>
      </c>
      <c r="D31" s="15">
        <v>16948873.190000001</v>
      </c>
      <c r="E31" s="25">
        <v>4.2126459181672242</v>
      </c>
      <c r="F31" s="13">
        <v>31072314.010000002</v>
      </c>
      <c r="G31" s="14">
        <f>+F31/$F$8*100</f>
        <v>7.7967384057289477</v>
      </c>
      <c r="H31" s="15">
        <v>37184687.630000003</v>
      </c>
      <c r="I31" s="16">
        <f t="shared" ref="I31:I36" si="1">+H31/$H$8*100</f>
        <v>6.3332667161242497</v>
      </c>
      <c r="J31" s="15">
        <v>36353965.770000003</v>
      </c>
      <c r="K31" s="16">
        <f>+J31/$J$8*100</f>
        <v>6.4255062875005455</v>
      </c>
    </row>
    <row r="32" spans="1:11" ht="33.75" customHeight="1">
      <c r="A32" s="19" t="s">
        <v>10</v>
      </c>
      <c r="B32" s="13">
        <v>1291277.6200000001</v>
      </c>
      <c r="C32" s="21">
        <f>+B32/$B$8*100</f>
        <v>0.35465883174307866</v>
      </c>
      <c r="D32" s="15">
        <v>821648.89</v>
      </c>
      <c r="E32" s="25">
        <v>0.2042210006425289</v>
      </c>
      <c r="F32" s="13">
        <v>417805.65</v>
      </c>
      <c r="G32" s="14">
        <f>+F32/$F$8*100</f>
        <v>0.10483678030664786</v>
      </c>
      <c r="H32" s="15">
        <v>3943367.82</v>
      </c>
      <c r="I32" s="16">
        <f>+H32/$H$8*100</f>
        <v>0.67163130190429521</v>
      </c>
      <c r="J32" s="15">
        <v>1772722.77</v>
      </c>
      <c r="K32" s="16">
        <f>+J32/$J$8*100</f>
        <v>0.31332596219887959</v>
      </c>
    </row>
    <row r="33" spans="1:11" ht="33.75" customHeight="1">
      <c r="A33" s="20" t="s">
        <v>17</v>
      </c>
      <c r="B33" s="13" t="s">
        <v>12</v>
      </c>
      <c r="C33" s="13" t="s">
        <v>12</v>
      </c>
      <c r="D33" s="13" t="s">
        <v>12</v>
      </c>
      <c r="E33" s="30" t="s">
        <v>12</v>
      </c>
      <c r="F33" s="13" t="s">
        <v>12</v>
      </c>
      <c r="G33" s="21" t="s">
        <v>12</v>
      </c>
      <c r="H33" s="13" t="s">
        <v>12</v>
      </c>
      <c r="I33" s="23" t="s">
        <v>12</v>
      </c>
      <c r="J33" s="13" t="s">
        <v>12</v>
      </c>
      <c r="K33" s="23" t="s">
        <v>12</v>
      </c>
    </row>
    <row r="34" spans="1:11" ht="22.5" customHeight="1">
      <c r="A34" s="17" t="s">
        <v>13</v>
      </c>
      <c r="B34" s="13">
        <v>20019992.969999999</v>
      </c>
      <c r="C34" s="21">
        <f>+B34/$B$8*100</f>
        <v>5.498637324981166</v>
      </c>
      <c r="D34" s="15">
        <v>16069369.75</v>
      </c>
      <c r="E34" s="25">
        <v>3.9940451572201172</v>
      </c>
      <c r="F34" s="13">
        <v>8781572.7400000002</v>
      </c>
      <c r="G34" s="14">
        <f>+F34/$F$8*100</f>
        <v>2.2034929687768172</v>
      </c>
      <c r="H34" s="15">
        <v>21778072.73</v>
      </c>
      <c r="I34" s="16">
        <f t="shared" si="1"/>
        <v>3.7092241982682532</v>
      </c>
      <c r="J34" s="15">
        <v>12426699.630000001</v>
      </c>
      <c r="K34" s="16">
        <f>+J34/$J$8*100</f>
        <v>2.1963996200749492</v>
      </c>
    </row>
    <row r="35" spans="1:11" ht="22.5" customHeight="1">
      <c r="A35" s="17" t="s">
        <v>14</v>
      </c>
      <c r="B35" s="13">
        <v>319635.02</v>
      </c>
      <c r="C35" s="21">
        <f>+B35/$B$8*100</f>
        <v>8.7790093332040839E-2</v>
      </c>
      <c r="D35" s="15">
        <v>118151.03999999999</v>
      </c>
      <c r="E35" s="30" t="s">
        <v>12</v>
      </c>
      <c r="F35" s="13">
        <v>241111.32</v>
      </c>
      <c r="G35" s="14">
        <f>+F35/$F$8*100</f>
        <v>6.0500221776047955E-2</v>
      </c>
      <c r="H35" s="15">
        <v>565617.76</v>
      </c>
      <c r="I35" s="16">
        <f t="shared" si="1"/>
        <v>9.6335571488482444E-2</v>
      </c>
      <c r="J35" s="15">
        <v>2584316.5499999998</v>
      </c>
      <c r="K35" s="16">
        <f>+J35/$J$8*100</f>
        <v>0.45677388667785829</v>
      </c>
    </row>
    <row r="36" spans="1:11" ht="22.5" customHeight="1">
      <c r="A36" s="17" t="s">
        <v>15</v>
      </c>
      <c r="B36" s="13">
        <v>10580517.85</v>
      </c>
      <c r="C36" s="21">
        <f>+B36/$B$8*100</f>
        <v>2.9060165233234585</v>
      </c>
      <c r="D36" s="15">
        <v>16327240.539999999</v>
      </c>
      <c r="E36" s="25">
        <v>4.0581389951248683</v>
      </c>
      <c r="F36" s="13">
        <v>18868550.600000001</v>
      </c>
      <c r="G36" s="14">
        <f>+F36/$F$8*100</f>
        <v>4.7345412728551386</v>
      </c>
      <c r="H36" s="15">
        <v>29052599.379999999</v>
      </c>
      <c r="I36" s="16">
        <f t="shared" si="1"/>
        <v>4.9482158489829429</v>
      </c>
      <c r="J36" s="15">
        <v>23075991.5</v>
      </c>
      <c r="K36" s="16">
        <f>+J36/$J$8*100</f>
        <v>4.0786452133351156</v>
      </c>
    </row>
    <row r="37" spans="1:11" ht="22.5" customHeight="1">
      <c r="A37" s="34"/>
      <c r="B37" s="35"/>
      <c r="C37" s="35"/>
      <c r="D37" s="35"/>
      <c r="E37" s="36"/>
      <c r="F37" s="37"/>
      <c r="G37" s="35"/>
      <c r="H37" s="35"/>
      <c r="I37" s="38"/>
      <c r="J37" s="35"/>
      <c r="K37" s="38"/>
    </row>
    <row r="38" spans="1:11" ht="18" customHeight="1">
      <c r="A38" s="39" t="s">
        <v>19</v>
      </c>
      <c r="B38" s="40"/>
      <c r="C38" s="40"/>
      <c r="D38" s="39"/>
      <c r="E38" s="39"/>
      <c r="F38" s="39"/>
      <c r="G38" s="39"/>
      <c r="H38" s="39"/>
      <c r="I38" s="39"/>
      <c r="J38" s="39"/>
      <c r="K38" s="39"/>
    </row>
    <row r="39" spans="1:11" ht="18" customHeight="1">
      <c r="A39" s="41" t="s">
        <v>20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ht="18" customHeight="1">
      <c r="A40" s="42" t="s">
        <v>21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ht="18" customHeight="1">
      <c r="A41" s="39" t="s">
        <v>22</v>
      </c>
      <c r="B41" s="43"/>
      <c r="C41" s="44"/>
      <c r="D41" s="43"/>
      <c r="E41" s="44"/>
      <c r="F41" s="43"/>
      <c r="G41" s="44"/>
      <c r="H41" s="39"/>
      <c r="I41" s="39"/>
      <c r="J41" s="39"/>
      <c r="K41" s="39"/>
    </row>
    <row r="42" spans="1:11" ht="18" customHeight="1">
      <c r="B42" s="39"/>
      <c r="C42" s="39"/>
      <c r="D42" s="39"/>
      <c r="E42" s="39"/>
      <c r="F42" s="39"/>
      <c r="G42" s="39"/>
    </row>
    <row r="43" spans="1:11" ht="18" customHeight="1">
      <c r="B43" s="39"/>
      <c r="C43" s="39"/>
      <c r="D43" s="39"/>
      <c r="E43" s="39"/>
      <c r="F43" s="39"/>
      <c r="G43" s="39"/>
    </row>
    <row r="44" spans="1:11" ht="18" customHeight="1">
      <c r="B44" s="39"/>
      <c r="C44" s="39"/>
      <c r="D44" s="39"/>
      <c r="E44" s="39"/>
      <c r="F44" s="39"/>
      <c r="G44" s="39"/>
    </row>
    <row r="45" spans="1:11" ht="18" customHeight="1"/>
    <row r="46" spans="1:11" ht="18" customHeight="1"/>
    <row r="47" spans="1:11" ht="18" customHeight="1"/>
    <row r="48" spans="1:11" ht="18" customHeight="1"/>
    <row r="49" ht="18" customHeight="1"/>
    <row r="50" ht="12.75" customHeight="1"/>
    <row r="51" ht="20.25" customHeight="1"/>
  </sheetData>
  <mergeCells count="9">
    <mergeCell ref="A1:K1"/>
    <mergeCell ref="A2:K2"/>
    <mergeCell ref="A4:A6"/>
    <mergeCell ref="B4:K4"/>
    <mergeCell ref="B5:C5"/>
    <mergeCell ref="D5:E5"/>
    <mergeCell ref="F5:G5"/>
    <mergeCell ref="H5:I5"/>
    <mergeCell ref="J5:K5"/>
  </mergeCells>
  <printOptions horizontalCentered="1"/>
  <pageMargins left="0.74803149606299213" right="0.74803149606299213" top="0.86614173228346458" bottom="0.98425196850393704" header="0" footer="0"/>
  <pageSetup scale="50" orientation="portrait" r:id="rId1"/>
  <headerFooter alignWithMargins="0"/>
  <ignoredErrors>
    <ignoredError sqref="C8 E8 G8 I8 C28 E28 G28 I28 C18 E18 G18 I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59</vt:lpstr>
      <vt:lpstr>'59'!Área_de_impresión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ACAICEDO</cp:lastModifiedBy>
  <dcterms:created xsi:type="dcterms:W3CDTF">2017-11-20T13:30:10Z</dcterms:created>
  <dcterms:modified xsi:type="dcterms:W3CDTF">2018-01-24T15:16:42Z</dcterms:modified>
</cp:coreProperties>
</file>