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65" sheetId="1" r:id="rId1"/>
  </sheets>
  <externalReferences>
    <externalReference r:id="rId2"/>
  </externalReferences>
  <definedNames>
    <definedName name="_xlnm.Print_Area" localSheetId="0">'65'!$A$1:$G$57</definedName>
  </definedNames>
  <calcPr calcId="124519"/>
</workbook>
</file>

<file path=xl/calcChain.xml><?xml version="1.0" encoding="utf-8"?>
<calcChain xmlns="http://schemas.openxmlformats.org/spreadsheetml/2006/main">
  <c r="G9" i="1"/>
  <c r="G11"/>
  <c r="D12"/>
  <c r="E12" s="1"/>
  <c r="D11"/>
  <c r="E11" s="1"/>
  <c r="D10"/>
  <c r="E10" s="1"/>
  <c r="D9"/>
  <c r="E9" s="1"/>
  <c r="D8"/>
  <c r="E8" s="1"/>
  <c r="G6"/>
  <c r="D6"/>
  <c r="E6" s="1"/>
  <c r="G12"/>
  <c r="G10"/>
  <c r="G8"/>
</calcChain>
</file>

<file path=xl/sharedStrings.xml><?xml version="1.0" encoding="utf-8"?>
<sst xmlns="http://schemas.openxmlformats.org/spreadsheetml/2006/main" count="17" uniqueCount="17">
  <si>
    <t>Año</t>
  </si>
  <si>
    <t>Automóviles en circulación</t>
  </si>
  <si>
    <t>Longitud de la red vial (km)</t>
  </si>
  <si>
    <t>Vehículos/km</t>
  </si>
  <si>
    <t>Índice de intensidad del flujo vehicular (año 2012=100)</t>
  </si>
  <si>
    <t xml:space="preserve">Población                   (en miles) </t>
  </si>
  <si>
    <t>Automóviles en circulación  por mil habitantes</t>
  </si>
  <si>
    <t>2015 (R)</t>
  </si>
  <si>
    <t>2016 (P)</t>
  </si>
  <si>
    <t xml:space="preserve">Fuente: Registros de venta de placas que se llevan en las Tesorerías Municipales de la República y la Dirección Nacional de </t>
  </si>
  <si>
    <t xml:space="preserve">             Mantenimiento Vial, Ministerio de Obras Públicas. </t>
  </si>
  <si>
    <t xml:space="preserve"> </t>
  </si>
  <si>
    <t>(P)     Cifras preliminares.</t>
  </si>
  <si>
    <t>(R)     Cifras revisadas.</t>
  </si>
  <si>
    <t xml:space="preserve">           tes) que ocupan una longitud de la red vial existente, evidenciando la tendencia en relación a un año base.</t>
  </si>
  <si>
    <t>NOTA: El índice de intensidad vehicular muestra la cantidad de automóviles en circulación (fuentes móviles de emisiones contaminan-</t>
  </si>
  <si>
    <t>Cuadro 65.  ÍNDICE DE INTENSIDAD DEL FLUJO VEHICULAR Y AUTOMÓVILES EN CIRCULACIÓN  POR MIL HABITANTES EN LA REPÚBLICA: AÑOS 2012-16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</si>
</sst>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5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/>
    <xf numFmtId="3" fontId="0" fillId="0" borderId="8" xfId="0" applyNumberFormat="1" applyBorder="1" applyAlignment="1">
      <alignment horizontal="right"/>
    </xf>
    <xf numFmtId="164" fontId="0" fillId="0" borderId="8" xfId="0" applyNumberFormat="1" applyBorder="1"/>
    <xf numFmtId="165" fontId="0" fillId="0" borderId="8" xfId="0" applyNumberFormat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4" fillId="0" borderId="0" xfId="0" applyFont="1" applyAlignment="1">
      <alignment horizontal="left"/>
    </xf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Fill="1" applyBorder="1"/>
    <xf numFmtId="0" fontId="0" fillId="0" borderId="0" xfId="0" applyBorder="1"/>
    <xf numFmtId="165" fontId="0" fillId="0" borderId="0" xfId="0" applyNumberFormat="1" applyBorder="1"/>
    <xf numFmtId="0" fontId="0" fillId="0" borderId="0" xfId="0" applyFill="1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39</xdr:row>
      <xdr:rowOff>152400</xdr:rowOff>
    </xdr:from>
    <xdr:to>
      <xdr:col>6</xdr:col>
      <xdr:colOff>552450</xdr:colOff>
      <xdr:row>56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7105650"/>
          <a:ext cx="6629400" cy="2733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419100</xdr:colOff>
      <xdr:row>22</xdr:row>
      <xdr:rowOff>28575</xdr:rowOff>
    </xdr:from>
    <xdr:to>
      <xdr:col>6</xdr:col>
      <xdr:colOff>542925</xdr:colOff>
      <xdr:row>39</xdr:row>
      <xdr:rowOff>85725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9100" y="4229100"/>
          <a:ext cx="6553200" cy="2809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ES%20(BORRADORES)/Bolet&#237;n%202012-16/ACCP%202012-16%20WEB/CAP&#205;TULO%20IV%20ATMOSFERA%2016%20we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a"/>
      <sheetName val="713-8"/>
      <sheetName val="713-9"/>
      <sheetName val="713-10"/>
      <sheetName val="713-11"/>
      <sheetName val="713-12"/>
      <sheetName val="713-13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3">
          <cell r="D3" t="str">
            <v>Indice de intensidad del flujo vehicular</v>
          </cell>
        </row>
        <row r="14">
          <cell r="A14">
            <v>2012</v>
          </cell>
          <cell r="D14">
            <v>100</v>
          </cell>
        </row>
        <row r="15">
          <cell r="A15">
            <v>2013</v>
          </cell>
          <cell r="D15">
            <v>104.2</v>
          </cell>
        </row>
        <row r="16">
          <cell r="A16">
            <v>2014</v>
          </cell>
          <cell r="D16">
            <v>113.2</v>
          </cell>
        </row>
        <row r="17">
          <cell r="A17" t="str">
            <v>2015 (R)</v>
          </cell>
          <cell r="D17">
            <v>125.1</v>
          </cell>
        </row>
        <row r="18">
          <cell r="A18" t="str">
            <v>2016 (P)</v>
          </cell>
          <cell r="D18">
            <v>127.3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27"/>
  <sheetViews>
    <sheetView tabSelected="1" topLeftCell="A10" workbookViewId="0">
      <selection activeCell="H27" sqref="H27"/>
    </sheetView>
  </sheetViews>
  <sheetFormatPr baseColWidth="10" defaultRowHeight="12.75"/>
  <cols>
    <col min="1" max="4" width="15.7109375" customWidth="1"/>
    <col min="5" max="5" width="17.85546875" customWidth="1"/>
    <col min="6" max="7" width="15.7109375" customWidth="1"/>
  </cols>
  <sheetData>
    <row r="1" spans="1:14">
      <c r="A1" s="30" t="s">
        <v>16</v>
      </c>
      <c r="B1" s="31"/>
      <c r="C1" s="31"/>
      <c r="D1" s="31"/>
      <c r="E1" s="31"/>
      <c r="F1" s="31"/>
      <c r="G1" s="31"/>
    </row>
    <row r="2" spans="1:14">
      <c r="A2" s="31"/>
      <c r="B2" s="31"/>
      <c r="C2" s="31"/>
      <c r="D2" s="31"/>
      <c r="E2" s="31"/>
      <c r="F2" s="31"/>
      <c r="G2" s="31"/>
      <c r="H2" s="33"/>
      <c r="I2" s="33"/>
      <c r="J2" s="33"/>
      <c r="K2" s="33"/>
      <c r="L2" s="33"/>
      <c r="M2" s="33"/>
      <c r="N2" s="33"/>
    </row>
    <row r="3" spans="1:14">
      <c r="A3" s="32"/>
      <c r="B3" s="32"/>
      <c r="C3" s="32"/>
      <c r="D3" s="32"/>
      <c r="E3" s="32"/>
      <c r="F3" s="32"/>
      <c r="G3" s="32"/>
    </row>
    <row r="4" spans="1:14" ht="96" customHeight="1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2" t="s">
        <v>5</v>
      </c>
      <c r="G4" s="4" t="s">
        <v>6</v>
      </c>
      <c r="H4" s="5"/>
    </row>
    <row r="5" spans="1:14" ht="12.75" hidden="1" customHeight="1">
      <c r="A5" s="6"/>
      <c r="B5" s="7"/>
      <c r="C5" s="7"/>
      <c r="D5" s="7"/>
      <c r="E5" s="5"/>
      <c r="F5" s="7"/>
      <c r="G5" s="8"/>
      <c r="H5" s="5"/>
    </row>
    <row r="6" spans="1:14" ht="12.75" hidden="1" customHeight="1">
      <c r="A6">
        <v>2011</v>
      </c>
      <c r="B6" s="9">
        <v>494354</v>
      </c>
      <c r="C6" s="10">
        <v>15326.7</v>
      </c>
      <c r="D6" s="11">
        <f>494354/15326.7</f>
        <v>32.254431808543259</v>
      </c>
      <c r="E6" s="12">
        <f>+D6/D6*100</f>
        <v>100</v>
      </c>
      <c r="F6" s="9">
        <v>3723.8</v>
      </c>
      <c r="G6" s="13">
        <f>B6/F6</f>
        <v>132.75525001342714</v>
      </c>
    </row>
    <row r="7" spans="1:14" ht="12.75" customHeight="1">
      <c r="B7" s="9"/>
      <c r="C7" s="10"/>
      <c r="D7" s="11"/>
      <c r="E7" s="12"/>
      <c r="F7" s="9"/>
      <c r="G7" s="13"/>
    </row>
    <row r="8" spans="1:14" ht="12.75" customHeight="1">
      <c r="A8" s="14">
        <v>2012</v>
      </c>
      <c r="B8" s="9">
        <v>574714</v>
      </c>
      <c r="C8" s="10">
        <v>15555.87</v>
      </c>
      <c r="D8" s="11">
        <f>+B8/C8</f>
        <v>36.945153180117856</v>
      </c>
      <c r="E8" s="15">
        <f>+(D8/$D$8)*100</f>
        <v>100</v>
      </c>
      <c r="F8" s="9">
        <v>3787.511</v>
      </c>
      <c r="G8" s="13">
        <f>+B8/F8</f>
        <v>151.73922927220542</v>
      </c>
    </row>
    <row r="9" spans="1:14" ht="12.75" customHeight="1">
      <c r="A9" s="14">
        <v>2013</v>
      </c>
      <c r="B9" s="9">
        <v>598926</v>
      </c>
      <c r="C9" s="10">
        <v>15564.72</v>
      </c>
      <c r="D9" s="11">
        <f>+B9/C9</f>
        <v>38.479715664656993</v>
      </c>
      <c r="E9" s="15">
        <f>+(D9/$D$8)*100</f>
        <v>104.15362328329705</v>
      </c>
      <c r="F9" s="9">
        <v>3850.7350000000001</v>
      </c>
      <c r="G9" s="13">
        <f>+B9/F9</f>
        <v>155.53550166396803</v>
      </c>
    </row>
    <row r="10" spans="1:14" ht="12.75" customHeight="1">
      <c r="A10" s="14">
        <v>2014</v>
      </c>
      <c r="B10" s="9">
        <v>655096</v>
      </c>
      <c r="C10" s="10">
        <v>15666.79</v>
      </c>
      <c r="D10" s="11">
        <f>+B10/C10</f>
        <v>41.814309121396278</v>
      </c>
      <c r="E10" s="15">
        <f>+(D10/$D$8)*100</f>
        <v>113.17941738538731</v>
      </c>
      <c r="F10" s="9">
        <v>3913.2750000000001</v>
      </c>
      <c r="G10" s="13">
        <f>+B10/F10</f>
        <v>167.40351751410265</v>
      </c>
    </row>
    <row r="11" spans="1:14" s="19" customFormat="1" ht="12.75" customHeight="1">
      <c r="A11" s="16" t="s">
        <v>7</v>
      </c>
      <c r="B11" s="17">
        <v>730221</v>
      </c>
      <c r="C11" s="18">
        <v>15794.25</v>
      </c>
      <c r="D11" s="11">
        <f>+B11/C11</f>
        <v>46.233344413314974</v>
      </c>
      <c r="E11" s="15">
        <f>+(D11/$D$8)*100</f>
        <v>125.14048646087517</v>
      </c>
      <c r="F11" s="17">
        <v>3975.404</v>
      </c>
      <c r="G11" s="13">
        <f>+B11/F11</f>
        <v>183.68472738871318</v>
      </c>
    </row>
    <row r="12" spans="1:14" s="19" customFormat="1" ht="12.75" customHeight="1">
      <c r="A12" s="16" t="s">
        <v>8</v>
      </c>
      <c r="B12" s="17">
        <v>771701</v>
      </c>
      <c r="C12" s="18">
        <v>16405.3</v>
      </c>
      <c r="D12" s="11">
        <f>+B12/C12</f>
        <v>47.039737158113539</v>
      </c>
      <c r="E12" s="15">
        <f>+(D12/$D$8)*100</f>
        <v>127.32316179278453</v>
      </c>
      <c r="F12" s="17">
        <v>4037.0430000000001</v>
      </c>
      <c r="G12" s="13">
        <f>+B12/F12</f>
        <v>191.15501122975405</v>
      </c>
    </row>
    <row r="13" spans="1:14" ht="9.75" customHeight="1">
      <c r="A13" s="20"/>
      <c r="B13" s="21"/>
      <c r="C13" s="21"/>
      <c r="D13" s="21"/>
      <c r="E13" s="22"/>
      <c r="F13" s="21"/>
      <c r="G13" s="23"/>
    </row>
    <row r="14" spans="1:14" ht="9.75" customHeight="1">
      <c r="A14" s="24"/>
      <c r="B14" s="24"/>
      <c r="C14" s="24"/>
      <c r="D14" s="24"/>
      <c r="E14" s="24"/>
      <c r="F14" s="24"/>
      <c r="G14" s="26"/>
    </row>
    <row r="15" spans="1:14" ht="12.75" customHeight="1">
      <c r="A15" s="27" t="s">
        <v>15</v>
      </c>
      <c r="B15" s="24"/>
      <c r="C15" s="24"/>
      <c r="D15" s="24"/>
      <c r="E15" s="24"/>
      <c r="F15" s="24"/>
      <c r="G15" s="24"/>
    </row>
    <row r="16" spans="1:14" ht="12.75" customHeight="1">
      <c r="A16" s="29" t="s">
        <v>14</v>
      </c>
      <c r="B16" s="24"/>
      <c r="C16" s="24"/>
      <c r="D16" s="24"/>
      <c r="E16" s="24"/>
      <c r="F16" s="24"/>
      <c r="G16" s="24"/>
    </row>
    <row r="17" spans="1:7" ht="12.75" customHeight="1">
      <c r="A17" s="29"/>
      <c r="B17" s="24"/>
      <c r="C17" s="24"/>
      <c r="D17" s="24"/>
      <c r="E17" s="24"/>
      <c r="F17" s="24"/>
      <c r="G17" s="24"/>
    </row>
    <row r="18" spans="1:7" ht="12.75" customHeight="1">
      <c r="A18" s="28" t="s">
        <v>12</v>
      </c>
      <c r="B18" s="24"/>
      <c r="C18" s="25"/>
      <c r="D18" s="24"/>
      <c r="E18" s="24"/>
    </row>
    <row r="19" spans="1:7" ht="12.75" customHeight="1">
      <c r="A19" s="28" t="s">
        <v>13</v>
      </c>
      <c r="B19" s="24"/>
      <c r="C19" s="25"/>
      <c r="D19" s="24"/>
      <c r="E19" s="24"/>
    </row>
    <row r="20" spans="1:7">
      <c r="A20" s="19" t="s">
        <v>9</v>
      </c>
    </row>
    <row r="21" spans="1:7">
      <c r="A21" t="s">
        <v>10</v>
      </c>
    </row>
    <row r="22" spans="1:7" ht="11.25" customHeight="1"/>
    <row r="27" spans="1:7">
      <c r="G27" t="s">
        <v>11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65</vt:lpstr>
      <vt:lpstr>'65'!Área_de_impresión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2017-12-19T19:55:54Z</cp:lastPrinted>
  <dcterms:created xsi:type="dcterms:W3CDTF">2017-11-16T20:18:22Z</dcterms:created>
  <dcterms:modified xsi:type="dcterms:W3CDTF">2018-01-29T16:51:26Z</dcterms:modified>
</cp:coreProperties>
</file>