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H55" i="1"/>
  <c r="J55" i="1"/>
  <c r="E55" i="1"/>
  <c r="C55" i="1" s="1"/>
  <c r="D57" i="1"/>
  <c r="C57" i="1"/>
  <c r="D56" i="1"/>
  <c r="C56" i="1"/>
  <c r="C40" i="1"/>
  <c r="D40" i="1"/>
  <c r="C24" i="1"/>
  <c r="C16" i="1"/>
  <c r="D16" i="1"/>
  <c r="D55" i="1" l="1"/>
  <c r="B55" i="1" s="1"/>
  <c r="B57" i="1"/>
  <c r="B56" i="1"/>
  <c r="B40" i="1"/>
  <c r="B16" i="1"/>
  <c r="I58" i="1"/>
  <c r="I21" i="1"/>
  <c r="D69" i="1"/>
  <c r="C69" i="1"/>
  <c r="D68" i="1"/>
  <c r="C68" i="1"/>
  <c r="D67" i="1"/>
  <c r="C67" i="1"/>
  <c r="J66" i="1"/>
  <c r="I66" i="1"/>
  <c r="H66" i="1"/>
  <c r="G66" i="1"/>
  <c r="F66" i="1"/>
  <c r="E66" i="1"/>
  <c r="D65" i="1"/>
  <c r="C65" i="1"/>
  <c r="D64" i="1"/>
  <c r="C64" i="1"/>
  <c r="D63" i="1"/>
  <c r="C63" i="1"/>
  <c r="J62" i="1"/>
  <c r="I62" i="1"/>
  <c r="H62" i="1"/>
  <c r="G62" i="1"/>
  <c r="F62" i="1"/>
  <c r="E62" i="1"/>
  <c r="D61" i="1"/>
  <c r="C61" i="1"/>
  <c r="D60" i="1"/>
  <c r="C60" i="1"/>
  <c r="D59" i="1"/>
  <c r="J58" i="1"/>
  <c r="H58" i="1"/>
  <c r="G58" i="1"/>
  <c r="F58" i="1"/>
  <c r="E58" i="1"/>
  <c r="D42" i="1"/>
  <c r="C42" i="1"/>
  <c r="D41" i="1"/>
  <c r="C41" i="1"/>
  <c r="D39" i="1"/>
  <c r="C39" i="1"/>
  <c r="D38" i="1"/>
  <c r="C38" i="1"/>
  <c r="J37" i="1"/>
  <c r="I37" i="1"/>
  <c r="H37" i="1"/>
  <c r="F37" i="1"/>
  <c r="E37" i="1"/>
  <c r="D36" i="1"/>
  <c r="C36" i="1"/>
  <c r="D35" i="1"/>
  <c r="C35" i="1"/>
  <c r="J34" i="1"/>
  <c r="I34" i="1"/>
  <c r="H34" i="1"/>
  <c r="F34" i="1"/>
  <c r="E34" i="1"/>
  <c r="D33" i="1"/>
  <c r="C33" i="1"/>
  <c r="D32" i="1"/>
  <c r="C32" i="1"/>
  <c r="D31" i="1"/>
  <c r="C31" i="1"/>
  <c r="J30" i="1"/>
  <c r="I30" i="1"/>
  <c r="H30" i="1"/>
  <c r="G30" i="1"/>
  <c r="F30" i="1"/>
  <c r="E30" i="1"/>
  <c r="D29" i="1"/>
  <c r="C29" i="1"/>
  <c r="D28" i="1"/>
  <c r="C28" i="1"/>
  <c r="D27" i="1"/>
  <c r="C27" i="1"/>
  <c r="J26" i="1"/>
  <c r="I26" i="1"/>
  <c r="H26" i="1"/>
  <c r="G26" i="1"/>
  <c r="F26" i="1"/>
  <c r="E26" i="1"/>
  <c r="D25" i="1"/>
  <c r="C25" i="1"/>
  <c r="D24" i="1"/>
  <c r="B24" i="1" s="1"/>
  <c r="D23" i="1"/>
  <c r="C23" i="1"/>
  <c r="D22" i="1"/>
  <c r="C22" i="1"/>
  <c r="J21" i="1"/>
  <c r="H21" i="1"/>
  <c r="G21" i="1"/>
  <c r="F21" i="1"/>
  <c r="E21" i="1"/>
  <c r="D19" i="1"/>
  <c r="C19" i="1"/>
  <c r="D18" i="1"/>
  <c r="C18" i="1"/>
  <c r="D17" i="1"/>
  <c r="C17" i="1"/>
  <c r="D15" i="1"/>
  <c r="C15" i="1"/>
  <c r="D14" i="1"/>
  <c r="C14" i="1"/>
  <c r="J13" i="1"/>
  <c r="I13" i="1"/>
  <c r="H13" i="1"/>
  <c r="G13" i="1"/>
  <c r="F13" i="1"/>
  <c r="E13" i="1"/>
  <c r="B61" i="1" l="1"/>
  <c r="B68" i="1"/>
  <c r="D26" i="1"/>
  <c r="B36" i="1"/>
  <c r="C66" i="1"/>
  <c r="C13" i="1"/>
  <c r="B19" i="1"/>
  <c r="C34" i="1"/>
  <c r="D66" i="1"/>
  <c r="B66" i="1" s="1"/>
  <c r="D62" i="1"/>
  <c r="B63" i="1"/>
  <c r="B60" i="1"/>
  <c r="B64" i="1"/>
  <c r="B28" i="1"/>
  <c r="C62" i="1"/>
  <c r="D30" i="1"/>
  <c r="D34" i="1"/>
  <c r="C26" i="1"/>
  <c r="C37" i="1"/>
  <c r="B38" i="1"/>
  <c r="C58" i="1"/>
  <c r="D58" i="1"/>
  <c r="C30" i="1"/>
  <c r="B39" i="1"/>
  <c r="B67" i="1"/>
  <c r="B23" i="1"/>
  <c r="B32" i="1"/>
  <c r="B29" i="1"/>
  <c r="B42" i="1"/>
  <c r="B33" i="1"/>
  <c r="I20" i="1"/>
  <c r="D21" i="1"/>
  <c r="D13" i="1"/>
  <c r="B15" i="1"/>
  <c r="B18" i="1"/>
  <c r="B14" i="1"/>
  <c r="B69" i="1"/>
  <c r="B65" i="1"/>
  <c r="E20" i="1"/>
  <c r="G20" i="1"/>
  <c r="B59" i="1"/>
  <c r="D37" i="1"/>
  <c r="B41" i="1"/>
  <c r="F20" i="1"/>
  <c r="B35" i="1"/>
  <c r="H20" i="1"/>
  <c r="J20" i="1"/>
  <c r="B31" i="1"/>
  <c r="B27" i="1"/>
  <c r="C21" i="1"/>
  <c r="B22" i="1"/>
  <c r="B25" i="1"/>
  <c r="B17" i="1"/>
  <c r="B26" i="1" l="1"/>
  <c r="B13" i="1"/>
  <c r="B34" i="1"/>
  <c r="B62" i="1"/>
  <c r="B30" i="1"/>
  <c r="B58" i="1"/>
  <c r="B37" i="1"/>
  <c r="B21" i="1"/>
  <c r="C20" i="1"/>
  <c r="D20" i="1"/>
  <c r="B20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2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<sst xmlns="http://schemas.openxmlformats.org/spreadsheetml/2006/main" count="185" uniqueCount="35">
  <si>
    <t xml:space="preserve">                             </t>
  </si>
  <si>
    <t xml:space="preserve">Accidentes de tránsito </t>
  </si>
  <si>
    <t>Total</t>
  </si>
  <si>
    <t>Clase</t>
  </si>
  <si>
    <t xml:space="preserve">Lugar de ocurrencia </t>
  </si>
  <si>
    <t>y corregimiento</t>
  </si>
  <si>
    <t>En</t>
  </si>
  <si>
    <t>Entre</t>
  </si>
  <si>
    <t>Colisión</t>
  </si>
  <si>
    <t>Atropello</t>
  </si>
  <si>
    <t>Otra (1)</t>
  </si>
  <si>
    <t xml:space="preserve">  inter-</t>
  </si>
  <si>
    <t>sección</t>
  </si>
  <si>
    <t xml:space="preserve">        TOTAL</t>
  </si>
  <si>
    <t xml:space="preserve">   Avenida Domingo Díaz</t>
  </si>
  <si>
    <t>-</t>
  </si>
  <si>
    <t xml:space="preserve">   Avenida Ricardo J. Alfaro</t>
  </si>
  <si>
    <t xml:space="preserve">   Carretera Boyd Roosevelt</t>
  </si>
  <si>
    <t xml:space="preserve">   Corredor Norte</t>
  </si>
  <si>
    <t xml:space="preserve">   Otras calles y avenidas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</si>
  <si>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</si>
  <si>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</si>
  <si>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</si>
  <si>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</si>
  <si>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</si>
  <si>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</si>
  <si>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</si>
  <si>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</si>
  <si>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</si>
  <si>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 xml:space="preserve">      y  vuelco,  atropello  y  fuga  y  los accidentes que no se especifican en ninguna de las clases  mencionadas.</t>
  </si>
  <si>
    <t xml:space="preserve">  -   Cantidad nula o cero.</t>
  </si>
  <si>
    <t xml:space="preserve"> CLASE, SEGÚN LUGAR DE OCURRENCIA Y CORREGIMIENTO: AÑO 2017 </t>
  </si>
  <si>
    <t xml:space="preserve">   Avenida Simón Bolívar</t>
  </si>
  <si>
    <t xml:space="preserve">Cuadro 5.  ACCIDENTES DE TRÁNSITO EN EL DISTRITO DE SAN MIGUELITO, POR </t>
  </si>
  <si>
    <t xml:space="preserve">(1)  Incluye vuelco, caída de persona o cosa del vehículo en marcha, colisión y vuelco, colisión y atropello, atropello y colisión, atropello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</si>
</sst>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3" fillId="0" borderId="0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3" fontId="4" fillId="2" borderId="7" xfId="0" applyNumberFormat="1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wrapText="1"/>
    </xf>
    <xf numFmtId="3" fontId="4" fillId="2" borderId="8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distributed"/>
    </xf>
    <xf numFmtId="164" fontId="4" fillId="0" borderId="10" xfId="0" applyNumberFormat="1" applyFont="1" applyFill="1" applyBorder="1" applyAlignment="1">
      <alignment horizontal="distributed"/>
    </xf>
    <xf numFmtId="0" fontId="5" fillId="0" borderId="0" xfId="0" applyFont="1" applyFill="1" applyBorder="1"/>
    <xf numFmtId="0" fontId="5" fillId="0" borderId="0" xfId="0" applyFont="1" applyFill="1"/>
    <xf numFmtId="0" fontId="6" fillId="0" borderId="4" xfId="0" applyFont="1" applyFill="1" applyBorder="1"/>
    <xf numFmtId="3" fontId="6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4" fillId="0" borderId="4" xfId="0" applyFont="1" applyFill="1" applyBorder="1"/>
    <xf numFmtId="0" fontId="4" fillId="0" borderId="8" xfId="0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2" fillId="0" borderId="4" xfId="0" applyFont="1" applyFill="1" applyBorder="1"/>
    <xf numFmtId="3" fontId="2" fillId="0" borderId="8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0" fontId="2" fillId="0" borderId="10" xfId="0" applyFont="1" applyFill="1" applyBorder="1"/>
    <xf numFmtId="3" fontId="2" fillId="0" borderId="0" xfId="0" applyNumberFormat="1" applyFont="1" applyFill="1" applyBorder="1"/>
    <xf numFmtId="0" fontId="2" fillId="0" borderId="9" xfId="0" applyFont="1" applyFill="1" applyBorder="1"/>
    <xf numFmtId="3" fontId="2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/>
    <xf numFmtId="0" fontId="2" fillId="0" borderId="0" xfId="1" applyFont="1"/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center" vertical="top" wrapText="1"/>
    </xf>
    <xf numFmtId="3" fontId="4" fillId="2" borderId="5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J1"/>
    </sheetView>
  </sheetViews>
  <sheetFormatPr baseColWidth="10" defaultRowHeight="18" customHeight="1" x14ac:dyDescent="0.2"/>
  <cols>
    <col min="1" max="1" width="26.28515625" style="1" customWidth="1"/>
    <col min="2" max="2" width="8.7109375" style="2" customWidth="1"/>
    <col min="3" max="5" width="9.5703125" style="2" customWidth="1"/>
    <col min="6" max="6" width="9.5703125" style="1" customWidth="1"/>
    <col min="7" max="7" width="9.5703125" style="2" customWidth="1"/>
    <col min="8" max="8" width="10.140625" style="2" customWidth="1"/>
    <col min="9" max="10" width="9.5703125" style="2" customWidth="1"/>
    <col min="11" max="11" width="11.42578125" style="1"/>
    <col min="12" max="256" width="11.42578125" style="2"/>
    <col min="257" max="257" width="26.28515625" style="2" customWidth="1"/>
    <col min="258" max="258" width="8.7109375" style="2" customWidth="1"/>
    <col min="259" max="266" width="9.5703125" style="2" customWidth="1"/>
    <col min="267" max="512" width="11.42578125" style="2"/>
    <col min="513" max="513" width="26.28515625" style="2" customWidth="1"/>
    <col min="514" max="514" width="8.7109375" style="2" customWidth="1"/>
    <col min="515" max="522" width="9.5703125" style="2" customWidth="1"/>
    <col min="523" max="768" width="11.42578125" style="2"/>
    <col min="769" max="769" width="26.28515625" style="2" customWidth="1"/>
    <col min="770" max="770" width="8.7109375" style="2" customWidth="1"/>
    <col min="771" max="778" width="9.5703125" style="2" customWidth="1"/>
    <col min="779" max="1024" width="11.42578125" style="2"/>
    <col min="1025" max="1025" width="26.28515625" style="2" customWidth="1"/>
    <col min="1026" max="1026" width="8.7109375" style="2" customWidth="1"/>
    <col min="1027" max="1034" width="9.5703125" style="2" customWidth="1"/>
    <col min="1035" max="1280" width="11.42578125" style="2"/>
    <col min="1281" max="1281" width="26.28515625" style="2" customWidth="1"/>
    <col min="1282" max="1282" width="8.7109375" style="2" customWidth="1"/>
    <col min="1283" max="1290" width="9.5703125" style="2" customWidth="1"/>
    <col min="1291" max="1536" width="11.42578125" style="2"/>
    <col min="1537" max="1537" width="26.28515625" style="2" customWidth="1"/>
    <col min="1538" max="1538" width="8.7109375" style="2" customWidth="1"/>
    <col min="1539" max="1546" width="9.5703125" style="2" customWidth="1"/>
    <col min="1547" max="1792" width="11.42578125" style="2"/>
    <col min="1793" max="1793" width="26.28515625" style="2" customWidth="1"/>
    <col min="1794" max="1794" width="8.7109375" style="2" customWidth="1"/>
    <col min="1795" max="1802" width="9.5703125" style="2" customWidth="1"/>
    <col min="1803" max="2048" width="11.42578125" style="2"/>
    <col min="2049" max="2049" width="26.28515625" style="2" customWidth="1"/>
    <col min="2050" max="2050" width="8.7109375" style="2" customWidth="1"/>
    <col min="2051" max="2058" width="9.5703125" style="2" customWidth="1"/>
    <col min="2059" max="2304" width="11.42578125" style="2"/>
    <col min="2305" max="2305" width="26.28515625" style="2" customWidth="1"/>
    <col min="2306" max="2306" width="8.7109375" style="2" customWidth="1"/>
    <col min="2307" max="2314" width="9.5703125" style="2" customWidth="1"/>
    <col min="2315" max="2560" width="11.42578125" style="2"/>
    <col min="2561" max="2561" width="26.28515625" style="2" customWidth="1"/>
    <col min="2562" max="2562" width="8.7109375" style="2" customWidth="1"/>
    <col min="2563" max="2570" width="9.5703125" style="2" customWidth="1"/>
    <col min="2571" max="2816" width="11.42578125" style="2"/>
    <col min="2817" max="2817" width="26.28515625" style="2" customWidth="1"/>
    <col min="2818" max="2818" width="8.7109375" style="2" customWidth="1"/>
    <col min="2819" max="2826" width="9.5703125" style="2" customWidth="1"/>
    <col min="2827" max="3072" width="11.42578125" style="2"/>
    <col min="3073" max="3073" width="26.28515625" style="2" customWidth="1"/>
    <col min="3074" max="3074" width="8.7109375" style="2" customWidth="1"/>
    <col min="3075" max="3082" width="9.5703125" style="2" customWidth="1"/>
    <col min="3083" max="3328" width="11.42578125" style="2"/>
    <col min="3329" max="3329" width="26.28515625" style="2" customWidth="1"/>
    <col min="3330" max="3330" width="8.7109375" style="2" customWidth="1"/>
    <col min="3331" max="3338" width="9.5703125" style="2" customWidth="1"/>
    <col min="3339" max="3584" width="11.42578125" style="2"/>
    <col min="3585" max="3585" width="26.28515625" style="2" customWidth="1"/>
    <col min="3586" max="3586" width="8.7109375" style="2" customWidth="1"/>
    <col min="3587" max="3594" width="9.5703125" style="2" customWidth="1"/>
    <col min="3595" max="3840" width="11.42578125" style="2"/>
    <col min="3841" max="3841" width="26.28515625" style="2" customWidth="1"/>
    <col min="3842" max="3842" width="8.7109375" style="2" customWidth="1"/>
    <col min="3843" max="3850" width="9.5703125" style="2" customWidth="1"/>
    <col min="3851" max="4096" width="11.42578125" style="2"/>
    <col min="4097" max="4097" width="26.28515625" style="2" customWidth="1"/>
    <col min="4098" max="4098" width="8.7109375" style="2" customWidth="1"/>
    <col min="4099" max="4106" width="9.5703125" style="2" customWidth="1"/>
    <col min="4107" max="4352" width="11.42578125" style="2"/>
    <col min="4353" max="4353" width="26.28515625" style="2" customWidth="1"/>
    <col min="4354" max="4354" width="8.7109375" style="2" customWidth="1"/>
    <col min="4355" max="4362" width="9.5703125" style="2" customWidth="1"/>
    <col min="4363" max="4608" width="11.42578125" style="2"/>
    <col min="4609" max="4609" width="26.28515625" style="2" customWidth="1"/>
    <col min="4610" max="4610" width="8.7109375" style="2" customWidth="1"/>
    <col min="4611" max="4618" width="9.5703125" style="2" customWidth="1"/>
    <col min="4619" max="4864" width="11.42578125" style="2"/>
    <col min="4865" max="4865" width="26.28515625" style="2" customWidth="1"/>
    <col min="4866" max="4866" width="8.7109375" style="2" customWidth="1"/>
    <col min="4867" max="4874" width="9.5703125" style="2" customWidth="1"/>
    <col min="4875" max="5120" width="11.42578125" style="2"/>
    <col min="5121" max="5121" width="26.28515625" style="2" customWidth="1"/>
    <col min="5122" max="5122" width="8.7109375" style="2" customWidth="1"/>
    <col min="5123" max="5130" width="9.5703125" style="2" customWidth="1"/>
    <col min="5131" max="5376" width="11.42578125" style="2"/>
    <col min="5377" max="5377" width="26.28515625" style="2" customWidth="1"/>
    <col min="5378" max="5378" width="8.7109375" style="2" customWidth="1"/>
    <col min="5379" max="5386" width="9.5703125" style="2" customWidth="1"/>
    <col min="5387" max="5632" width="11.42578125" style="2"/>
    <col min="5633" max="5633" width="26.28515625" style="2" customWidth="1"/>
    <col min="5634" max="5634" width="8.7109375" style="2" customWidth="1"/>
    <col min="5635" max="5642" width="9.5703125" style="2" customWidth="1"/>
    <col min="5643" max="5888" width="11.42578125" style="2"/>
    <col min="5889" max="5889" width="26.28515625" style="2" customWidth="1"/>
    <col min="5890" max="5890" width="8.7109375" style="2" customWidth="1"/>
    <col min="5891" max="5898" width="9.5703125" style="2" customWidth="1"/>
    <col min="5899" max="6144" width="11.42578125" style="2"/>
    <col min="6145" max="6145" width="26.28515625" style="2" customWidth="1"/>
    <col min="6146" max="6146" width="8.7109375" style="2" customWidth="1"/>
    <col min="6147" max="6154" width="9.5703125" style="2" customWidth="1"/>
    <col min="6155" max="6400" width="11.42578125" style="2"/>
    <col min="6401" max="6401" width="26.28515625" style="2" customWidth="1"/>
    <col min="6402" max="6402" width="8.7109375" style="2" customWidth="1"/>
    <col min="6403" max="6410" width="9.5703125" style="2" customWidth="1"/>
    <col min="6411" max="6656" width="11.42578125" style="2"/>
    <col min="6657" max="6657" width="26.28515625" style="2" customWidth="1"/>
    <col min="6658" max="6658" width="8.7109375" style="2" customWidth="1"/>
    <col min="6659" max="6666" width="9.5703125" style="2" customWidth="1"/>
    <col min="6667" max="6912" width="11.42578125" style="2"/>
    <col min="6913" max="6913" width="26.28515625" style="2" customWidth="1"/>
    <col min="6914" max="6914" width="8.7109375" style="2" customWidth="1"/>
    <col min="6915" max="6922" width="9.5703125" style="2" customWidth="1"/>
    <col min="6923" max="7168" width="11.42578125" style="2"/>
    <col min="7169" max="7169" width="26.28515625" style="2" customWidth="1"/>
    <col min="7170" max="7170" width="8.7109375" style="2" customWidth="1"/>
    <col min="7171" max="7178" width="9.5703125" style="2" customWidth="1"/>
    <col min="7179" max="7424" width="11.42578125" style="2"/>
    <col min="7425" max="7425" width="26.28515625" style="2" customWidth="1"/>
    <col min="7426" max="7426" width="8.7109375" style="2" customWidth="1"/>
    <col min="7427" max="7434" width="9.5703125" style="2" customWidth="1"/>
    <col min="7435" max="7680" width="11.42578125" style="2"/>
    <col min="7681" max="7681" width="26.28515625" style="2" customWidth="1"/>
    <col min="7682" max="7682" width="8.7109375" style="2" customWidth="1"/>
    <col min="7683" max="7690" width="9.5703125" style="2" customWidth="1"/>
    <col min="7691" max="7936" width="11.42578125" style="2"/>
    <col min="7937" max="7937" width="26.28515625" style="2" customWidth="1"/>
    <col min="7938" max="7938" width="8.7109375" style="2" customWidth="1"/>
    <col min="7939" max="7946" width="9.5703125" style="2" customWidth="1"/>
    <col min="7947" max="8192" width="11.42578125" style="2"/>
    <col min="8193" max="8193" width="26.28515625" style="2" customWidth="1"/>
    <col min="8194" max="8194" width="8.7109375" style="2" customWidth="1"/>
    <col min="8195" max="8202" width="9.5703125" style="2" customWidth="1"/>
    <col min="8203" max="8448" width="11.42578125" style="2"/>
    <col min="8449" max="8449" width="26.28515625" style="2" customWidth="1"/>
    <col min="8450" max="8450" width="8.7109375" style="2" customWidth="1"/>
    <col min="8451" max="8458" width="9.5703125" style="2" customWidth="1"/>
    <col min="8459" max="8704" width="11.42578125" style="2"/>
    <col min="8705" max="8705" width="26.28515625" style="2" customWidth="1"/>
    <col min="8706" max="8706" width="8.7109375" style="2" customWidth="1"/>
    <col min="8707" max="8714" width="9.5703125" style="2" customWidth="1"/>
    <col min="8715" max="8960" width="11.42578125" style="2"/>
    <col min="8961" max="8961" width="26.28515625" style="2" customWidth="1"/>
    <col min="8962" max="8962" width="8.7109375" style="2" customWidth="1"/>
    <col min="8963" max="8970" width="9.5703125" style="2" customWidth="1"/>
    <col min="8971" max="9216" width="11.42578125" style="2"/>
    <col min="9217" max="9217" width="26.28515625" style="2" customWidth="1"/>
    <col min="9218" max="9218" width="8.7109375" style="2" customWidth="1"/>
    <col min="9219" max="9226" width="9.5703125" style="2" customWidth="1"/>
    <col min="9227" max="9472" width="11.42578125" style="2"/>
    <col min="9473" max="9473" width="26.28515625" style="2" customWidth="1"/>
    <col min="9474" max="9474" width="8.7109375" style="2" customWidth="1"/>
    <col min="9475" max="9482" width="9.5703125" style="2" customWidth="1"/>
    <col min="9483" max="9728" width="11.42578125" style="2"/>
    <col min="9729" max="9729" width="26.28515625" style="2" customWidth="1"/>
    <col min="9730" max="9730" width="8.7109375" style="2" customWidth="1"/>
    <col min="9731" max="9738" width="9.5703125" style="2" customWidth="1"/>
    <col min="9739" max="9984" width="11.42578125" style="2"/>
    <col min="9985" max="9985" width="26.28515625" style="2" customWidth="1"/>
    <col min="9986" max="9986" width="8.7109375" style="2" customWidth="1"/>
    <col min="9987" max="9994" width="9.5703125" style="2" customWidth="1"/>
    <col min="9995" max="10240" width="11.42578125" style="2"/>
    <col min="10241" max="10241" width="26.28515625" style="2" customWidth="1"/>
    <col min="10242" max="10242" width="8.7109375" style="2" customWidth="1"/>
    <col min="10243" max="10250" width="9.5703125" style="2" customWidth="1"/>
    <col min="10251" max="10496" width="11.42578125" style="2"/>
    <col min="10497" max="10497" width="26.28515625" style="2" customWidth="1"/>
    <col min="10498" max="10498" width="8.7109375" style="2" customWidth="1"/>
    <col min="10499" max="10506" width="9.5703125" style="2" customWidth="1"/>
    <col min="10507" max="10752" width="11.42578125" style="2"/>
    <col min="10753" max="10753" width="26.28515625" style="2" customWidth="1"/>
    <col min="10754" max="10754" width="8.7109375" style="2" customWidth="1"/>
    <col min="10755" max="10762" width="9.5703125" style="2" customWidth="1"/>
    <col min="10763" max="11008" width="11.42578125" style="2"/>
    <col min="11009" max="11009" width="26.28515625" style="2" customWidth="1"/>
    <col min="11010" max="11010" width="8.7109375" style="2" customWidth="1"/>
    <col min="11011" max="11018" width="9.5703125" style="2" customWidth="1"/>
    <col min="11019" max="11264" width="11.42578125" style="2"/>
    <col min="11265" max="11265" width="26.28515625" style="2" customWidth="1"/>
    <col min="11266" max="11266" width="8.7109375" style="2" customWidth="1"/>
    <col min="11267" max="11274" width="9.5703125" style="2" customWidth="1"/>
    <col min="11275" max="11520" width="11.42578125" style="2"/>
    <col min="11521" max="11521" width="26.28515625" style="2" customWidth="1"/>
    <col min="11522" max="11522" width="8.7109375" style="2" customWidth="1"/>
    <col min="11523" max="11530" width="9.5703125" style="2" customWidth="1"/>
    <col min="11531" max="11776" width="11.42578125" style="2"/>
    <col min="11777" max="11777" width="26.28515625" style="2" customWidth="1"/>
    <col min="11778" max="11778" width="8.7109375" style="2" customWidth="1"/>
    <col min="11779" max="11786" width="9.5703125" style="2" customWidth="1"/>
    <col min="11787" max="12032" width="11.42578125" style="2"/>
    <col min="12033" max="12033" width="26.28515625" style="2" customWidth="1"/>
    <col min="12034" max="12034" width="8.7109375" style="2" customWidth="1"/>
    <col min="12035" max="12042" width="9.5703125" style="2" customWidth="1"/>
    <col min="12043" max="12288" width="11.42578125" style="2"/>
    <col min="12289" max="12289" width="26.28515625" style="2" customWidth="1"/>
    <col min="12290" max="12290" width="8.7109375" style="2" customWidth="1"/>
    <col min="12291" max="12298" width="9.5703125" style="2" customWidth="1"/>
    <col min="12299" max="12544" width="11.42578125" style="2"/>
    <col min="12545" max="12545" width="26.28515625" style="2" customWidth="1"/>
    <col min="12546" max="12546" width="8.7109375" style="2" customWidth="1"/>
    <col min="12547" max="12554" width="9.5703125" style="2" customWidth="1"/>
    <col min="12555" max="12800" width="11.42578125" style="2"/>
    <col min="12801" max="12801" width="26.28515625" style="2" customWidth="1"/>
    <col min="12802" max="12802" width="8.7109375" style="2" customWidth="1"/>
    <col min="12803" max="12810" width="9.5703125" style="2" customWidth="1"/>
    <col min="12811" max="13056" width="11.42578125" style="2"/>
    <col min="13057" max="13057" width="26.28515625" style="2" customWidth="1"/>
    <col min="13058" max="13058" width="8.7109375" style="2" customWidth="1"/>
    <col min="13059" max="13066" width="9.5703125" style="2" customWidth="1"/>
    <col min="13067" max="13312" width="11.42578125" style="2"/>
    <col min="13313" max="13313" width="26.28515625" style="2" customWidth="1"/>
    <col min="13314" max="13314" width="8.7109375" style="2" customWidth="1"/>
    <col min="13315" max="13322" width="9.5703125" style="2" customWidth="1"/>
    <col min="13323" max="13568" width="11.42578125" style="2"/>
    <col min="13569" max="13569" width="26.28515625" style="2" customWidth="1"/>
    <col min="13570" max="13570" width="8.7109375" style="2" customWidth="1"/>
    <col min="13571" max="13578" width="9.5703125" style="2" customWidth="1"/>
    <col min="13579" max="13824" width="11.42578125" style="2"/>
    <col min="13825" max="13825" width="26.28515625" style="2" customWidth="1"/>
    <col min="13826" max="13826" width="8.7109375" style="2" customWidth="1"/>
    <col min="13827" max="13834" width="9.5703125" style="2" customWidth="1"/>
    <col min="13835" max="14080" width="11.42578125" style="2"/>
    <col min="14081" max="14081" width="26.28515625" style="2" customWidth="1"/>
    <col min="14082" max="14082" width="8.7109375" style="2" customWidth="1"/>
    <col min="14083" max="14090" width="9.5703125" style="2" customWidth="1"/>
    <col min="14091" max="14336" width="11.42578125" style="2"/>
    <col min="14337" max="14337" width="26.28515625" style="2" customWidth="1"/>
    <col min="14338" max="14338" width="8.7109375" style="2" customWidth="1"/>
    <col min="14339" max="14346" width="9.5703125" style="2" customWidth="1"/>
    <col min="14347" max="14592" width="11.42578125" style="2"/>
    <col min="14593" max="14593" width="26.28515625" style="2" customWidth="1"/>
    <col min="14594" max="14594" width="8.7109375" style="2" customWidth="1"/>
    <col min="14595" max="14602" width="9.5703125" style="2" customWidth="1"/>
    <col min="14603" max="14848" width="11.42578125" style="2"/>
    <col min="14849" max="14849" width="26.28515625" style="2" customWidth="1"/>
    <col min="14850" max="14850" width="8.7109375" style="2" customWidth="1"/>
    <col min="14851" max="14858" width="9.5703125" style="2" customWidth="1"/>
    <col min="14859" max="15104" width="11.42578125" style="2"/>
    <col min="15105" max="15105" width="26.28515625" style="2" customWidth="1"/>
    <col min="15106" max="15106" width="8.7109375" style="2" customWidth="1"/>
    <col min="15107" max="15114" width="9.5703125" style="2" customWidth="1"/>
    <col min="15115" max="15360" width="11.42578125" style="2"/>
    <col min="15361" max="15361" width="26.28515625" style="2" customWidth="1"/>
    <col min="15362" max="15362" width="8.7109375" style="2" customWidth="1"/>
    <col min="15363" max="15370" width="9.5703125" style="2" customWidth="1"/>
    <col min="15371" max="15616" width="11.42578125" style="2"/>
    <col min="15617" max="15617" width="26.28515625" style="2" customWidth="1"/>
    <col min="15618" max="15618" width="8.7109375" style="2" customWidth="1"/>
    <col min="15619" max="15626" width="9.5703125" style="2" customWidth="1"/>
    <col min="15627" max="15872" width="11.42578125" style="2"/>
    <col min="15873" max="15873" width="26.28515625" style="2" customWidth="1"/>
    <col min="15874" max="15874" width="8.7109375" style="2" customWidth="1"/>
    <col min="15875" max="15882" width="9.5703125" style="2" customWidth="1"/>
    <col min="15883" max="16128" width="11.42578125" style="2"/>
    <col min="16129" max="16129" width="26.28515625" style="2" customWidth="1"/>
    <col min="16130" max="16130" width="8.7109375" style="2" customWidth="1"/>
    <col min="16131" max="16138" width="9.5703125" style="2" customWidth="1"/>
    <col min="16139" max="16384" width="11.42578125" style="2"/>
  </cols>
  <sheetData>
    <row r="1" spans="1:11" ht="21.75" customHeight="1" x14ac:dyDescent="0.25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21.75" customHeight="1" x14ac:dyDescent="0.2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8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1" ht="18" customHeight="1" x14ac:dyDescent="0.2">
      <c r="A4" s="4"/>
      <c r="B4" s="49" t="s">
        <v>1</v>
      </c>
      <c r="C4" s="50"/>
      <c r="D4" s="50"/>
      <c r="E4" s="50"/>
      <c r="F4" s="50"/>
      <c r="G4" s="50"/>
      <c r="H4" s="50"/>
      <c r="I4" s="50"/>
      <c r="J4" s="50"/>
    </row>
    <row r="5" spans="1:11" ht="18" customHeight="1" x14ac:dyDescent="0.2">
      <c r="A5" s="5"/>
      <c r="B5" s="51"/>
      <c r="C5" s="52"/>
      <c r="D5" s="52"/>
      <c r="E5" s="52"/>
      <c r="F5" s="52"/>
      <c r="G5" s="52"/>
      <c r="H5" s="52"/>
      <c r="I5" s="52"/>
      <c r="J5" s="52"/>
    </row>
    <row r="6" spans="1:11" ht="18" customHeight="1" x14ac:dyDescent="0.2">
      <c r="A6" s="5"/>
      <c r="B6" s="53" t="s">
        <v>2</v>
      </c>
      <c r="C6" s="6"/>
      <c r="D6" s="6"/>
      <c r="E6" s="56" t="s">
        <v>3</v>
      </c>
      <c r="F6" s="57"/>
      <c r="G6" s="57"/>
      <c r="H6" s="57"/>
      <c r="I6" s="57"/>
      <c r="J6" s="57"/>
    </row>
    <row r="7" spans="1:11" ht="18" customHeight="1" x14ac:dyDescent="0.25">
      <c r="A7" s="44" t="s">
        <v>4</v>
      </c>
      <c r="B7" s="54"/>
      <c r="C7" s="7"/>
      <c r="D7" s="7"/>
      <c r="E7" s="58"/>
      <c r="F7" s="59"/>
      <c r="G7" s="59"/>
      <c r="H7" s="59"/>
      <c r="I7" s="59"/>
      <c r="J7" s="59"/>
    </row>
    <row r="8" spans="1:11" ht="18" customHeight="1" x14ac:dyDescent="0.25">
      <c r="A8" s="44" t="s">
        <v>5</v>
      </c>
      <c r="B8" s="54"/>
      <c r="C8" s="8" t="s">
        <v>6</v>
      </c>
      <c r="D8" s="8" t="s">
        <v>7</v>
      </c>
      <c r="E8" s="56" t="s">
        <v>8</v>
      </c>
      <c r="F8" s="60"/>
      <c r="G8" s="56" t="s">
        <v>9</v>
      </c>
      <c r="H8" s="60"/>
      <c r="I8" s="56" t="s">
        <v>10</v>
      </c>
      <c r="J8" s="57"/>
    </row>
    <row r="9" spans="1:11" ht="18" customHeight="1" x14ac:dyDescent="0.2">
      <c r="A9" s="5"/>
      <c r="B9" s="54"/>
      <c r="C9" s="43" t="s">
        <v>11</v>
      </c>
      <c r="D9" s="43" t="s">
        <v>11</v>
      </c>
      <c r="E9" s="58"/>
      <c r="F9" s="61"/>
      <c r="G9" s="58"/>
      <c r="H9" s="61"/>
      <c r="I9" s="58"/>
      <c r="J9" s="59"/>
    </row>
    <row r="10" spans="1:11" ht="19.5" customHeight="1" x14ac:dyDescent="0.25">
      <c r="A10" s="5"/>
      <c r="B10" s="54"/>
      <c r="C10" s="9" t="s">
        <v>12</v>
      </c>
      <c r="D10" s="9" t="s">
        <v>12</v>
      </c>
      <c r="E10" s="8" t="s">
        <v>6</v>
      </c>
      <c r="F10" s="8" t="s">
        <v>7</v>
      </c>
      <c r="G10" s="8" t="s">
        <v>6</v>
      </c>
      <c r="H10" s="8" t="s">
        <v>7</v>
      </c>
      <c r="I10" s="8" t="s">
        <v>6</v>
      </c>
      <c r="J10" s="10" t="s">
        <v>7</v>
      </c>
    </row>
    <row r="11" spans="1:11" ht="19.5" customHeight="1" x14ac:dyDescent="0.2">
      <c r="A11" s="5"/>
      <c r="B11" s="54"/>
      <c r="C11" s="7"/>
      <c r="D11" s="7"/>
      <c r="E11" s="43" t="s">
        <v>11</v>
      </c>
      <c r="F11" s="43" t="s">
        <v>11</v>
      </c>
      <c r="G11" s="43" t="s">
        <v>11</v>
      </c>
      <c r="H11" s="43" t="s">
        <v>11</v>
      </c>
      <c r="I11" s="43" t="s">
        <v>11</v>
      </c>
      <c r="J11" s="11" t="s">
        <v>11</v>
      </c>
    </row>
    <row r="12" spans="1:11" ht="19.5" customHeight="1" x14ac:dyDescent="0.2">
      <c r="A12" s="12"/>
      <c r="B12" s="55"/>
      <c r="C12" s="45"/>
      <c r="D12" s="45"/>
      <c r="E12" s="46" t="s">
        <v>12</v>
      </c>
      <c r="F12" s="46" t="s">
        <v>12</v>
      </c>
      <c r="G12" s="46" t="s">
        <v>12</v>
      </c>
      <c r="H12" s="46" t="s">
        <v>12</v>
      </c>
      <c r="I12" s="46" t="s">
        <v>12</v>
      </c>
      <c r="J12" s="47" t="s">
        <v>12</v>
      </c>
    </row>
    <row r="13" spans="1:11" s="18" customFormat="1" ht="30.75" customHeight="1" x14ac:dyDescent="0.25">
      <c r="A13" s="13" t="s">
        <v>13</v>
      </c>
      <c r="B13" s="14">
        <f t="shared" ref="B13:B42" si="0">SUM(C13:D13)</f>
        <v>5509</v>
      </c>
      <c r="C13" s="14">
        <f>SUM(E13,G13,I13)</f>
        <v>1559</v>
      </c>
      <c r="D13" s="14">
        <f>SUM(F13,H13,J13)</f>
        <v>3950</v>
      </c>
      <c r="E13" s="15">
        <f t="shared" ref="E13:J13" si="1">SUM(E14:E19)</f>
        <v>1526</v>
      </c>
      <c r="F13" s="15">
        <f t="shared" si="1"/>
        <v>3810</v>
      </c>
      <c r="G13" s="15">
        <f t="shared" si="1"/>
        <v>14</v>
      </c>
      <c r="H13" s="15">
        <f t="shared" si="1"/>
        <v>92</v>
      </c>
      <c r="I13" s="15">
        <f t="shared" si="1"/>
        <v>19</v>
      </c>
      <c r="J13" s="16">
        <f t="shared" si="1"/>
        <v>48</v>
      </c>
      <c r="K13" s="17"/>
    </row>
    <row r="14" spans="1:11" ht="18" customHeight="1" x14ac:dyDescent="0.2">
      <c r="A14" s="19" t="s">
        <v>14</v>
      </c>
      <c r="B14" s="20">
        <f t="shared" si="0"/>
        <v>911</v>
      </c>
      <c r="C14" s="21">
        <f t="shared" ref="C14:D24" si="2">SUM(E14,G14,I14)</f>
        <v>216</v>
      </c>
      <c r="D14" s="21">
        <f t="shared" si="2"/>
        <v>695</v>
      </c>
      <c r="E14" s="21">
        <v>214</v>
      </c>
      <c r="F14" s="22">
        <v>681</v>
      </c>
      <c r="G14" s="23" t="s">
        <v>15</v>
      </c>
      <c r="H14" s="22">
        <v>10</v>
      </c>
      <c r="I14" s="24">
        <v>2</v>
      </c>
      <c r="J14" s="24">
        <v>4</v>
      </c>
    </row>
    <row r="15" spans="1:11" ht="18" customHeight="1" x14ac:dyDescent="0.2">
      <c r="A15" s="19" t="s">
        <v>16</v>
      </c>
      <c r="B15" s="20">
        <f t="shared" si="0"/>
        <v>168</v>
      </c>
      <c r="C15" s="21">
        <f t="shared" si="2"/>
        <v>41</v>
      </c>
      <c r="D15" s="21">
        <f t="shared" si="2"/>
        <v>127</v>
      </c>
      <c r="E15" s="21">
        <v>40</v>
      </c>
      <c r="F15" s="22">
        <v>124</v>
      </c>
      <c r="G15" s="23">
        <v>1</v>
      </c>
      <c r="H15" s="24">
        <v>3</v>
      </c>
      <c r="I15" s="23" t="s">
        <v>15</v>
      </c>
      <c r="J15" s="32" t="s">
        <v>15</v>
      </c>
    </row>
    <row r="16" spans="1:11" ht="18" customHeight="1" x14ac:dyDescent="0.2">
      <c r="A16" s="25" t="s">
        <v>32</v>
      </c>
      <c r="B16" s="20">
        <f t="shared" ref="B16" si="3">SUM(C16:D16)</f>
        <v>143</v>
      </c>
      <c r="C16" s="21">
        <f t="shared" ref="C16" si="4">SUM(E16,G16,I16)</f>
        <v>42</v>
      </c>
      <c r="D16" s="21">
        <f t="shared" ref="D16" si="5">SUM(F16,H16,J16)</f>
        <v>101</v>
      </c>
      <c r="E16" s="21">
        <v>42</v>
      </c>
      <c r="F16" s="22">
        <v>97</v>
      </c>
      <c r="G16" s="23" t="s">
        <v>15</v>
      </c>
      <c r="H16" s="24">
        <v>4</v>
      </c>
      <c r="I16" s="23" t="s">
        <v>15</v>
      </c>
      <c r="J16" s="32" t="s">
        <v>15</v>
      </c>
    </row>
    <row r="17" spans="1:10" ht="18" customHeight="1" x14ac:dyDescent="0.2">
      <c r="A17" s="25" t="s">
        <v>17</v>
      </c>
      <c r="B17" s="20">
        <f t="shared" si="0"/>
        <v>1083</v>
      </c>
      <c r="C17" s="21">
        <f t="shared" si="2"/>
        <v>249</v>
      </c>
      <c r="D17" s="21">
        <f t="shared" si="2"/>
        <v>834</v>
      </c>
      <c r="E17" s="21">
        <v>246</v>
      </c>
      <c r="F17" s="22">
        <v>817</v>
      </c>
      <c r="G17" s="24">
        <v>1</v>
      </c>
      <c r="H17" s="24">
        <v>10</v>
      </c>
      <c r="I17" s="22">
        <v>2</v>
      </c>
      <c r="J17" s="24">
        <v>7</v>
      </c>
    </row>
    <row r="18" spans="1:10" ht="18" customHeight="1" x14ac:dyDescent="0.2">
      <c r="A18" s="26" t="s">
        <v>18</v>
      </c>
      <c r="B18" s="20">
        <f t="shared" si="0"/>
        <v>448</v>
      </c>
      <c r="C18" s="21">
        <f t="shared" si="2"/>
        <v>89</v>
      </c>
      <c r="D18" s="21">
        <f t="shared" si="2"/>
        <v>359</v>
      </c>
      <c r="E18" s="21">
        <v>86</v>
      </c>
      <c r="F18" s="22">
        <v>344</v>
      </c>
      <c r="G18" s="23" t="s">
        <v>15</v>
      </c>
      <c r="H18" s="22">
        <v>1</v>
      </c>
      <c r="I18" s="24">
        <v>3</v>
      </c>
      <c r="J18" s="24">
        <v>14</v>
      </c>
    </row>
    <row r="19" spans="1:10" ht="18" customHeight="1" x14ac:dyDescent="0.2">
      <c r="A19" s="25" t="s">
        <v>19</v>
      </c>
      <c r="B19" s="20">
        <f t="shared" si="0"/>
        <v>2756</v>
      </c>
      <c r="C19" s="21">
        <f t="shared" si="2"/>
        <v>922</v>
      </c>
      <c r="D19" s="21">
        <f t="shared" si="2"/>
        <v>1834</v>
      </c>
      <c r="E19" s="21">
        <v>898</v>
      </c>
      <c r="F19" s="22">
        <v>1747</v>
      </c>
      <c r="G19" s="22">
        <v>12</v>
      </c>
      <c r="H19" s="22">
        <v>64</v>
      </c>
      <c r="I19" s="24">
        <v>12</v>
      </c>
      <c r="J19" s="24">
        <v>23</v>
      </c>
    </row>
    <row r="20" spans="1:10" ht="30.75" customHeight="1" x14ac:dyDescent="0.25">
      <c r="A20" s="13" t="s">
        <v>13</v>
      </c>
      <c r="B20" s="14">
        <f t="shared" si="0"/>
        <v>5509</v>
      </c>
      <c r="C20" s="14">
        <f t="shared" si="2"/>
        <v>1559</v>
      </c>
      <c r="D20" s="14">
        <f t="shared" si="2"/>
        <v>3950</v>
      </c>
      <c r="E20" s="15">
        <f t="shared" ref="E20:J20" si="6">SUM(E21,E26,E30,E34,E37,E55,E58,E62,E66)</f>
        <v>1526</v>
      </c>
      <c r="F20" s="15">
        <f t="shared" si="6"/>
        <v>3810</v>
      </c>
      <c r="G20" s="15">
        <f t="shared" si="6"/>
        <v>14</v>
      </c>
      <c r="H20" s="15">
        <f t="shared" si="6"/>
        <v>92</v>
      </c>
      <c r="I20" s="15">
        <f t="shared" si="6"/>
        <v>19</v>
      </c>
      <c r="J20" s="16">
        <f t="shared" si="6"/>
        <v>48</v>
      </c>
    </row>
    <row r="21" spans="1:10" ht="24.75" customHeight="1" x14ac:dyDescent="0.25">
      <c r="A21" s="27" t="s">
        <v>20</v>
      </c>
      <c r="B21" s="14">
        <f t="shared" si="0"/>
        <v>374</v>
      </c>
      <c r="C21" s="14">
        <f t="shared" si="2"/>
        <v>93</v>
      </c>
      <c r="D21" s="14">
        <f t="shared" si="2"/>
        <v>281</v>
      </c>
      <c r="E21" s="14">
        <f t="shared" ref="E21:J21" si="7">SUM(E22:E25)</f>
        <v>88</v>
      </c>
      <c r="F21" s="14">
        <f t="shared" si="7"/>
        <v>264</v>
      </c>
      <c r="G21" s="14">
        <f t="shared" si="7"/>
        <v>3</v>
      </c>
      <c r="H21" s="14">
        <f t="shared" si="7"/>
        <v>13</v>
      </c>
      <c r="I21" s="14">
        <f t="shared" si="7"/>
        <v>2</v>
      </c>
      <c r="J21" s="29">
        <f t="shared" si="7"/>
        <v>4</v>
      </c>
    </row>
    <row r="22" spans="1:10" ht="18" customHeight="1" x14ac:dyDescent="0.2">
      <c r="A22" s="30" t="s">
        <v>16</v>
      </c>
      <c r="B22" s="20">
        <f t="shared" si="0"/>
        <v>10</v>
      </c>
      <c r="C22" s="21">
        <f t="shared" si="2"/>
        <v>6</v>
      </c>
      <c r="D22" s="21">
        <f t="shared" si="2"/>
        <v>4</v>
      </c>
      <c r="E22" s="31">
        <v>5</v>
      </c>
      <c r="F22" s="21">
        <v>4</v>
      </c>
      <c r="G22" s="23">
        <v>1</v>
      </c>
      <c r="H22" s="23" t="s">
        <v>15</v>
      </c>
      <c r="I22" s="23" t="s">
        <v>15</v>
      </c>
      <c r="J22" s="32" t="s">
        <v>15</v>
      </c>
    </row>
    <row r="23" spans="1:10" ht="18" customHeight="1" x14ac:dyDescent="0.2">
      <c r="A23" s="33" t="s">
        <v>17</v>
      </c>
      <c r="B23" s="20">
        <f t="shared" si="0"/>
        <v>197</v>
      </c>
      <c r="C23" s="21">
        <f t="shared" si="2"/>
        <v>34</v>
      </c>
      <c r="D23" s="21">
        <f t="shared" si="2"/>
        <v>163</v>
      </c>
      <c r="E23" s="31">
        <v>33</v>
      </c>
      <c r="F23" s="21">
        <v>157</v>
      </c>
      <c r="G23" s="31">
        <v>1</v>
      </c>
      <c r="H23" s="24">
        <v>4</v>
      </c>
      <c r="I23" s="23" t="s">
        <v>15</v>
      </c>
      <c r="J23" s="24">
        <v>2</v>
      </c>
    </row>
    <row r="24" spans="1:10" ht="18" customHeight="1" x14ac:dyDescent="0.2">
      <c r="A24" s="1" t="s">
        <v>18</v>
      </c>
      <c r="B24" s="20">
        <f t="shared" si="0"/>
        <v>9</v>
      </c>
      <c r="C24" s="21">
        <f t="shared" si="2"/>
        <v>4</v>
      </c>
      <c r="D24" s="21">
        <f>SUM(F24,H24,J24)</f>
        <v>5</v>
      </c>
      <c r="E24" s="23">
        <v>4</v>
      </c>
      <c r="F24" s="21">
        <v>5</v>
      </c>
      <c r="G24" s="23" t="s">
        <v>15</v>
      </c>
      <c r="H24" s="23" t="s">
        <v>15</v>
      </c>
      <c r="I24" s="23" t="s">
        <v>15</v>
      </c>
      <c r="J24" s="32" t="s">
        <v>15</v>
      </c>
    </row>
    <row r="25" spans="1:10" ht="18" customHeight="1" x14ac:dyDescent="0.2">
      <c r="A25" s="33" t="s">
        <v>19</v>
      </c>
      <c r="B25" s="20">
        <f t="shared" si="0"/>
        <v>158</v>
      </c>
      <c r="C25" s="21">
        <f>SUM(E25,G25,I25)</f>
        <v>49</v>
      </c>
      <c r="D25" s="21">
        <f>SUM(F25,H25,J25)</f>
        <v>109</v>
      </c>
      <c r="E25" s="31">
        <v>46</v>
      </c>
      <c r="F25" s="21">
        <v>98</v>
      </c>
      <c r="G25" s="23">
        <v>1</v>
      </c>
      <c r="H25" s="24">
        <v>9</v>
      </c>
      <c r="I25" s="23">
        <v>2</v>
      </c>
      <c r="J25" s="24">
        <v>2</v>
      </c>
    </row>
    <row r="26" spans="1:10" ht="21.75" customHeight="1" x14ac:dyDescent="0.25">
      <c r="A26" s="27" t="s">
        <v>21</v>
      </c>
      <c r="B26" s="14">
        <f t="shared" si="0"/>
        <v>715</v>
      </c>
      <c r="C26" s="14">
        <f>SUM(E26+G26+I26)</f>
        <v>212</v>
      </c>
      <c r="D26" s="14">
        <f>SUM(F26,H26,J26)</f>
        <v>503</v>
      </c>
      <c r="E26" s="14">
        <f t="shared" ref="E26:J26" si="8">SUM(E27:E29)</f>
        <v>210</v>
      </c>
      <c r="F26" s="14">
        <f t="shared" si="8"/>
        <v>484</v>
      </c>
      <c r="G26" s="14">
        <f t="shared" si="8"/>
        <v>1</v>
      </c>
      <c r="H26" s="14">
        <f t="shared" si="8"/>
        <v>12</v>
      </c>
      <c r="I26" s="28">
        <f t="shared" si="8"/>
        <v>1</v>
      </c>
      <c r="J26" s="29">
        <f t="shared" si="8"/>
        <v>7</v>
      </c>
    </row>
    <row r="27" spans="1:10" ht="18" customHeight="1" x14ac:dyDescent="0.2">
      <c r="A27" s="33" t="s">
        <v>17</v>
      </c>
      <c r="B27" s="20">
        <f t="shared" si="0"/>
        <v>191</v>
      </c>
      <c r="C27" s="21">
        <f t="shared" ref="C27:D29" si="9">SUM(E27,G27,I27)</f>
        <v>65</v>
      </c>
      <c r="D27" s="21">
        <f t="shared" si="9"/>
        <v>126</v>
      </c>
      <c r="E27" s="31">
        <v>64</v>
      </c>
      <c r="F27" s="31">
        <v>124</v>
      </c>
      <c r="G27" s="23" t="s">
        <v>15</v>
      </c>
      <c r="H27" s="24">
        <v>1</v>
      </c>
      <c r="I27" s="24">
        <v>1</v>
      </c>
      <c r="J27" s="24">
        <v>1</v>
      </c>
    </row>
    <row r="28" spans="1:10" ht="18" customHeight="1" x14ac:dyDescent="0.2">
      <c r="A28" s="1" t="s">
        <v>18</v>
      </c>
      <c r="B28" s="20">
        <f t="shared" si="0"/>
        <v>28</v>
      </c>
      <c r="C28" s="21">
        <f t="shared" si="9"/>
        <v>5</v>
      </c>
      <c r="D28" s="21">
        <f t="shared" si="9"/>
        <v>23</v>
      </c>
      <c r="E28" s="31">
        <v>5</v>
      </c>
      <c r="F28" s="21">
        <v>22</v>
      </c>
      <c r="G28" s="23" t="s">
        <v>15</v>
      </c>
      <c r="H28" s="23" t="s">
        <v>15</v>
      </c>
      <c r="I28" s="23" t="s">
        <v>15</v>
      </c>
      <c r="J28" s="32">
        <v>1</v>
      </c>
    </row>
    <row r="29" spans="1:10" ht="18" customHeight="1" x14ac:dyDescent="0.2">
      <c r="A29" s="33" t="s">
        <v>19</v>
      </c>
      <c r="B29" s="20">
        <f t="shared" si="0"/>
        <v>496</v>
      </c>
      <c r="C29" s="21">
        <f t="shared" si="9"/>
        <v>142</v>
      </c>
      <c r="D29" s="21">
        <f t="shared" si="9"/>
        <v>354</v>
      </c>
      <c r="E29" s="31">
        <v>141</v>
      </c>
      <c r="F29" s="21">
        <v>338</v>
      </c>
      <c r="G29" s="31">
        <v>1</v>
      </c>
      <c r="H29" s="24">
        <v>11</v>
      </c>
      <c r="I29" s="23" t="s">
        <v>15</v>
      </c>
      <c r="J29" s="24">
        <v>5</v>
      </c>
    </row>
    <row r="30" spans="1:10" ht="21.75" customHeight="1" x14ac:dyDescent="0.25">
      <c r="A30" s="27" t="s">
        <v>22</v>
      </c>
      <c r="B30" s="14">
        <f t="shared" si="0"/>
        <v>674</v>
      </c>
      <c r="C30" s="14">
        <f>SUM(E30+G30+I30)</f>
        <v>210</v>
      </c>
      <c r="D30" s="14">
        <f>SUM(F30,H30,J30)</f>
        <v>464</v>
      </c>
      <c r="E30" s="14">
        <f t="shared" ref="E30:J30" si="10">SUM(E31:E33)</f>
        <v>206</v>
      </c>
      <c r="F30" s="14">
        <f t="shared" si="10"/>
        <v>452</v>
      </c>
      <c r="G30" s="14">
        <f t="shared" si="10"/>
        <v>2</v>
      </c>
      <c r="H30" s="14">
        <f t="shared" si="10"/>
        <v>8</v>
      </c>
      <c r="I30" s="28">
        <f t="shared" si="10"/>
        <v>2</v>
      </c>
      <c r="J30" s="29">
        <f t="shared" si="10"/>
        <v>4</v>
      </c>
    </row>
    <row r="31" spans="1:10" ht="18" customHeight="1" x14ac:dyDescent="0.2">
      <c r="A31" s="30" t="s">
        <v>14</v>
      </c>
      <c r="B31" s="20">
        <f t="shared" si="0"/>
        <v>323</v>
      </c>
      <c r="C31" s="21">
        <f t="shared" ref="C31:D33" si="11">SUM(E31,G31,I31)</f>
        <v>86</v>
      </c>
      <c r="D31" s="21">
        <f t="shared" si="11"/>
        <v>237</v>
      </c>
      <c r="E31" s="31">
        <v>85</v>
      </c>
      <c r="F31" s="21">
        <v>231</v>
      </c>
      <c r="G31" s="23" t="s">
        <v>15</v>
      </c>
      <c r="H31" s="24">
        <v>6</v>
      </c>
      <c r="I31" s="24">
        <v>1</v>
      </c>
      <c r="J31" s="32" t="s">
        <v>15</v>
      </c>
    </row>
    <row r="32" spans="1:10" ht="18" customHeight="1" x14ac:dyDescent="0.2">
      <c r="A32" s="1" t="s">
        <v>18</v>
      </c>
      <c r="B32" s="20">
        <f t="shared" si="0"/>
        <v>41</v>
      </c>
      <c r="C32" s="21">
        <f t="shared" si="11"/>
        <v>11</v>
      </c>
      <c r="D32" s="21">
        <f t="shared" si="11"/>
        <v>30</v>
      </c>
      <c r="E32" s="31">
        <v>11</v>
      </c>
      <c r="F32" s="21">
        <v>29</v>
      </c>
      <c r="G32" s="23" t="s">
        <v>15</v>
      </c>
      <c r="H32" s="23" t="s">
        <v>15</v>
      </c>
      <c r="I32" s="23" t="s">
        <v>15</v>
      </c>
      <c r="J32" s="24">
        <v>1</v>
      </c>
    </row>
    <row r="33" spans="1:10" ht="18" customHeight="1" x14ac:dyDescent="0.2">
      <c r="A33" s="33" t="s">
        <v>19</v>
      </c>
      <c r="B33" s="20">
        <f t="shared" si="0"/>
        <v>310</v>
      </c>
      <c r="C33" s="21">
        <f t="shared" si="11"/>
        <v>113</v>
      </c>
      <c r="D33" s="21">
        <f t="shared" si="11"/>
        <v>197</v>
      </c>
      <c r="E33" s="31">
        <v>110</v>
      </c>
      <c r="F33" s="21">
        <v>192</v>
      </c>
      <c r="G33" s="31">
        <v>2</v>
      </c>
      <c r="H33" s="22">
        <v>2</v>
      </c>
      <c r="I33" s="24">
        <v>1</v>
      </c>
      <c r="J33" s="24">
        <v>3</v>
      </c>
    </row>
    <row r="34" spans="1:10" ht="21.75" customHeight="1" x14ac:dyDescent="0.25">
      <c r="A34" s="27" t="s">
        <v>23</v>
      </c>
      <c r="B34" s="14">
        <f t="shared" si="0"/>
        <v>206</v>
      </c>
      <c r="C34" s="14">
        <f>SUM(E34+I34)</f>
        <v>44</v>
      </c>
      <c r="D34" s="14">
        <f>SUM(F34,H34,J34)</f>
        <v>162</v>
      </c>
      <c r="E34" s="14">
        <f t="shared" ref="E34:J34" si="12">SUM(E35:E36)</f>
        <v>43</v>
      </c>
      <c r="F34" s="14">
        <f t="shared" si="12"/>
        <v>154</v>
      </c>
      <c r="G34" s="28" t="s">
        <v>15</v>
      </c>
      <c r="H34" s="14">
        <f t="shared" si="12"/>
        <v>6</v>
      </c>
      <c r="I34" s="28">
        <f t="shared" si="12"/>
        <v>1</v>
      </c>
      <c r="J34" s="29">
        <f t="shared" si="12"/>
        <v>2</v>
      </c>
    </row>
    <row r="35" spans="1:10" ht="18" customHeight="1" x14ac:dyDescent="0.2">
      <c r="A35" s="30" t="s">
        <v>14</v>
      </c>
      <c r="B35" s="20">
        <f t="shared" si="0"/>
        <v>72</v>
      </c>
      <c r="C35" s="21">
        <f>SUM(E35,G35,I35)</f>
        <v>10</v>
      </c>
      <c r="D35" s="21">
        <f>SUM(F35,H35,J35)</f>
        <v>62</v>
      </c>
      <c r="E35" s="31">
        <v>10</v>
      </c>
      <c r="F35" s="21">
        <v>59</v>
      </c>
      <c r="G35" s="23" t="s">
        <v>15</v>
      </c>
      <c r="H35" s="24">
        <v>2</v>
      </c>
      <c r="I35" s="23" t="s">
        <v>15</v>
      </c>
      <c r="J35" s="32">
        <v>1</v>
      </c>
    </row>
    <row r="36" spans="1:10" ht="18" customHeight="1" x14ac:dyDescent="0.2">
      <c r="A36" s="33" t="s">
        <v>19</v>
      </c>
      <c r="B36" s="20">
        <f t="shared" si="0"/>
        <v>134</v>
      </c>
      <c r="C36" s="21">
        <f>SUM(E36,G36,I36)</f>
        <v>34</v>
      </c>
      <c r="D36" s="21">
        <f>SUM(F36,H36,J36)</f>
        <v>100</v>
      </c>
      <c r="E36" s="31">
        <v>33</v>
      </c>
      <c r="F36" s="21">
        <v>95</v>
      </c>
      <c r="G36" s="23" t="s">
        <v>15</v>
      </c>
      <c r="H36" s="31">
        <v>4</v>
      </c>
      <c r="I36" s="24">
        <v>1</v>
      </c>
      <c r="J36" s="24">
        <v>1</v>
      </c>
    </row>
    <row r="37" spans="1:10" ht="21.75" customHeight="1" x14ac:dyDescent="0.25">
      <c r="A37" s="27" t="s">
        <v>24</v>
      </c>
      <c r="B37" s="14">
        <f t="shared" si="0"/>
        <v>712</v>
      </c>
      <c r="C37" s="14">
        <f>SUM(E37,G37,I37)</f>
        <v>165</v>
      </c>
      <c r="D37" s="14">
        <f>SUM(F37+H37+J37)</f>
        <v>547</v>
      </c>
      <c r="E37" s="14">
        <f t="shared" ref="E37:J37" si="13">SUM(E38:E42)</f>
        <v>164</v>
      </c>
      <c r="F37" s="14">
        <f t="shared" si="13"/>
        <v>531</v>
      </c>
      <c r="G37" s="28" t="s">
        <v>15</v>
      </c>
      <c r="H37" s="14">
        <f t="shared" si="13"/>
        <v>13</v>
      </c>
      <c r="I37" s="28">
        <f t="shared" si="13"/>
        <v>1</v>
      </c>
      <c r="J37" s="29">
        <f t="shared" si="13"/>
        <v>3</v>
      </c>
    </row>
    <row r="38" spans="1:10" ht="18" customHeight="1" x14ac:dyDescent="0.2">
      <c r="A38" s="30" t="s">
        <v>14</v>
      </c>
      <c r="B38" s="20">
        <f t="shared" si="0"/>
        <v>146</v>
      </c>
      <c r="C38" s="21">
        <f t="shared" ref="C38:D42" si="14">SUM(E38,G38,I38)</f>
        <v>25</v>
      </c>
      <c r="D38" s="21">
        <f t="shared" si="14"/>
        <v>121</v>
      </c>
      <c r="E38" s="31">
        <v>25</v>
      </c>
      <c r="F38" s="21">
        <v>116</v>
      </c>
      <c r="G38" s="23" t="s">
        <v>15</v>
      </c>
      <c r="H38" s="24">
        <v>2</v>
      </c>
      <c r="I38" s="23" t="s">
        <v>15</v>
      </c>
      <c r="J38" s="34">
        <v>3</v>
      </c>
    </row>
    <row r="39" spans="1:10" ht="18" customHeight="1" x14ac:dyDescent="0.2">
      <c r="A39" s="30" t="s">
        <v>16</v>
      </c>
      <c r="B39" s="20">
        <f t="shared" si="0"/>
        <v>158</v>
      </c>
      <c r="C39" s="21">
        <f t="shared" si="14"/>
        <v>35</v>
      </c>
      <c r="D39" s="21">
        <f t="shared" si="14"/>
        <v>123</v>
      </c>
      <c r="E39" s="31">
        <v>35</v>
      </c>
      <c r="F39" s="21">
        <v>120</v>
      </c>
      <c r="G39" s="23" t="s">
        <v>15</v>
      </c>
      <c r="H39" s="22">
        <v>3</v>
      </c>
      <c r="I39" s="23" t="s">
        <v>15</v>
      </c>
      <c r="J39" s="32" t="s">
        <v>15</v>
      </c>
    </row>
    <row r="40" spans="1:10" ht="18" customHeight="1" x14ac:dyDescent="0.2">
      <c r="A40" s="33" t="s">
        <v>32</v>
      </c>
      <c r="B40" s="20">
        <f t="shared" ref="B40" si="15">SUM(C40:D40)</f>
        <v>143</v>
      </c>
      <c r="C40" s="21">
        <f t="shared" ref="C40" si="16">SUM(E40,G40,I40)</f>
        <v>42</v>
      </c>
      <c r="D40" s="21">
        <f t="shared" ref="D40" si="17">SUM(F40,H40,J40)</f>
        <v>101</v>
      </c>
      <c r="E40" s="31">
        <v>42</v>
      </c>
      <c r="F40" s="21">
        <v>97</v>
      </c>
      <c r="G40" s="23" t="s">
        <v>15</v>
      </c>
      <c r="H40" s="22">
        <v>4</v>
      </c>
      <c r="I40" s="23" t="s">
        <v>15</v>
      </c>
      <c r="J40" s="32" t="s">
        <v>15</v>
      </c>
    </row>
    <row r="41" spans="1:10" ht="18" customHeight="1" x14ac:dyDescent="0.2">
      <c r="A41" s="33" t="s">
        <v>17</v>
      </c>
      <c r="B41" s="20">
        <f t="shared" si="0"/>
        <v>107</v>
      </c>
      <c r="C41" s="21">
        <f t="shared" si="14"/>
        <v>23</v>
      </c>
      <c r="D41" s="21">
        <f t="shared" si="14"/>
        <v>84</v>
      </c>
      <c r="E41" s="31">
        <v>23</v>
      </c>
      <c r="F41" s="21">
        <v>83</v>
      </c>
      <c r="G41" s="23" t="s">
        <v>15</v>
      </c>
      <c r="H41" s="23">
        <v>1</v>
      </c>
      <c r="I41" s="23" t="s">
        <v>15</v>
      </c>
      <c r="J41" s="32" t="s">
        <v>15</v>
      </c>
    </row>
    <row r="42" spans="1:10" ht="18" customHeight="1" x14ac:dyDescent="0.2">
      <c r="A42" s="33" t="s">
        <v>19</v>
      </c>
      <c r="B42" s="20">
        <f t="shared" si="0"/>
        <v>158</v>
      </c>
      <c r="C42" s="21">
        <f t="shared" si="14"/>
        <v>40</v>
      </c>
      <c r="D42" s="21">
        <f t="shared" si="14"/>
        <v>118</v>
      </c>
      <c r="E42" s="31">
        <v>39</v>
      </c>
      <c r="F42" s="31">
        <v>115</v>
      </c>
      <c r="G42" s="23" t="s">
        <v>15</v>
      </c>
      <c r="H42" s="31">
        <v>3</v>
      </c>
      <c r="I42" s="31">
        <v>1</v>
      </c>
      <c r="J42" s="32" t="s">
        <v>15</v>
      </c>
    </row>
    <row r="43" spans="1:10" ht="21.75" customHeight="1" x14ac:dyDescent="0.25">
      <c r="A43" s="48" t="s">
        <v>33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21.75" customHeight="1" x14ac:dyDescent="0.25">
      <c r="A44" s="48" t="s">
        <v>31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ht="18" customHeight="1" x14ac:dyDescent="0.25">
      <c r="A45" s="3" t="s">
        <v>0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 ht="18" customHeight="1" x14ac:dyDescent="0.2">
      <c r="A46" s="4"/>
      <c r="B46" s="49" t="s">
        <v>1</v>
      </c>
      <c r="C46" s="50"/>
      <c r="D46" s="50"/>
      <c r="E46" s="50"/>
      <c r="F46" s="50"/>
      <c r="G46" s="50"/>
      <c r="H46" s="50"/>
      <c r="I46" s="50"/>
      <c r="J46" s="50"/>
    </row>
    <row r="47" spans="1:10" ht="18" customHeight="1" x14ac:dyDescent="0.2">
      <c r="A47" s="5"/>
      <c r="B47" s="51"/>
      <c r="C47" s="52"/>
      <c r="D47" s="52"/>
      <c r="E47" s="52"/>
      <c r="F47" s="52"/>
      <c r="G47" s="52"/>
      <c r="H47" s="52"/>
      <c r="I47" s="52"/>
      <c r="J47" s="52"/>
    </row>
    <row r="48" spans="1:10" ht="18" customHeight="1" x14ac:dyDescent="0.2">
      <c r="A48" s="5"/>
      <c r="B48" s="53" t="s">
        <v>2</v>
      </c>
      <c r="C48" s="6"/>
      <c r="D48" s="6"/>
      <c r="E48" s="56" t="s">
        <v>3</v>
      </c>
      <c r="F48" s="57"/>
      <c r="G48" s="57"/>
      <c r="H48" s="57"/>
      <c r="I48" s="57"/>
      <c r="J48" s="57"/>
    </row>
    <row r="49" spans="1:10" ht="18" customHeight="1" x14ac:dyDescent="0.25">
      <c r="A49" s="44" t="s">
        <v>4</v>
      </c>
      <c r="B49" s="54"/>
      <c r="C49" s="7"/>
      <c r="D49" s="7"/>
      <c r="E49" s="58"/>
      <c r="F49" s="59"/>
      <c r="G49" s="59"/>
      <c r="H49" s="59"/>
      <c r="I49" s="59"/>
      <c r="J49" s="59"/>
    </row>
    <row r="50" spans="1:10" ht="18" customHeight="1" x14ac:dyDescent="0.25">
      <c r="A50" s="44" t="s">
        <v>5</v>
      </c>
      <c r="B50" s="54"/>
      <c r="C50" s="8" t="s">
        <v>6</v>
      </c>
      <c r="D50" s="8" t="s">
        <v>7</v>
      </c>
      <c r="E50" s="56" t="s">
        <v>8</v>
      </c>
      <c r="F50" s="60"/>
      <c r="G50" s="56" t="s">
        <v>9</v>
      </c>
      <c r="H50" s="60"/>
      <c r="I50" s="56" t="s">
        <v>10</v>
      </c>
      <c r="J50" s="57"/>
    </row>
    <row r="51" spans="1:10" ht="18" customHeight="1" x14ac:dyDescent="0.2">
      <c r="A51" s="5"/>
      <c r="B51" s="54"/>
      <c r="C51" s="43" t="s">
        <v>11</v>
      </c>
      <c r="D51" s="43" t="s">
        <v>11</v>
      </c>
      <c r="E51" s="58"/>
      <c r="F51" s="61"/>
      <c r="G51" s="58"/>
      <c r="H51" s="61"/>
      <c r="I51" s="58"/>
      <c r="J51" s="59"/>
    </row>
    <row r="52" spans="1:10" ht="18" customHeight="1" x14ac:dyDescent="0.25">
      <c r="A52" s="5"/>
      <c r="B52" s="54"/>
      <c r="C52" s="9" t="s">
        <v>12</v>
      </c>
      <c r="D52" s="9" t="s">
        <v>12</v>
      </c>
      <c r="E52" s="8" t="s">
        <v>6</v>
      </c>
      <c r="F52" s="8" t="s">
        <v>7</v>
      </c>
      <c r="G52" s="8" t="s">
        <v>6</v>
      </c>
      <c r="H52" s="8" t="s">
        <v>7</v>
      </c>
      <c r="I52" s="8" t="s">
        <v>6</v>
      </c>
      <c r="J52" s="10" t="s">
        <v>7</v>
      </c>
    </row>
    <row r="53" spans="1:10" ht="18" customHeight="1" x14ac:dyDescent="0.2">
      <c r="A53" s="5"/>
      <c r="B53" s="54"/>
      <c r="C53" s="7"/>
      <c r="D53" s="7"/>
      <c r="E53" s="43" t="s">
        <v>11</v>
      </c>
      <c r="F53" s="43" t="s">
        <v>11</v>
      </c>
      <c r="G53" s="43" t="s">
        <v>11</v>
      </c>
      <c r="H53" s="43" t="s">
        <v>11</v>
      </c>
      <c r="I53" s="43" t="s">
        <v>11</v>
      </c>
      <c r="J53" s="11" t="s">
        <v>11</v>
      </c>
    </row>
    <row r="54" spans="1:10" ht="18" customHeight="1" x14ac:dyDescent="0.2">
      <c r="A54" s="12"/>
      <c r="B54" s="55"/>
      <c r="C54" s="45"/>
      <c r="D54" s="45"/>
      <c r="E54" s="46" t="s">
        <v>12</v>
      </c>
      <c r="F54" s="46" t="s">
        <v>12</v>
      </c>
      <c r="G54" s="46" t="s">
        <v>12</v>
      </c>
      <c r="H54" s="46" t="s">
        <v>12</v>
      </c>
      <c r="I54" s="46" t="s">
        <v>12</v>
      </c>
      <c r="J54" s="47" t="s">
        <v>12</v>
      </c>
    </row>
    <row r="55" spans="1:10" ht="30.75" customHeight="1" x14ac:dyDescent="0.25">
      <c r="A55" s="27" t="s">
        <v>25</v>
      </c>
      <c r="B55" s="14">
        <f t="shared" ref="B55" si="18">SUM(C55:D55)</f>
        <v>111</v>
      </c>
      <c r="C55" s="14">
        <f>SUM(E55,G55,I55)</f>
        <v>32</v>
      </c>
      <c r="D55" s="14">
        <f>SUM(F55,H55,J55)</f>
        <v>79</v>
      </c>
      <c r="E55" s="14">
        <f>SUM(E56:E57)</f>
        <v>32</v>
      </c>
      <c r="F55" s="14">
        <f t="shared" ref="F55:J55" si="19">SUM(F56:F57)</f>
        <v>75</v>
      </c>
      <c r="G55" s="28" t="s">
        <v>15</v>
      </c>
      <c r="H55" s="14">
        <f t="shared" si="19"/>
        <v>3</v>
      </c>
      <c r="I55" s="28" t="s">
        <v>15</v>
      </c>
      <c r="J55" s="29">
        <f t="shared" si="19"/>
        <v>1</v>
      </c>
    </row>
    <row r="56" spans="1:10" ht="18" customHeight="1" x14ac:dyDescent="0.2">
      <c r="A56" s="1" t="s">
        <v>18</v>
      </c>
      <c r="B56" s="20">
        <f t="shared" ref="B56:B57" si="20">SUM(C56:D56)</f>
        <v>10</v>
      </c>
      <c r="C56" s="21">
        <f t="shared" ref="C56:C57" si="21">SUM(E56,G56,I56)</f>
        <v>3</v>
      </c>
      <c r="D56" s="21">
        <f t="shared" ref="D56:D57" si="22">SUM(F56,H56,J56)</f>
        <v>7</v>
      </c>
      <c r="E56" s="31">
        <v>3</v>
      </c>
      <c r="F56" s="31">
        <v>6</v>
      </c>
      <c r="G56" s="23" t="s">
        <v>15</v>
      </c>
      <c r="H56" s="23" t="s">
        <v>15</v>
      </c>
      <c r="I56" s="23" t="s">
        <v>15</v>
      </c>
      <c r="J56" s="1">
        <v>1</v>
      </c>
    </row>
    <row r="57" spans="1:10" ht="18" customHeight="1" x14ac:dyDescent="0.2">
      <c r="A57" s="33" t="s">
        <v>19</v>
      </c>
      <c r="B57" s="20">
        <f t="shared" si="20"/>
        <v>101</v>
      </c>
      <c r="C57" s="21">
        <f t="shared" si="21"/>
        <v>29</v>
      </c>
      <c r="D57" s="21">
        <f t="shared" si="22"/>
        <v>72</v>
      </c>
      <c r="E57" s="31">
        <v>29</v>
      </c>
      <c r="F57" s="31">
        <v>69</v>
      </c>
      <c r="G57" s="23" t="s">
        <v>15</v>
      </c>
      <c r="H57" s="31">
        <v>3</v>
      </c>
      <c r="I57" s="23" t="s">
        <v>15</v>
      </c>
      <c r="J57" s="32" t="s">
        <v>15</v>
      </c>
    </row>
    <row r="58" spans="1:10" ht="21.75" customHeight="1" x14ac:dyDescent="0.25">
      <c r="A58" s="27" t="s">
        <v>26</v>
      </c>
      <c r="B58" s="14">
        <f t="shared" ref="B58:B69" si="23">SUM(C58:D58)</f>
        <v>364</v>
      </c>
      <c r="C58" s="14">
        <f>SUM(E58,G58,I58)</f>
        <v>93</v>
      </c>
      <c r="D58" s="14">
        <f>SUM(F58,H58,J58)</f>
        <v>271</v>
      </c>
      <c r="E58" s="14">
        <f t="shared" ref="E58:J58" si="24">SUM(E59:E61)</f>
        <v>87</v>
      </c>
      <c r="F58" s="14">
        <f t="shared" si="24"/>
        <v>250</v>
      </c>
      <c r="G58" s="14">
        <f t="shared" si="24"/>
        <v>3</v>
      </c>
      <c r="H58" s="14">
        <f t="shared" si="24"/>
        <v>14</v>
      </c>
      <c r="I58" s="14">
        <f t="shared" si="24"/>
        <v>3</v>
      </c>
      <c r="J58" s="29">
        <f t="shared" si="24"/>
        <v>7</v>
      </c>
    </row>
    <row r="59" spans="1:10" ht="18" customHeight="1" x14ac:dyDescent="0.2">
      <c r="A59" s="33" t="s">
        <v>17</v>
      </c>
      <c r="B59" s="20">
        <f t="shared" si="23"/>
        <v>4</v>
      </c>
      <c r="C59" s="31" t="s">
        <v>15</v>
      </c>
      <c r="D59" s="21">
        <f t="shared" ref="C59:D61" si="25">SUM(F59,H59,J59)</f>
        <v>4</v>
      </c>
      <c r="E59" s="31" t="s">
        <v>15</v>
      </c>
      <c r="F59" s="31">
        <v>4</v>
      </c>
      <c r="G59" s="23" t="s">
        <v>15</v>
      </c>
      <c r="H59" s="23" t="s">
        <v>15</v>
      </c>
      <c r="I59" s="23" t="s">
        <v>15</v>
      </c>
      <c r="J59" s="32" t="s">
        <v>15</v>
      </c>
    </row>
    <row r="60" spans="1:10" ht="18" customHeight="1" x14ac:dyDescent="0.2">
      <c r="A60" s="1" t="s">
        <v>18</v>
      </c>
      <c r="B60" s="20">
        <f t="shared" si="23"/>
        <v>53</v>
      </c>
      <c r="C60" s="21">
        <f t="shared" si="25"/>
        <v>11</v>
      </c>
      <c r="D60" s="21">
        <f t="shared" si="25"/>
        <v>42</v>
      </c>
      <c r="E60" s="31">
        <v>11</v>
      </c>
      <c r="F60" s="31">
        <v>41</v>
      </c>
      <c r="G60" s="23" t="s">
        <v>15</v>
      </c>
      <c r="H60" s="23" t="s">
        <v>15</v>
      </c>
      <c r="I60" s="23" t="s">
        <v>15</v>
      </c>
      <c r="J60" s="1">
        <v>1</v>
      </c>
    </row>
    <row r="61" spans="1:10" ht="18" customHeight="1" x14ac:dyDescent="0.2">
      <c r="A61" s="33" t="s">
        <v>19</v>
      </c>
      <c r="B61" s="20">
        <f t="shared" si="23"/>
        <v>307</v>
      </c>
      <c r="C61" s="21">
        <f t="shared" si="25"/>
        <v>82</v>
      </c>
      <c r="D61" s="21">
        <f t="shared" si="25"/>
        <v>225</v>
      </c>
      <c r="E61" s="31">
        <v>76</v>
      </c>
      <c r="F61" s="31">
        <v>205</v>
      </c>
      <c r="G61" s="31">
        <v>3</v>
      </c>
      <c r="H61" s="31">
        <v>14</v>
      </c>
      <c r="I61" s="23">
        <v>3</v>
      </c>
      <c r="J61" s="1">
        <v>6</v>
      </c>
    </row>
    <row r="62" spans="1:10" ht="21.75" customHeight="1" x14ac:dyDescent="0.25">
      <c r="A62" s="27" t="s">
        <v>27</v>
      </c>
      <c r="B62" s="14">
        <f t="shared" si="23"/>
        <v>1330</v>
      </c>
      <c r="C62" s="14">
        <f>SUM(E62+G62+I62)</f>
        <v>335</v>
      </c>
      <c r="D62" s="14">
        <f>SUM(F62+H62+J62)</f>
        <v>995</v>
      </c>
      <c r="E62" s="14">
        <f t="shared" ref="E62:J62" si="26">SUM(E63:E65)</f>
        <v>328</v>
      </c>
      <c r="F62" s="14">
        <f t="shared" si="26"/>
        <v>963</v>
      </c>
      <c r="G62" s="14">
        <f t="shared" si="26"/>
        <v>3</v>
      </c>
      <c r="H62" s="14">
        <f t="shared" si="26"/>
        <v>20</v>
      </c>
      <c r="I62" s="28">
        <f t="shared" si="26"/>
        <v>4</v>
      </c>
      <c r="J62" s="29">
        <f t="shared" si="26"/>
        <v>12</v>
      </c>
    </row>
    <row r="63" spans="1:10" ht="18" customHeight="1" x14ac:dyDescent="0.2">
      <c r="A63" s="33" t="s">
        <v>17</v>
      </c>
      <c r="B63" s="20">
        <f t="shared" si="23"/>
        <v>584</v>
      </c>
      <c r="C63" s="21">
        <f t="shared" ref="C63:D65" si="27">SUM(E63,G63,I63)</f>
        <v>127</v>
      </c>
      <c r="D63" s="21">
        <f t="shared" si="27"/>
        <v>457</v>
      </c>
      <c r="E63" s="31">
        <v>126</v>
      </c>
      <c r="F63" s="31">
        <v>449</v>
      </c>
      <c r="G63" s="23" t="s">
        <v>15</v>
      </c>
      <c r="H63" s="31">
        <v>4</v>
      </c>
      <c r="I63" s="23">
        <v>1</v>
      </c>
      <c r="J63" s="24">
        <v>4</v>
      </c>
    </row>
    <row r="64" spans="1:10" ht="18" customHeight="1" x14ac:dyDescent="0.2">
      <c r="A64" s="1" t="s">
        <v>18</v>
      </c>
      <c r="B64" s="20">
        <f t="shared" si="23"/>
        <v>237</v>
      </c>
      <c r="C64" s="21">
        <f t="shared" si="27"/>
        <v>46</v>
      </c>
      <c r="D64" s="21">
        <f t="shared" si="27"/>
        <v>191</v>
      </c>
      <c r="E64" s="31">
        <v>44</v>
      </c>
      <c r="F64" s="31">
        <v>186</v>
      </c>
      <c r="G64" s="23" t="s">
        <v>15</v>
      </c>
      <c r="H64" s="31">
        <v>1</v>
      </c>
      <c r="I64" s="23">
        <v>2</v>
      </c>
      <c r="J64" s="24">
        <v>4</v>
      </c>
    </row>
    <row r="65" spans="1:11" ht="18" customHeight="1" x14ac:dyDescent="0.2">
      <c r="A65" s="33" t="s">
        <v>19</v>
      </c>
      <c r="B65" s="20">
        <f t="shared" si="23"/>
        <v>509</v>
      </c>
      <c r="C65" s="21">
        <f t="shared" si="27"/>
        <v>162</v>
      </c>
      <c r="D65" s="21">
        <f t="shared" si="27"/>
        <v>347</v>
      </c>
      <c r="E65" s="31">
        <v>158</v>
      </c>
      <c r="F65" s="21">
        <v>328</v>
      </c>
      <c r="G65" s="22">
        <v>3</v>
      </c>
      <c r="H65" s="22">
        <v>15</v>
      </c>
      <c r="I65" s="22">
        <v>1</v>
      </c>
      <c r="J65" s="34">
        <v>4</v>
      </c>
    </row>
    <row r="66" spans="1:11" ht="21.75" customHeight="1" x14ac:dyDescent="0.25">
      <c r="A66" s="27" t="s">
        <v>28</v>
      </c>
      <c r="B66" s="14">
        <f t="shared" si="23"/>
        <v>1023</v>
      </c>
      <c r="C66" s="14">
        <f>SUM(E66+G66+I66)</f>
        <v>375</v>
      </c>
      <c r="D66" s="14">
        <f>SUM(F66+H66+J66)</f>
        <v>648</v>
      </c>
      <c r="E66" s="14">
        <f t="shared" ref="E66:J66" si="28">SUM(E67:E69)</f>
        <v>368</v>
      </c>
      <c r="F66" s="14">
        <f t="shared" si="28"/>
        <v>637</v>
      </c>
      <c r="G66" s="14">
        <f t="shared" si="28"/>
        <v>2</v>
      </c>
      <c r="H66" s="14">
        <f t="shared" si="28"/>
        <v>3</v>
      </c>
      <c r="I66" s="28">
        <f t="shared" si="28"/>
        <v>5</v>
      </c>
      <c r="J66" s="29">
        <f t="shared" si="28"/>
        <v>8</v>
      </c>
    </row>
    <row r="67" spans="1:11" ht="18" customHeight="1" x14ac:dyDescent="0.2">
      <c r="A67" s="30" t="s">
        <v>14</v>
      </c>
      <c r="B67" s="20">
        <f t="shared" si="23"/>
        <v>370</v>
      </c>
      <c r="C67" s="21">
        <f t="shared" ref="C67:D69" si="29">SUM(E67,G67,I67)</f>
        <v>95</v>
      </c>
      <c r="D67" s="21">
        <f t="shared" si="29"/>
        <v>275</v>
      </c>
      <c r="E67" s="31">
        <v>94</v>
      </c>
      <c r="F67" s="31">
        <v>275</v>
      </c>
      <c r="G67" s="23" t="s">
        <v>15</v>
      </c>
      <c r="H67" s="23" t="s">
        <v>15</v>
      </c>
      <c r="I67" s="23">
        <v>1</v>
      </c>
      <c r="J67" s="32" t="s">
        <v>15</v>
      </c>
    </row>
    <row r="68" spans="1:11" ht="18" customHeight="1" x14ac:dyDescent="0.2">
      <c r="A68" s="1" t="s">
        <v>18</v>
      </c>
      <c r="B68" s="20">
        <f t="shared" si="23"/>
        <v>70</v>
      </c>
      <c r="C68" s="21">
        <f t="shared" si="29"/>
        <v>9</v>
      </c>
      <c r="D68" s="21">
        <f t="shared" si="29"/>
        <v>61</v>
      </c>
      <c r="E68" s="31">
        <v>8</v>
      </c>
      <c r="F68" s="31">
        <v>55</v>
      </c>
      <c r="G68" s="23" t="s">
        <v>15</v>
      </c>
      <c r="H68" s="23" t="s">
        <v>15</v>
      </c>
      <c r="I68" s="31">
        <v>1</v>
      </c>
      <c r="J68" s="24">
        <v>6</v>
      </c>
    </row>
    <row r="69" spans="1:11" ht="18" customHeight="1" x14ac:dyDescent="0.2">
      <c r="A69" s="33" t="s">
        <v>19</v>
      </c>
      <c r="B69" s="20">
        <f t="shared" si="23"/>
        <v>583</v>
      </c>
      <c r="C69" s="21">
        <f t="shared" si="29"/>
        <v>271</v>
      </c>
      <c r="D69" s="21">
        <f t="shared" si="29"/>
        <v>312</v>
      </c>
      <c r="E69" s="31">
        <v>266</v>
      </c>
      <c r="F69" s="21">
        <v>307</v>
      </c>
      <c r="G69" s="22">
        <v>2</v>
      </c>
      <c r="H69" s="22">
        <v>3</v>
      </c>
      <c r="I69" s="22">
        <v>3</v>
      </c>
      <c r="J69" s="34">
        <v>2</v>
      </c>
    </row>
    <row r="70" spans="1:11" ht="4.5" customHeight="1" x14ac:dyDescent="0.2">
      <c r="A70" s="36"/>
      <c r="B70" s="37"/>
      <c r="C70" s="37"/>
      <c r="D70" s="37"/>
      <c r="E70" s="37"/>
      <c r="F70" s="38"/>
      <c r="G70" s="39"/>
      <c r="H70" s="39"/>
      <c r="I70" s="39"/>
      <c r="J70" s="40"/>
    </row>
    <row r="71" spans="1:11" s="41" customFormat="1" ht="21.75" customHeight="1" x14ac:dyDescent="0.2">
      <c r="A71" s="1" t="s">
        <v>34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41" customFormat="1" ht="18" customHeight="1" x14ac:dyDescent="0.2">
      <c r="A72" s="1" t="s">
        <v>29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ht="18" customHeight="1" x14ac:dyDescent="0.2">
      <c r="A73" s="42" t="s">
        <v>30</v>
      </c>
    </row>
  </sheetData>
  <mergeCells count="16">
    <mergeCell ref="A43:J43"/>
    <mergeCell ref="A44:J44"/>
    <mergeCell ref="B46:J47"/>
    <mergeCell ref="B48:B54"/>
    <mergeCell ref="E48:J49"/>
    <mergeCell ref="E50:F51"/>
    <mergeCell ref="G50:H51"/>
    <mergeCell ref="I50:J51"/>
    <mergeCell ref="A1:J1"/>
    <mergeCell ref="A2:J2"/>
    <mergeCell ref="B4:J5"/>
    <mergeCell ref="B6:B12"/>
    <mergeCell ref="E6:J7"/>
    <mergeCell ref="E8:F9"/>
    <mergeCell ref="G8:H9"/>
    <mergeCell ref="I8:J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2018-06-22T16:04:25Z</cp:lastPrinted>
  <dcterms:created xsi:type="dcterms:W3CDTF">2017-11-21T15:00:18Z</dcterms:created>
  <dcterms:modified xsi:type="dcterms:W3CDTF">2018-06-22T16:04:42Z</dcterms:modified>
</cp:coreProperties>
</file>