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6" i="1"/>
  <c r="E26" i="1"/>
  <c r="E20" i="1"/>
  <c r="G26" i="1" l="1"/>
  <c r="C51" i="1" l="1"/>
  <c r="B51" i="1" s="1"/>
  <c r="H51" i="1" s="1"/>
  <c r="C50" i="1"/>
  <c r="B50" i="1" s="1"/>
  <c r="H50" i="1" s="1"/>
  <c r="C49" i="1"/>
  <c r="B49" i="1" s="1"/>
  <c r="H49" i="1" s="1"/>
  <c r="C48" i="1"/>
  <c r="B48" i="1" s="1"/>
  <c r="H48" i="1" s="1"/>
  <c r="C47" i="1"/>
  <c r="B47" i="1" s="1"/>
  <c r="H47" i="1" s="1"/>
  <c r="C46" i="1"/>
  <c r="B46" i="1" s="1"/>
  <c r="H46" i="1" s="1"/>
  <c r="G45" i="1"/>
  <c r="E45" i="1"/>
  <c r="C31" i="1"/>
  <c r="C30" i="1"/>
  <c r="B30" i="1" s="1"/>
  <c r="C29" i="1"/>
  <c r="B29" i="1" s="1"/>
  <c r="C28" i="1"/>
  <c r="B28" i="1" s="1"/>
  <c r="C27" i="1"/>
  <c r="C25" i="1"/>
  <c r="C24" i="1"/>
  <c r="C23" i="1"/>
  <c r="C22" i="1"/>
  <c r="C21" i="1"/>
  <c r="G20" i="1"/>
  <c r="F20" i="1"/>
  <c r="C19" i="1"/>
  <c r="B19" i="1" s="1"/>
  <c r="H19" i="1" s="1"/>
  <c r="C18" i="1"/>
  <c r="B18" i="1"/>
  <c r="H18" i="1" s="1"/>
  <c r="C17" i="1"/>
  <c r="B17" i="1" s="1"/>
  <c r="H17" i="1" s="1"/>
  <c r="C16" i="1"/>
  <c r="B16" i="1" s="1"/>
  <c r="H16" i="1" s="1"/>
  <c r="C15" i="1"/>
  <c r="B15" i="1" s="1"/>
  <c r="H15" i="1" s="1"/>
  <c r="C14" i="1"/>
  <c r="B14" i="1" s="1"/>
  <c r="H14" i="1" s="1"/>
  <c r="G13" i="1"/>
  <c r="F13" i="1"/>
  <c r="E13" i="1"/>
  <c r="D30" i="1" l="1"/>
  <c r="H30" i="1"/>
  <c r="B27" i="1"/>
  <c r="D27" i="1" s="1"/>
  <c r="C45" i="1"/>
  <c r="C26" i="1"/>
  <c r="C13" i="1"/>
  <c r="D14" i="1"/>
  <c r="D15" i="1"/>
  <c r="D16" i="1"/>
  <c r="D17" i="1"/>
  <c r="D18" i="1"/>
  <c r="D19" i="1"/>
  <c r="D28" i="1"/>
  <c r="D29" i="1"/>
  <c r="D46" i="1"/>
  <c r="D47" i="1"/>
  <c r="D48" i="1"/>
  <c r="D49" i="1"/>
  <c r="D50" i="1"/>
  <c r="D51" i="1"/>
  <c r="B13" i="1"/>
  <c r="C20" i="1"/>
  <c r="B21" i="1"/>
  <c r="B22" i="1"/>
  <c r="H22" i="1" s="1"/>
  <c r="B23" i="1"/>
  <c r="H23" i="1" s="1"/>
  <c r="B24" i="1"/>
  <c r="H24" i="1" s="1"/>
  <c r="B25" i="1"/>
  <c r="H25" i="1" s="1"/>
  <c r="B31" i="1"/>
  <c r="H31" i="1" s="1"/>
  <c r="B45" i="1"/>
  <c r="D13" i="1" l="1"/>
  <c r="D45" i="1"/>
  <c r="B26" i="1"/>
  <c r="H26" i="1" s="1"/>
  <c r="H27" i="1"/>
  <c r="H21" i="1"/>
  <c r="B20" i="1"/>
  <c r="H20" i="1" s="1"/>
  <c r="H45" i="1"/>
  <c r="D23" i="1"/>
  <c r="H13" i="1"/>
  <c r="D22" i="1"/>
  <c r="D31" i="1"/>
  <c r="D25" i="1"/>
  <c r="D21" i="1"/>
  <c r="D24" i="1"/>
  <c r="D20" i="1" l="1"/>
  <c r="D26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<sst xmlns="http://schemas.openxmlformats.org/spreadsheetml/2006/main" count="66" uniqueCount="26">
  <si>
    <t xml:space="preserve">DISTRITOS DE PANAMÁ, SAN MIGUELITO Y  RESTO DE LA </t>
  </si>
  <si>
    <t>Clase de víctima</t>
  </si>
  <si>
    <t>Víctimas en accidentes de tránsito</t>
  </si>
  <si>
    <t>Total</t>
  </si>
  <si>
    <t xml:space="preserve">Heridos </t>
  </si>
  <si>
    <t>Muertos</t>
  </si>
  <si>
    <t>Por cada 100 víctimas</t>
  </si>
  <si>
    <t>Lesiones</t>
  </si>
  <si>
    <t>Número</t>
  </si>
  <si>
    <t>Leves</t>
  </si>
  <si>
    <t>Graves</t>
  </si>
  <si>
    <t xml:space="preserve">                     TOTAL</t>
  </si>
  <si>
    <t xml:space="preserve">    Conductor - Motociclista</t>
  </si>
  <si>
    <t xml:space="preserve">    Conductor - Ciclista</t>
  </si>
  <si>
    <t xml:space="preserve">    Pasajero</t>
  </si>
  <si>
    <t xml:space="preserve">    Peatón</t>
  </si>
  <si>
    <t xml:space="preserve">    Jinete</t>
  </si>
  <si>
    <t>-</t>
  </si>
  <si>
    <t>Distrito de Panamá</t>
  </si>
  <si>
    <t>Distrito de San Miguelito</t>
  </si>
  <si>
    <t xml:space="preserve"> </t>
  </si>
  <si>
    <t>Resto de la República</t>
  </si>
  <si>
    <t xml:space="preserve">  -    Cantidad nula o cero.</t>
  </si>
  <si>
    <t>REPÚBLICA, SEGÚN CLASE DE VÍCTIMA: AÑO 2017</t>
  </si>
  <si>
    <t xml:space="preserve">Cuadro 15.  VÍCTIMAS EN ACCIDENTES DE TRÁNSITO EN LA REPÚBLICA, </t>
  </si>
  <si>
    <t xml:space="preserve">    Conductor - Automóvil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</si>
</sst>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0" fontId="4" fillId="0" borderId="10" xfId="0" applyFont="1" applyFill="1" applyBorder="1"/>
    <xf numFmtId="3" fontId="4" fillId="0" borderId="11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0" fontId="3" fillId="0" borderId="10" xfId="0" applyFont="1" applyFill="1" applyBorder="1"/>
    <xf numFmtId="0" fontId="5" fillId="0" borderId="10" xfId="0" applyFont="1" applyFill="1" applyBorder="1"/>
    <xf numFmtId="0" fontId="5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 applyProtection="1">
      <alignment horizontal="center"/>
      <protection locked="0"/>
    </xf>
    <xf numFmtId="3" fontId="5" fillId="0" borderId="10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0" fontId="5" fillId="0" borderId="9" xfId="0" applyFont="1" applyFill="1" applyBorder="1"/>
    <xf numFmtId="3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1" applyFont="1"/>
    <xf numFmtId="3" fontId="2" fillId="0" borderId="11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0" fontId="2" fillId="0" borderId="10" xfId="0" applyFont="1" applyFill="1" applyBorder="1"/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" fillId="0" borderId="0" xfId="0" applyNumberFormat="1" applyFont="1" applyFill="1" applyAlignment="1" applyProtection="1">
      <alignment horizontal="center"/>
      <protection locked="0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sqref="A1:H1"/>
    </sheetView>
  </sheetViews>
  <sheetFormatPr baseColWidth="10" defaultRowHeight="19.5" customHeight="1" x14ac:dyDescent="0.2"/>
  <cols>
    <col min="1" max="1" width="27.42578125" customWidth="1"/>
    <col min="2" max="2" width="8.7109375" customWidth="1"/>
    <col min="3" max="3" width="8.85546875" customWidth="1"/>
    <col min="4" max="4" width="11.42578125" customWidth="1"/>
    <col min="5" max="6" width="8.5703125" customWidth="1"/>
    <col min="7" max="7" width="10.140625" customWidth="1"/>
    <col min="8" max="8" width="11.5703125" customWidth="1"/>
  </cols>
  <sheetData>
    <row r="1" spans="1:8" ht="19.5" customHeight="1" x14ac:dyDescent="0.25">
      <c r="A1" s="49" t="s">
        <v>24</v>
      </c>
      <c r="B1" s="49"/>
      <c r="C1" s="49"/>
      <c r="D1" s="49"/>
      <c r="E1" s="49"/>
      <c r="F1" s="49"/>
      <c r="G1" s="49"/>
      <c r="H1" s="49"/>
    </row>
    <row r="2" spans="1:8" ht="19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</row>
    <row r="3" spans="1:8" ht="19.5" customHeight="1" x14ac:dyDescent="0.25">
      <c r="A3" s="38" t="s">
        <v>23</v>
      </c>
      <c r="B3" s="38"/>
      <c r="C3" s="38"/>
      <c r="D3" s="38"/>
      <c r="E3" s="38"/>
      <c r="F3" s="38"/>
      <c r="G3" s="38"/>
      <c r="H3" s="38"/>
    </row>
    <row r="4" spans="1:8" ht="19.5" customHeight="1" x14ac:dyDescent="0.2">
      <c r="A4" s="1"/>
      <c r="B4" s="1"/>
      <c r="C4" s="1"/>
      <c r="D4" s="1"/>
      <c r="E4" s="1"/>
      <c r="F4" s="1"/>
      <c r="G4" s="1"/>
      <c r="H4" s="1"/>
    </row>
    <row r="5" spans="1:8" ht="19.5" customHeight="1" x14ac:dyDescent="0.2">
      <c r="A5" s="39" t="s">
        <v>1</v>
      </c>
      <c r="B5" s="40" t="s">
        <v>2</v>
      </c>
      <c r="C5" s="41"/>
      <c r="D5" s="41"/>
      <c r="E5" s="41"/>
      <c r="F5" s="41"/>
      <c r="G5" s="41"/>
      <c r="H5" s="41"/>
    </row>
    <row r="6" spans="1:8" ht="19.5" customHeight="1" x14ac:dyDescent="0.2">
      <c r="A6" s="39"/>
      <c r="B6" s="42"/>
      <c r="C6" s="36"/>
      <c r="D6" s="36"/>
      <c r="E6" s="36"/>
      <c r="F6" s="36"/>
      <c r="G6" s="36"/>
      <c r="H6" s="36"/>
    </row>
    <row r="7" spans="1:8" ht="19.5" customHeight="1" x14ac:dyDescent="0.2">
      <c r="A7" s="39"/>
      <c r="B7" s="43" t="s">
        <v>3</v>
      </c>
      <c r="C7" s="40" t="s">
        <v>4</v>
      </c>
      <c r="D7" s="45"/>
      <c r="E7" s="45"/>
      <c r="F7" s="46"/>
      <c r="G7" s="45" t="s">
        <v>5</v>
      </c>
      <c r="H7" s="45"/>
    </row>
    <row r="8" spans="1:8" ht="19.5" customHeight="1" x14ac:dyDescent="0.2">
      <c r="A8" s="39"/>
      <c r="B8" s="44"/>
      <c r="C8" s="42"/>
      <c r="D8" s="36"/>
      <c r="E8" s="36"/>
      <c r="F8" s="47"/>
      <c r="G8" s="36"/>
      <c r="H8" s="36"/>
    </row>
    <row r="9" spans="1:8" ht="19.5" customHeight="1" x14ac:dyDescent="0.2">
      <c r="A9" s="39"/>
      <c r="B9" s="44"/>
      <c r="C9" s="32" t="s">
        <v>3</v>
      </c>
      <c r="D9" s="32" t="s">
        <v>6</v>
      </c>
      <c r="E9" s="48" t="s">
        <v>7</v>
      </c>
      <c r="F9" s="46"/>
      <c r="G9" s="32" t="s">
        <v>8</v>
      </c>
      <c r="H9" s="34" t="s">
        <v>6</v>
      </c>
    </row>
    <row r="10" spans="1:8" ht="19.5" customHeight="1" x14ac:dyDescent="0.2">
      <c r="A10" s="39"/>
      <c r="B10" s="44"/>
      <c r="C10" s="33"/>
      <c r="D10" s="33"/>
      <c r="E10" s="42"/>
      <c r="F10" s="47"/>
      <c r="G10" s="33"/>
      <c r="H10" s="35"/>
    </row>
    <row r="11" spans="1:8" ht="19.5" customHeight="1" x14ac:dyDescent="0.2">
      <c r="A11" s="39"/>
      <c r="B11" s="44"/>
      <c r="C11" s="33"/>
      <c r="D11" s="33"/>
      <c r="E11" s="37" t="s">
        <v>9</v>
      </c>
      <c r="F11" s="33" t="s">
        <v>10</v>
      </c>
      <c r="G11" s="33"/>
      <c r="H11" s="35"/>
    </row>
    <row r="12" spans="1:8" ht="19.5" customHeight="1" x14ac:dyDescent="0.2">
      <c r="A12" s="39"/>
      <c r="B12" s="42"/>
      <c r="C12" s="33"/>
      <c r="D12" s="33"/>
      <c r="E12" s="33"/>
      <c r="F12" s="33"/>
      <c r="G12" s="33"/>
      <c r="H12" s="36"/>
    </row>
    <row r="13" spans="1:8" ht="24.75" customHeight="1" x14ac:dyDescent="0.25">
      <c r="A13" s="2" t="s">
        <v>11</v>
      </c>
      <c r="B13" s="3">
        <f>SUM(B14:B19)</f>
        <v>16273</v>
      </c>
      <c r="C13" s="3">
        <f>SUM(C14:C19)</f>
        <v>15851</v>
      </c>
      <c r="D13" s="4">
        <f>C13/B13*100</f>
        <v>97.406747372949056</v>
      </c>
      <c r="E13" s="3">
        <f>SUM(E14:E19)</f>
        <v>15616</v>
      </c>
      <c r="F13" s="3">
        <f>SUM(F14:F19)</f>
        <v>235</v>
      </c>
      <c r="G13" s="5">
        <f>SUM(G14:G19)</f>
        <v>422</v>
      </c>
      <c r="H13" s="6">
        <f>G13/B13*100</f>
        <v>2.5932526270509433</v>
      </c>
    </row>
    <row r="14" spans="1:8" ht="23.1" customHeight="1" x14ac:dyDescent="0.2">
      <c r="A14" s="7" t="s">
        <v>25</v>
      </c>
      <c r="B14" s="8">
        <f t="shared" ref="B14:B19" si="0">SUM(C14+G14)</f>
        <v>5865</v>
      </c>
      <c r="C14" s="9">
        <f t="shared" ref="C14:C19" si="1">SUM(E14:F14)</f>
        <v>5768</v>
      </c>
      <c r="D14" s="10">
        <f t="shared" ref="D14:D26" si="2">C14/B14*100</f>
        <v>98.346121057118495</v>
      </c>
      <c r="E14" s="9">
        <v>5730</v>
      </c>
      <c r="F14" s="9">
        <v>38</v>
      </c>
      <c r="G14" s="9">
        <v>97</v>
      </c>
      <c r="H14" s="11">
        <f t="shared" ref="H14:H25" si="3">G14/B14*100</f>
        <v>1.6538789428815006</v>
      </c>
    </row>
    <row r="15" spans="1:8" ht="23.1" customHeight="1" x14ac:dyDescent="0.2">
      <c r="A15" s="7" t="s">
        <v>12</v>
      </c>
      <c r="B15" s="8">
        <f t="shared" si="0"/>
        <v>1259</v>
      </c>
      <c r="C15" s="9">
        <f t="shared" si="1"/>
        <v>1229</v>
      </c>
      <c r="D15" s="10">
        <f t="shared" si="2"/>
        <v>97.617156473391574</v>
      </c>
      <c r="E15" s="9">
        <v>1209</v>
      </c>
      <c r="F15" s="9">
        <v>20</v>
      </c>
      <c r="G15" s="9">
        <v>30</v>
      </c>
      <c r="H15" s="11">
        <f t="shared" si="3"/>
        <v>2.3828435266084194</v>
      </c>
    </row>
    <row r="16" spans="1:8" ht="23.1" customHeight="1" x14ac:dyDescent="0.2">
      <c r="A16" s="7" t="s">
        <v>13</v>
      </c>
      <c r="B16" s="8">
        <f t="shared" si="0"/>
        <v>311</v>
      </c>
      <c r="C16" s="9">
        <f t="shared" si="1"/>
        <v>298</v>
      </c>
      <c r="D16" s="10">
        <f t="shared" si="2"/>
        <v>95.819935691318321</v>
      </c>
      <c r="E16" s="9">
        <v>285</v>
      </c>
      <c r="F16" s="9">
        <v>13</v>
      </c>
      <c r="G16" s="9">
        <v>13</v>
      </c>
      <c r="H16" s="11">
        <f t="shared" si="3"/>
        <v>4.180064308681672</v>
      </c>
    </row>
    <row r="17" spans="1:8" ht="23.1" customHeight="1" x14ac:dyDescent="0.2">
      <c r="A17" s="7" t="s">
        <v>14</v>
      </c>
      <c r="B17" s="8">
        <f t="shared" si="0"/>
        <v>7299</v>
      </c>
      <c r="C17" s="9">
        <f t="shared" si="1"/>
        <v>7191</v>
      </c>
      <c r="D17" s="10">
        <f t="shared" si="2"/>
        <v>98.520345252774348</v>
      </c>
      <c r="E17" s="9">
        <v>7078</v>
      </c>
      <c r="F17" s="9">
        <v>113</v>
      </c>
      <c r="G17" s="29">
        <v>108</v>
      </c>
      <c r="H17" s="11">
        <f t="shared" si="3"/>
        <v>1.4796547472256474</v>
      </c>
    </row>
    <row r="18" spans="1:8" ht="23.1" customHeight="1" x14ac:dyDescent="0.2">
      <c r="A18" s="7" t="s">
        <v>15</v>
      </c>
      <c r="B18" s="8">
        <f t="shared" si="0"/>
        <v>1528</v>
      </c>
      <c r="C18" s="9">
        <f t="shared" si="1"/>
        <v>1355</v>
      </c>
      <c r="D18" s="10">
        <f t="shared" si="2"/>
        <v>88.678010471204189</v>
      </c>
      <c r="E18" s="9">
        <v>1306</v>
      </c>
      <c r="F18" s="9">
        <v>49</v>
      </c>
      <c r="G18" s="9">
        <v>173</v>
      </c>
      <c r="H18" s="11">
        <f t="shared" si="3"/>
        <v>11.321989528795811</v>
      </c>
    </row>
    <row r="19" spans="1:8" ht="23.1" customHeight="1" x14ac:dyDescent="0.2">
      <c r="A19" s="7" t="s">
        <v>16</v>
      </c>
      <c r="B19" s="8">
        <f t="shared" si="0"/>
        <v>11</v>
      </c>
      <c r="C19" s="9">
        <f t="shared" si="1"/>
        <v>10</v>
      </c>
      <c r="D19" s="10">
        <f t="shared" si="2"/>
        <v>90.909090909090907</v>
      </c>
      <c r="E19" s="9">
        <v>8</v>
      </c>
      <c r="F19" s="9">
        <v>2</v>
      </c>
      <c r="G19" s="9">
        <v>1</v>
      </c>
      <c r="H19" s="11">
        <f t="shared" si="3"/>
        <v>9.0909090909090917</v>
      </c>
    </row>
    <row r="20" spans="1:8" ht="23.1" customHeight="1" x14ac:dyDescent="0.25">
      <c r="A20" s="12" t="s">
        <v>18</v>
      </c>
      <c r="B20" s="3">
        <f>SUM(B21:B25)</f>
        <v>5101</v>
      </c>
      <c r="C20" s="3">
        <f>SUM(C21:C25)</f>
        <v>5011</v>
      </c>
      <c r="D20" s="4">
        <f t="shared" si="2"/>
        <v>98.235640070574391</v>
      </c>
      <c r="E20" s="3">
        <f>SUM(E21:E25)</f>
        <v>4988</v>
      </c>
      <c r="F20" s="3">
        <f>SUM(F21:F25)</f>
        <v>23</v>
      </c>
      <c r="G20" s="3">
        <f>SUM(G21:G25)</f>
        <v>90</v>
      </c>
      <c r="H20" s="6">
        <f t="shared" si="3"/>
        <v>1.7643599294256029</v>
      </c>
    </row>
    <row r="21" spans="1:8" ht="23.1" customHeight="1" x14ac:dyDescent="0.2">
      <c r="A21" s="31" t="s">
        <v>25</v>
      </c>
      <c r="B21" s="8">
        <f>SUM(C21+G21)</f>
        <v>1951</v>
      </c>
      <c r="C21" s="9">
        <f>SUM(E21:F21)</f>
        <v>1933</v>
      </c>
      <c r="D21" s="10">
        <f t="shared" si="2"/>
        <v>99.077396207073292</v>
      </c>
      <c r="E21" s="9">
        <v>1926</v>
      </c>
      <c r="F21" s="9">
        <v>7</v>
      </c>
      <c r="G21" s="9">
        <v>18</v>
      </c>
      <c r="H21" s="11">
        <f t="shared" si="3"/>
        <v>0.92260379292670425</v>
      </c>
    </row>
    <row r="22" spans="1:8" ht="23.1" customHeight="1" x14ac:dyDescent="0.2">
      <c r="A22" s="13" t="s">
        <v>12</v>
      </c>
      <c r="B22" s="8">
        <f>SUM(C22+G22)</f>
        <v>613</v>
      </c>
      <c r="C22" s="9">
        <f>SUM(E22:F22)</f>
        <v>604</v>
      </c>
      <c r="D22" s="10">
        <f t="shared" si="2"/>
        <v>98.531810766721037</v>
      </c>
      <c r="E22" s="9">
        <v>602</v>
      </c>
      <c r="F22" s="9">
        <v>2</v>
      </c>
      <c r="G22" s="9">
        <v>9</v>
      </c>
      <c r="H22" s="11">
        <f t="shared" si="3"/>
        <v>1.4681892332789559</v>
      </c>
    </row>
    <row r="23" spans="1:8" ht="23.1" customHeight="1" x14ac:dyDescent="0.2">
      <c r="A23" s="13" t="s">
        <v>13</v>
      </c>
      <c r="B23" s="8">
        <f>SUM(C23+G23)</f>
        <v>40</v>
      </c>
      <c r="C23" s="9">
        <f>SUM(E23:F23)</f>
        <v>38</v>
      </c>
      <c r="D23" s="10">
        <f t="shared" si="2"/>
        <v>95</v>
      </c>
      <c r="E23" s="29">
        <v>38</v>
      </c>
      <c r="F23" s="29" t="s">
        <v>17</v>
      </c>
      <c r="G23" s="9">
        <v>2</v>
      </c>
      <c r="H23" s="11">
        <f t="shared" si="3"/>
        <v>5</v>
      </c>
    </row>
    <row r="24" spans="1:8" ht="23.1" customHeight="1" x14ac:dyDescent="0.2">
      <c r="A24" s="13" t="s">
        <v>14</v>
      </c>
      <c r="B24" s="8">
        <f>SUM(C24+G24)</f>
        <v>1900</v>
      </c>
      <c r="C24" s="9">
        <f>SUM(E24:F24)</f>
        <v>1886</v>
      </c>
      <c r="D24" s="10">
        <f t="shared" si="2"/>
        <v>99.263157894736835</v>
      </c>
      <c r="E24" s="9">
        <v>1879</v>
      </c>
      <c r="F24" s="29">
        <v>7</v>
      </c>
      <c r="G24" s="9">
        <v>14</v>
      </c>
      <c r="H24" s="11">
        <f t="shared" si="3"/>
        <v>0.73684210526315785</v>
      </c>
    </row>
    <row r="25" spans="1:8" ht="23.1" customHeight="1" x14ac:dyDescent="0.2">
      <c r="A25" s="13" t="s">
        <v>15</v>
      </c>
      <c r="B25" s="8">
        <f>SUM(C25+G25)</f>
        <v>597</v>
      </c>
      <c r="C25" s="9">
        <f>SUM(E25:F25)</f>
        <v>550</v>
      </c>
      <c r="D25" s="10">
        <f t="shared" si="2"/>
        <v>92.127303182579567</v>
      </c>
      <c r="E25" s="9">
        <v>543</v>
      </c>
      <c r="F25" s="9">
        <v>7</v>
      </c>
      <c r="G25" s="9">
        <v>47</v>
      </c>
      <c r="H25" s="11">
        <f t="shared" si="3"/>
        <v>7.8726968174204357</v>
      </c>
    </row>
    <row r="26" spans="1:8" ht="23.1" customHeight="1" x14ac:dyDescent="0.25">
      <c r="A26" s="12" t="s">
        <v>19</v>
      </c>
      <c r="B26" s="3">
        <f>SUM(B27:B31)</f>
        <v>751</v>
      </c>
      <c r="C26" s="3">
        <f>SUM(C27:C31)</f>
        <v>736</v>
      </c>
      <c r="D26" s="4">
        <f t="shared" si="2"/>
        <v>98.002663115845536</v>
      </c>
      <c r="E26" s="3">
        <f>SUM(E27:E31)</f>
        <v>733</v>
      </c>
      <c r="F26" s="3">
        <f>SUM(F27:F31)</f>
        <v>3</v>
      </c>
      <c r="G26" s="3">
        <f>SUM(G27:G31)</f>
        <v>15</v>
      </c>
      <c r="H26" s="6">
        <f>G26/B26*100</f>
        <v>1.9973368841544608</v>
      </c>
    </row>
    <row r="27" spans="1:8" ht="23.1" customHeight="1" x14ac:dyDescent="0.2">
      <c r="A27" s="31" t="s">
        <v>25</v>
      </c>
      <c r="B27" s="8">
        <f t="shared" ref="B27:B29" si="4">SUM(C27,G27)</f>
        <v>272</v>
      </c>
      <c r="C27" s="9">
        <f>SUM(E27:F27)</f>
        <v>268</v>
      </c>
      <c r="D27" s="10">
        <f>C27/B27*100</f>
        <v>98.529411764705884</v>
      </c>
      <c r="E27" s="9">
        <v>267</v>
      </c>
      <c r="F27" s="9">
        <v>1</v>
      </c>
      <c r="G27" s="9">
        <v>4</v>
      </c>
      <c r="H27" s="11">
        <f>G27/B27*100</f>
        <v>1.4705882352941175</v>
      </c>
    </row>
    <row r="28" spans="1:8" ht="23.1" customHeight="1" x14ac:dyDescent="0.2">
      <c r="A28" s="13" t="s">
        <v>12</v>
      </c>
      <c r="B28" s="8">
        <f t="shared" si="4"/>
        <v>78</v>
      </c>
      <c r="C28" s="9">
        <f>SUM(E28:F28)</f>
        <v>78</v>
      </c>
      <c r="D28" s="10">
        <f>C28/B28*100</f>
        <v>100</v>
      </c>
      <c r="E28" s="9">
        <v>76</v>
      </c>
      <c r="F28" s="9">
        <v>2</v>
      </c>
      <c r="G28" s="29" t="s">
        <v>17</v>
      </c>
      <c r="H28" s="30" t="s">
        <v>17</v>
      </c>
    </row>
    <row r="29" spans="1:8" ht="23.1" customHeight="1" x14ac:dyDescent="0.2">
      <c r="A29" s="13" t="s">
        <v>13</v>
      </c>
      <c r="B29" s="8">
        <f t="shared" si="4"/>
        <v>5</v>
      </c>
      <c r="C29" s="9">
        <f>SUM(E29:F29)</f>
        <v>5</v>
      </c>
      <c r="D29" s="10">
        <f>C29/B29*100</f>
        <v>100</v>
      </c>
      <c r="E29" s="29">
        <v>5</v>
      </c>
      <c r="F29" s="29" t="s">
        <v>17</v>
      </c>
      <c r="G29" s="29" t="s">
        <v>17</v>
      </c>
      <c r="H29" s="30" t="s">
        <v>17</v>
      </c>
    </row>
    <row r="30" spans="1:8" ht="23.1" customHeight="1" x14ac:dyDescent="0.2">
      <c r="A30" s="13" t="s">
        <v>14</v>
      </c>
      <c r="B30" s="8">
        <f>SUM(C30,G30)</f>
        <v>279</v>
      </c>
      <c r="C30" s="9">
        <f>SUM(E30,F30)</f>
        <v>278</v>
      </c>
      <c r="D30" s="10">
        <f>C30/B30*100</f>
        <v>99.641577060931894</v>
      </c>
      <c r="E30" s="29">
        <v>278</v>
      </c>
      <c r="F30" s="29" t="s">
        <v>17</v>
      </c>
      <c r="G30" s="9">
        <v>1</v>
      </c>
      <c r="H30" s="11">
        <f t="shared" ref="H30" si="5">G30/B30*100</f>
        <v>0.35842293906810035</v>
      </c>
    </row>
    <row r="31" spans="1:8" ht="23.1" customHeight="1" x14ac:dyDescent="0.2">
      <c r="A31" s="13" t="s">
        <v>15</v>
      </c>
      <c r="B31" s="8">
        <f>SUM(C31+G31)</f>
        <v>117</v>
      </c>
      <c r="C31" s="9">
        <f>SUM(E31:F31)</f>
        <v>107</v>
      </c>
      <c r="D31" s="10">
        <f>C31/B31*100</f>
        <v>91.452991452991455</v>
      </c>
      <c r="E31" s="29">
        <v>107</v>
      </c>
      <c r="F31" s="29" t="s">
        <v>17</v>
      </c>
      <c r="G31" s="9">
        <v>10</v>
      </c>
      <c r="H31" s="11">
        <f>G31/B31*100</f>
        <v>8.5470085470085468</v>
      </c>
    </row>
    <row r="32" spans="1:8" ht="19.5" customHeight="1" x14ac:dyDescent="0.2">
      <c r="A32" s="14"/>
      <c r="B32" s="15"/>
      <c r="C32" s="16"/>
      <c r="D32" s="17"/>
      <c r="E32" s="16"/>
      <c r="F32" s="16"/>
      <c r="G32" s="16"/>
      <c r="H32" s="18"/>
    </row>
    <row r="33" spans="1:8" ht="19.5" customHeight="1" x14ac:dyDescent="0.25">
      <c r="A33" s="49" t="s">
        <v>24</v>
      </c>
      <c r="B33" s="49"/>
      <c r="C33" s="49"/>
      <c r="D33" s="49"/>
      <c r="E33" s="49"/>
      <c r="F33" s="49"/>
      <c r="G33" s="49"/>
      <c r="H33" s="49"/>
    </row>
    <row r="34" spans="1:8" ht="19.5" customHeight="1" x14ac:dyDescent="0.25">
      <c r="A34" s="38" t="s">
        <v>0</v>
      </c>
      <c r="B34" s="38"/>
      <c r="C34" s="38"/>
      <c r="D34" s="38"/>
      <c r="E34" s="38"/>
      <c r="F34" s="38"/>
      <c r="G34" s="38"/>
      <c r="H34" s="38"/>
    </row>
    <row r="35" spans="1:8" ht="19.5" customHeight="1" x14ac:dyDescent="0.25">
      <c r="A35" s="38" t="s">
        <v>23</v>
      </c>
      <c r="B35" s="38"/>
      <c r="C35" s="38"/>
      <c r="D35" s="38"/>
      <c r="E35" s="38"/>
      <c r="F35" s="38"/>
      <c r="G35" s="38"/>
      <c r="H35" s="38"/>
    </row>
    <row r="36" spans="1:8" ht="19.5" customHeight="1" x14ac:dyDescent="0.2">
      <c r="A36" s="19"/>
      <c r="B36" s="19"/>
      <c r="C36" s="19"/>
      <c r="D36" s="19"/>
      <c r="E36" s="19"/>
      <c r="F36" s="19"/>
      <c r="G36" s="19"/>
      <c r="H36" s="19"/>
    </row>
    <row r="37" spans="1:8" ht="19.5" customHeight="1" x14ac:dyDescent="0.2">
      <c r="A37" s="39" t="s">
        <v>1</v>
      </c>
      <c r="B37" s="40" t="s">
        <v>2</v>
      </c>
      <c r="C37" s="41"/>
      <c r="D37" s="41"/>
      <c r="E37" s="41"/>
      <c r="F37" s="41"/>
      <c r="G37" s="41"/>
      <c r="H37" s="41"/>
    </row>
    <row r="38" spans="1:8" ht="19.5" customHeight="1" x14ac:dyDescent="0.2">
      <c r="A38" s="39"/>
      <c r="B38" s="42"/>
      <c r="C38" s="36"/>
      <c r="D38" s="36"/>
      <c r="E38" s="36"/>
      <c r="F38" s="36"/>
      <c r="G38" s="36"/>
      <c r="H38" s="36"/>
    </row>
    <row r="39" spans="1:8" ht="19.5" customHeight="1" x14ac:dyDescent="0.2">
      <c r="A39" s="39"/>
      <c r="B39" s="43" t="s">
        <v>3</v>
      </c>
      <c r="C39" s="40" t="s">
        <v>4</v>
      </c>
      <c r="D39" s="45"/>
      <c r="E39" s="45"/>
      <c r="F39" s="46"/>
      <c r="G39" s="45" t="s">
        <v>5</v>
      </c>
      <c r="H39" s="45"/>
    </row>
    <row r="40" spans="1:8" ht="19.5" customHeight="1" x14ac:dyDescent="0.2">
      <c r="A40" s="39"/>
      <c r="B40" s="44"/>
      <c r="C40" s="42"/>
      <c r="D40" s="36"/>
      <c r="E40" s="36"/>
      <c r="F40" s="47"/>
      <c r="G40" s="36"/>
      <c r="H40" s="36"/>
    </row>
    <row r="41" spans="1:8" ht="19.5" customHeight="1" x14ac:dyDescent="0.2">
      <c r="A41" s="39"/>
      <c r="B41" s="44"/>
      <c r="C41" s="32" t="s">
        <v>3</v>
      </c>
      <c r="D41" s="32" t="s">
        <v>6</v>
      </c>
      <c r="E41" s="48" t="s">
        <v>7</v>
      </c>
      <c r="F41" s="46"/>
      <c r="G41" s="32" t="s">
        <v>8</v>
      </c>
      <c r="H41" s="34" t="s">
        <v>6</v>
      </c>
    </row>
    <row r="42" spans="1:8" ht="19.5" customHeight="1" x14ac:dyDescent="0.2">
      <c r="A42" s="39"/>
      <c r="B42" s="44"/>
      <c r="C42" s="33"/>
      <c r="D42" s="33"/>
      <c r="E42" s="42"/>
      <c r="F42" s="47"/>
      <c r="G42" s="33"/>
      <c r="H42" s="35"/>
    </row>
    <row r="43" spans="1:8" ht="19.5" customHeight="1" x14ac:dyDescent="0.2">
      <c r="A43" s="39"/>
      <c r="B43" s="44"/>
      <c r="C43" s="33"/>
      <c r="D43" s="33"/>
      <c r="E43" s="37" t="s">
        <v>9</v>
      </c>
      <c r="F43" s="33" t="s">
        <v>10</v>
      </c>
      <c r="G43" s="33"/>
      <c r="H43" s="35"/>
    </row>
    <row r="44" spans="1:8" ht="19.5" customHeight="1" x14ac:dyDescent="0.2">
      <c r="A44" s="39"/>
      <c r="B44" s="42"/>
      <c r="C44" s="33"/>
      <c r="D44" s="33"/>
      <c r="E44" s="33"/>
      <c r="F44" s="33"/>
      <c r="G44" s="33"/>
      <c r="H44" s="36"/>
    </row>
    <row r="45" spans="1:8" ht="24.75" customHeight="1" x14ac:dyDescent="0.25">
      <c r="A45" s="12" t="s">
        <v>21</v>
      </c>
      <c r="B45" s="3">
        <f>SUM(B46:B51)</f>
        <v>10421</v>
      </c>
      <c r="C45" s="3">
        <f>SUM(C46:C51)</f>
        <v>10104</v>
      </c>
      <c r="D45" s="21">
        <f>C45/B45*100</f>
        <v>96.958065444774974</v>
      </c>
      <c r="E45" s="3">
        <f>SUM(E46:E51)</f>
        <v>9895</v>
      </c>
      <c r="F45" s="3">
        <f>SUM(F46:F51)</f>
        <v>209</v>
      </c>
      <c r="G45" s="3">
        <f>SUM(G46:G51)</f>
        <v>317</v>
      </c>
      <c r="H45" s="6">
        <f>G45/B45*100</f>
        <v>3.0419345552250263</v>
      </c>
    </row>
    <row r="46" spans="1:8" ht="23.1" customHeight="1" x14ac:dyDescent="0.2">
      <c r="A46" s="31" t="s">
        <v>25</v>
      </c>
      <c r="B46" s="8">
        <f t="shared" ref="B46:B51" si="6">SUM(C46+G46)</f>
        <v>3642</v>
      </c>
      <c r="C46" s="9">
        <f t="shared" ref="C46:C51" si="7">SUM(E46:F46)</f>
        <v>3567</v>
      </c>
      <c r="D46" s="10">
        <f t="shared" ref="D46:D51" si="8">C46/B46*100</f>
        <v>97.940691927512361</v>
      </c>
      <c r="E46" s="9">
        <v>3537</v>
      </c>
      <c r="F46" s="9">
        <v>30</v>
      </c>
      <c r="G46" s="9">
        <v>75</v>
      </c>
      <c r="H46" s="11">
        <f t="shared" ref="H46:H51" si="9">G46/B46*100</f>
        <v>2.059308072487644</v>
      </c>
    </row>
    <row r="47" spans="1:8" ht="23.1" customHeight="1" x14ac:dyDescent="0.2">
      <c r="A47" s="13" t="s">
        <v>12</v>
      </c>
      <c r="B47" s="8">
        <f t="shared" si="6"/>
        <v>568</v>
      </c>
      <c r="C47" s="9">
        <f t="shared" si="7"/>
        <v>547</v>
      </c>
      <c r="D47" s="10">
        <f t="shared" si="8"/>
        <v>96.302816901408448</v>
      </c>
      <c r="E47" s="9">
        <v>531</v>
      </c>
      <c r="F47" s="9">
        <v>16</v>
      </c>
      <c r="G47" s="9">
        <v>21</v>
      </c>
      <c r="H47" s="11">
        <f t="shared" si="9"/>
        <v>3.697183098591549</v>
      </c>
    </row>
    <row r="48" spans="1:8" ht="23.1" customHeight="1" x14ac:dyDescent="0.2">
      <c r="A48" s="13" t="s">
        <v>13</v>
      </c>
      <c r="B48" s="8">
        <f t="shared" si="6"/>
        <v>266</v>
      </c>
      <c r="C48" s="9">
        <f t="shared" si="7"/>
        <v>255</v>
      </c>
      <c r="D48" s="10">
        <f t="shared" si="8"/>
        <v>95.864661654135347</v>
      </c>
      <c r="E48" s="9">
        <v>242</v>
      </c>
      <c r="F48" s="9">
        <v>13</v>
      </c>
      <c r="G48" s="9">
        <v>11</v>
      </c>
      <c r="H48" s="11">
        <f t="shared" si="9"/>
        <v>4.1353383458646613</v>
      </c>
    </row>
    <row r="49" spans="1:8" ht="23.1" customHeight="1" x14ac:dyDescent="0.2">
      <c r="A49" s="13" t="s">
        <v>14</v>
      </c>
      <c r="B49" s="8">
        <f t="shared" si="6"/>
        <v>5120</v>
      </c>
      <c r="C49" s="9">
        <f t="shared" si="7"/>
        <v>5027</v>
      </c>
      <c r="D49" s="10">
        <f t="shared" si="8"/>
        <v>98.18359375</v>
      </c>
      <c r="E49" s="9">
        <v>4921</v>
      </c>
      <c r="F49" s="9">
        <v>106</v>
      </c>
      <c r="G49" s="9">
        <v>93</v>
      </c>
      <c r="H49" s="11">
        <f t="shared" si="9"/>
        <v>1.8164062500000002</v>
      </c>
    </row>
    <row r="50" spans="1:8" ht="23.1" customHeight="1" x14ac:dyDescent="0.2">
      <c r="A50" s="13" t="s">
        <v>15</v>
      </c>
      <c r="B50" s="8">
        <f t="shared" si="6"/>
        <v>814</v>
      </c>
      <c r="C50" s="9">
        <f t="shared" si="7"/>
        <v>698</v>
      </c>
      <c r="D50" s="10">
        <f t="shared" si="8"/>
        <v>85.749385749385752</v>
      </c>
      <c r="E50" s="9">
        <v>656</v>
      </c>
      <c r="F50" s="9">
        <v>42</v>
      </c>
      <c r="G50" s="9">
        <v>116</v>
      </c>
      <c r="H50" s="11">
        <f t="shared" si="9"/>
        <v>14.250614250614252</v>
      </c>
    </row>
    <row r="51" spans="1:8" ht="23.1" customHeight="1" x14ac:dyDescent="0.2">
      <c r="A51" s="13" t="s">
        <v>16</v>
      </c>
      <c r="B51" s="8">
        <f t="shared" si="6"/>
        <v>11</v>
      </c>
      <c r="C51" s="9">
        <f t="shared" si="7"/>
        <v>10</v>
      </c>
      <c r="D51" s="10">
        <f t="shared" si="8"/>
        <v>90.909090909090907</v>
      </c>
      <c r="E51" s="9">
        <v>8</v>
      </c>
      <c r="F51" s="9">
        <v>2</v>
      </c>
      <c r="G51" s="20">
        <v>1</v>
      </c>
      <c r="H51" s="11">
        <f t="shared" si="9"/>
        <v>9.0909090909090917</v>
      </c>
    </row>
    <row r="52" spans="1:8" ht="3" customHeight="1" x14ac:dyDescent="0.2">
      <c r="A52" s="22"/>
      <c r="B52" s="23" t="s">
        <v>20</v>
      </c>
      <c r="C52" s="23"/>
      <c r="D52" s="24"/>
      <c r="E52" s="23"/>
      <c r="F52" s="23"/>
      <c r="G52" s="25"/>
      <c r="H52" s="26"/>
    </row>
    <row r="53" spans="1:8" ht="19.5" customHeight="1" x14ac:dyDescent="0.2">
      <c r="A53" s="28" t="s">
        <v>22</v>
      </c>
      <c r="B53" s="27"/>
      <c r="C53" s="27"/>
      <c r="D53" s="27"/>
      <c r="E53" s="27"/>
      <c r="F53" s="27"/>
      <c r="G53" s="27"/>
      <c r="H53" s="27"/>
    </row>
    <row r="54" spans="1:8" ht="19.5" customHeight="1" x14ac:dyDescent="0.2">
      <c r="A54" s="27"/>
      <c r="B54" s="27"/>
      <c r="C54" s="27"/>
      <c r="D54" s="27"/>
      <c r="E54" s="27"/>
      <c r="F54" s="27"/>
      <c r="G54" s="27"/>
      <c r="H54" s="27"/>
    </row>
  </sheetData>
  <mergeCells count="30">
    <mergeCell ref="A33:H33"/>
    <mergeCell ref="A1:H1"/>
    <mergeCell ref="A2:H2"/>
    <mergeCell ref="A3:H3"/>
    <mergeCell ref="A5:A12"/>
    <mergeCell ref="B5:H6"/>
    <mergeCell ref="B7:B12"/>
    <mergeCell ref="C7:F8"/>
    <mergeCell ref="G7:H8"/>
    <mergeCell ref="C9:C12"/>
    <mergeCell ref="D9:D12"/>
    <mergeCell ref="E9:F10"/>
    <mergeCell ref="G9:G12"/>
    <mergeCell ref="H9:H12"/>
    <mergeCell ref="E11:E12"/>
    <mergeCell ref="F11:F12"/>
    <mergeCell ref="G41:G44"/>
    <mergeCell ref="H41:H44"/>
    <mergeCell ref="E43:E44"/>
    <mergeCell ref="F43:F44"/>
    <mergeCell ref="A34:H34"/>
    <mergeCell ref="A35:H35"/>
    <mergeCell ref="A37:A44"/>
    <mergeCell ref="B37:H38"/>
    <mergeCell ref="B39:B44"/>
    <mergeCell ref="C39:F40"/>
    <mergeCell ref="G39:H40"/>
    <mergeCell ref="C41:C44"/>
    <mergeCell ref="D41:D44"/>
    <mergeCell ref="E41:F42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2018-04-02T18:43:17Z</cp:lastPrinted>
  <dcterms:created xsi:type="dcterms:W3CDTF">2017-11-14T11:22:11Z</dcterms:created>
  <dcterms:modified xsi:type="dcterms:W3CDTF">2018-06-18T20:41:52Z</dcterms:modified>
</cp:coreProperties>
</file>