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 s="1"/>
  <c r="G11" i="1"/>
  <c r="G10" i="1" s="1"/>
  <c r="H11" i="1"/>
  <c r="H10" i="1" s="1"/>
  <c r="I11" i="1"/>
  <c r="I10" i="1" s="1"/>
  <c r="J11" i="1"/>
  <c r="J10" i="1" s="1"/>
  <c r="E11" i="1"/>
  <c r="E10" i="1" s="1"/>
  <c r="D11" i="1"/>
  <c r="D10" i="1" s="1"/>
  <c r="C11" i="1"/>
  <c r="C10" i="1" s="1"/>
  <c r="D167" i="1"/>
  <c r="B12" i="1"/>
  <c r="E61" i="1"/>
  <c r="E54" i="1"/>
  <c r="E53" i="1" s="1"/>
  <c r="B185" i="1" l="1"/>
  <c r="E194" i="1"/>
  <c r="F194" i="1"/>
  <c r="G194" i="1"/>
  <c r="H194" i="1"/>
  <c r="I194" i="1"/>
  <c r="J194" i="1"/>
  <c r="B195" i="1"/>
  <c r="B196" i="1"/>
  <c r="E199" i="1"/>
  <c r="E198" i="1" s="1"/>
  <c r="F199" i="1"/>
  <c r="F198" i="1" s="1"/>
  <c r="G199" i="1"/>
  <c r="H199" i="1"/>
  <c r="I199" i="1"/>
  <c r="I198" i="1" s="1"/>
  <c r="J199" i="1"/>
  <c r="J198" i="1" s="1"/>
  <c r="B200" i="1"/>
  <c r="B161" i="1"/>
  <c r="B162" i="1"/>
  <c r="B163" i="1"/>
  <c r="B164" i="1"/>
  <c r="B165" i="1"/>
  <c r="C166" i="1"/>
  <c r="E167" i="1"/>
  <c r="F167" i="1"/>
  <c r="G167" i="1"/>
  <c r="H167" i="1"/>
  <c r="I167" i="1"/>
  <c r="B168" i="1"/>
  <c r="B194" i="1" l="1"/>
  <c r="B145" i="1"/>
  <c r="B146" i="1"/>
  <c r="B147" i="1"/>
  <c r="C159" i="1"/>
  <c r="C158" i="1" s="1"/>
  <c r="D159" i="1"/>
  <c r="D158" i="1" s="1"/>
  <c r="E159" i="1"/>
  <c r="E158" i="1" s="1"/>
  <c r="F159" i="1"/>
  <c r="F158" i="1" s="1"/>
  <c r="G159" i="1"/>
  <c r="G158" i="1" s="1"/>
  <c r="H159" i="1"/>
  <c r="H158" i="1" s="1"/>
  <c r="I159" i="1"/>
  <c r="I158" i="1" s="1"/>
  <c r="J159" i="1"/>
  <c r="J158" i="1" s="1"/>
  <c r="B160" i="1"/>
  <c r="B209" i="1" l="1"/>
  <c r="B130" i="1"/>
  <c r="D135" i="1"/>
  <c r="E135" i="1"/>
  <c r="F135" i="1"/>
  <c r="G135" i="1"/>
  <c r="H135" i="1"/>
  <c r="I135" i="1"/>
  <c r="J135" i="1"/>
  <c r="B122" i="1"/>
  <c r="D128" i="1" l="1"/>
  <c r="D127" i="1" s="1"/>
  <c r="E128" i="1"/>
  <c r="E127" i="1" s="1"/>
  <c r="F128" i="1"/>
  <c r="F127" i="1" s="1"/>
  <c r="G128" i="1"/>
  <c r="G127" i="1" s="1"/>
  <c r="H128" i="1"/>
  <c r="H127" i="1" s="1"/>
  <c r="I128" i="1"/>
  <c r="I127" i="1" s="1"/>
  <c r="J128" i="1"/>
  <c r="J127" i="1" s="1"/>
  <c r="C127" i="1"/>
  <c r="D54" i="1"/>
  <c r="F54" i="1"/>
  <c r="G54" i="1"/>
  <c r="H54" i="1"/>
  <c r="I54" i="1"/>
  <c r="J54" i="1"/>
  <c r="C108" i="1"/>
  <c r="J93" i="1"/>
  <c r="I93" i="1"/>
  <c r="H93" i="1"/>
  <c r="G93" i="1"/>
  <c r="F93" i="1"/>
  <c r="E93" i="1"/>
  <c r="D93" i="1"/>
  <c r="C93" i="1"/>
  <c r="J85" i="1"/>
  <c r="I85" i="1"/>
  <c r="I84" i="1" s="1"/>
  <c r="H85" i="1"/>
  <c r="H84" i="1" s="1"/>
  <c r="G85" i="1"/>
  <c r="G84" i="1" s="1"/>
  <c r="F85" i="1"/>
  <c r="F84" i="1" s="1"/>
  <c r="E85" i="1"/>
  <c r="E84" i="1" s="1"/>
  <c r="D85" i="1"/>
  <c r="D84" i="1" s="1"/>
  <c r="C85" i="1"/>
  <c r="C84" i="1" s="1"/>
  <c r="J84" i="1"/>
  <c r="D19" i="1" l="1"/>
  <c r="E19" i="1"/>
  <c r="F19" i="1"/>
  <c r="G19" i="1"/>
  <c r="H19" i="1"/>
  <c r="I19" i="1"/>
  <c r="J19" i="1"/>
  <c r="C19" i="1"/>
  <c r="F61" i="1" l="1"/>
  <c r="F53" i="1" s="1"/>
  <c r="B56" i="1"/>
  <c r="C53" i="1"/>
  <c r="D61" i="1"/>
  <c r="D53" i="1" s="1"/>
  <c r="G61" i="1"/>
  <c r="G53" i="1" s="1"/>
  <c r="H61" i="1"/>
  <c r="H53" i="1" s="1"/>
  <c r="I61" i="1"/>
  <c r="I53" i="1" s="1"/>
  <c r="J61" i="1"/>
  <c r="J53" i="1" s="1"/>
  <c r="B91" i="1" l="1"/>
  <c r="B17" i="1"/>
  <c r="B16" i="1"/>
  <c r="H205" i="1" l="1"/>
  <c r="H198" i="1" s="1"/>
  <c r="G205" i="1"/>
  <c r="G198" i="1" s="1"/>
  <c r="B213" i="1" l="1"/>
  <c r="B212" i="1"/>
  <c r="B211" i="1"/>
  <c r="B210" i="1"/>
  <c r="B208" i="1"/>
  <c r="B207" i="1"/>
  <c r="B206" i="1"/>
  <c r="B204" i="1"/>
  <c r="B203" i="1"/>
  <c r="B202" i="1"/>
  <c r="B201" i="1"/>
  <c r="B199" i="1" s="1"/>
  <c r="B184" i="1"/>
  <c r="B183" i="1"/>
  <c r="B182" i="1"/>
  <c r="J181" i="1"/>
  <c r="I181" i="1"/>
  <c r="H181" i="1"/>
  <c r="G181" i="1"/>
  <c r="F181" i="1"/>
  <c r="E181" i="1"/>
  <c r="D181" i="1"/>
  <c r="C157" i="1"/>
  <c r="B180" i="1"/>
  <c r="B179" i="1"/>
  <c r="B178" i="1"/>
  <c r="B177" i="1"/>
  <c r="B176" i="1"/>
  <c r="B175" i="1"/>
  <c r="J174" i="1"/>
  <c r="J166" i="1" s="1"/>
  <c r="I174" i="1"/>
  <c r="I166" i="1" s="1"/>
  <c r="H174" i="1"/>
  <c r="H166" i="1" s="1"/>
  <c r="G174" i="1"/>
  <c r="G166" i="1" s="1"/>
  <c r="F174" i="1"/>
  <c r="F166" i="1" s="1"/>
  <c r="E174" i="1"/>
  <c r="E166" i="1" s="1"/>
  <c r="D174" i="1"/>
  <c r="B173" i="1"/>
  <c r="B172" i="1"/>
  <c r="B171" i="1"/>
  <c r="B170" i="1"/>
  <c r="B169" i="1"/>
  <c r="B159" i="1"/>
  <c r="B144" i="1"/>
  <c r="B143" i="1"/>
  <c r="B142" i="1"/>
  <c r="B141" i="1"/>
  <c r="B140" i="1"/>
  <c r="B139" i="1"/>
  <c r="B138" i="1"/>
  <c r="B137" i="1"/>
  <c r="B136" i="1"/>
  <c r="B134" i="1"/>
  <c r="B133" i="1"/>
  <c r="B132" i="1"/>
  <c r="B131" i="1"/>
  <c r="B129" i="1"/>
  <c r="B125" i="1"/>
  <c r="B124" i="1"/>
  <c r="J123" i="1"/>
  <c r="I123" i="1"/>
  <c r="H123" i="1"/>
  <c r="G123" i="1"/>
  <c r="F123" i="1"/>
  <c r="E123" i="1"/>
  <c r="B121" i="1"/>
  <c r="B111" i="1"/>
  <c r="B110" i="1"/>
  <c r="B109" i="1"/>
  <c r="J108" i="1"/>
  <c r="I108" i="1"/>
  <c r="H108" i="1"/>
  <c r="G108" i="1"/>
  <c r="F108" i="1"/>
  <c r="E108" i="1"/>
  <c r="D108" i="1"/>
  <c r="B107" i="1"/>
  <c r="B106" i="1"/>
  <c r="B105" i="1"/>
  <c r="B104" i="1"/>
  <c r="B103" i="1"/>
  <c r="B102" i="1"/>
  <c r="B101" i="1"/>
  <c r="J100" i="1"/>
  <c r="J92" i="1" s="1"/>
  <c r="I100" i="1"/>
  <c r="I92" i="1" s="1"/>
  <c r="H100" i="1"/>
  <c r="H92" i="1" s="1"/>
  <c r="G100" i="1"/>
  <c r="G92" i="1" s="1"/>
  <c r="F100" i="1"/>
  <c r="F92" i="1" s="1"/>
  <c r="E100" i="1"/>
  <c r="E92" i="1" s="1"/>
  <c r="D100" i="1"/>
  <c r="D92" i="1" s="1"/>
  <c r="C100" i="1"/>
  <c r="C92" i="1" s="1"/>
  <c r="C83" i="1" s="1"/>
  <c r="B99" i="1"/>
  <c r="B98" i="1"/>
  <c r="B97" i="1"/>
  <c r="B96" i="1"/>
  <c r="B95" i="1"/>
  <c r="B94" i="1"/>
  <c r="B90" i="1"/>
  <c r="B89" i="1"/>
  <c r="B88" i="1"/>
  <c r="B87" i="1"/>
  <c r="B86" i="1"/>
  <c r="B73" i="1"/>
  <c r="B72" i="1"/>
  <c r="B71" i="1"/>
  <c r="B70" i="1"/>
  <c r="B69" i="1"/>
  <c r="B68" i="1"/>
  <c r="B67" i="1"/>
  <c r="B66" i="1"/>
  <c r="B65" i="1"/>
  <c r="B64" i="1"/>
  <c r="B63" i="1"/>
  <c r="B62" i="1"/>
  <c r="B60" i="1"/>
  <c r="B59" i="1"/>
  <c r="B58" i="1"/>
  <c r="B57" i="1"/>
  <c r="B55" i="1"/>
  <c r="B51" i="1"/>
  <c r="B50" i="1"/>
  <c r="J49" i="1"/>
  <c r="I49" i="1"/>
  <c r="H49" i="1"/>
  <c r="G49" i="1"/>
  <c r="F49" i="1"/>
  <c r="E49" i="1"/>
  <c r="B48" i="1"/>
  <c r="B47" i="1"/>
  <c r="B37" i="1"/>
  <c r="B36" i="1"/>
  <c r="B35" i="1"/>
  <c r="J34" i="1"/>
  <c r="I34" i="1"/>
  <c r="H34" i="1"/>
  <c r="G34" i="1"/>
  <c r="F34" i="1"/>
  <c r="E34" i="1"/>
  <c r="D34" i="1"/>
  <c r="C34" i="1"/>
  <c r="B33" i="1"/>
  <c r="B32" i="1"/>
  <c r="B31" i="1"/>
  <c r="B30" i="1"/>
  <c r="B29" i="1"/>
  <c r="B28" i="1"/>
  <c r="B27" i="1"/>
  <c r="J26" i="1"/>
  <c r="J18" i="1" s="1"/>
  <c r="I26" i="1"/>
  <c r="I18" i="1" s="1"/>
  <c r="H26" i="1"/>
  <c r="H18" i="1" s="1"/>
  <c r="G26" i="1"/>
  <c r="G18" i="1" s="1"/>
  <c r="F26" i="1"/>
  <c r="F18" i="1" s="1"/>
  <c r="E26" i="1"/>
  <c r="E18" i="1" s="1"/>
  <c r="D26" i="1"/>
  <c r="D18" i="1" s="1"/>
  <c r="C26" i="1"/>
  <c r="C18" i="1" s="1"/>
  <c r="B25" i="1"/>
  <c r="B24" i="1"/>
  <c r="B23" i="1"/>
  <c r="B22" i="1"/>
  <c r="B21" i="1"/>
  <c r="B20" i="1"/>
  <c r="B15" i="1"/>
  <c r="B14" i="1"/>
  <c r="B13" i="1"/>
  <c r="B11" i="1" l="1"/>
  <c r="B10" i="1" s="1"/>
  <c r="D166" i="1"/>
  <c r="D157" i="1" s="1"/>
  <c r="B167" i="1"/>
  <c r="F83" i="1"/>
  <c r="J83" i="1"/>
  <c r="J157" i="1"/>
  <c r="B158" i="1"/>
  <c r="G157" i="1"/>
  <c r="H157" i="1"/>
  <c r="E157" i="1"/>
  <c r="E83" i="1"/>
  <c r="I83" i="1"/>
  <c r="F157" i="1"/>
  <c r="I157" i="1"/>
  <c r="G83" i="1"/>
  <c r="D83" i="1"/>
  <c r="H83" i="1"/>
  <c r="B54" i="1"/>
  <c r="B128" i="1"/>
  <c r="B85" i="1"/>
  <c r="B84" i="1" s="1"/>
  <c r="B93" i="1"/>
  <c r="B34" i="1"/>
  <c r="J9" i="1"/>
  <c r="E9" i="1"/>
  <c r="I9" i="1"/>
  <c r="C9" i="1"/>
  <c r="G9" i="1"/>
  <c r="B49" i="1"/>
  <c r="B19" i="1"/>
  <c r="B100" i="1"/>
  <c r="B135" i="1"/>
  <c r="B174" i="1"/>
  <c r="B108" i="1"/>
  <c r="B123" i="1"/>
  <c r="B26" i="1"/>
  <c r="B61" i="1"/>
  <c r="B205" i="1"/>
  <c r="B198" i="1" s="1"/>
  <c r="B181" i="1"/>
  <c r="B18" i="1" l="1"/>
  <c r="B166" i="1"/>
  <c r="B157" i="1" s="1"/>
  <c r="B127" i="1"/>
  <c r="B53" i="1"/>
  <c r="B9" i="1" s="1"/>
  <c r="B92" i="1"/>
  <c r="D9" i="1"/>
  <c r="H9" i="1"/>
  <c r="F9" i="1"/>
  <c r="B83" i="1" l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<sst xmlns="http://schemas.openxmlformats.org/spreadsheetml/2006/main" count="595" uniqueCount="48">
  <si>
    <t xml:space="preserve">                           </t>
  </si>
  <si>
    <t>Conductores implicados en accidentes de tránsito</t>
  </si>
  <si>
    <t>Sexo del conductor, placa</t>
  </si>
  <si>
    <t>Total</t>
  </si>
  <si>
    <t xml:space="preserve">Edad </t>
  </si>
  <si>
    <t>y tipo de vehículo</t>
  </si>
  <si>
    <t>Menos     de 15</t>
  </si>
  <si>
    <t>15 - 19</t>
  </si>
  <si>
    <t>20 - 29</t>
  </si>
  <si>
    <t>30 - 39</t>
  </si>
  <si>
    <t>40 - 49</t>
  </si>
  <si>
    <t>50 - 59</t>
  </si>
  <si>
    <t>60 y más</t>
  </si>
  <si>
    <t>No       espe-cificada</t>
  </si>
  <si>
    <t xml:space="preserve">               REPÚBLICA</t>
  </si>
  <si>
    <t>Particular</t>
  </si>
  <si>
    <t xml:space="preserve">      Automóviles para pasajeros</t>
  </si>
  <si>
    <t xml:space="preserve">            Camioneta</t>
  </si>
  <si>
    <t xml:space="preserve">            Jeep</t>
  </si>
  <si>
    <t xml:space="preserve">            Sedán y coupé</t>
  </si>
  <si>
    <t xml:space="preserve">            Pick-up (doble cabina)</t>
  </si>
  <si>
    <t xml:space="preserve">            Microbús</t>
  </si>
  <si>
    <t xml:space="preserve">      Motocicleta y motoneta</t>
  </si>
  <si>
    <t>Comercial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</si>
  <si>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</si>
  <si>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</si>
  <si>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</si>
  <si>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</si>
  <si>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 xml:space="preserve">            Grúa</t>
  </si>
  <si>
    <t xml:space="preserve">      Ambulancia</t>
  </si>
  <si>
    <t>Taxi</t>
  </si>
  <si>
    <t>Bus colegial</t>
  </si>
  <si>
    <t xml:space="preserve">Oficial  (funcionario público y  </t>
  </si>
  <si>
    <t xml:space="preserve">    propiedad del estado)</t>
  </si>
  <si>
    <t xml:space="preserve">      Bicicleta</t>
  </si>
  <si>
    <t>Bicicleta</t>
  </si>
  <si>
    <t>Diplomático y consular</t>
  </si>
  <si>
    <t>Misión internacional</t>
  </si>
  <si>
    <t>Otro</t>
  </si>
  <si>
    <t>Hombres</t>
  </si>
  <si>
    <t>Mujeres</t>
  </si>
  <si>
    <t xml:space="preserve">  -    Cantidad nula o cero.</t>
  </si>
  <si>
    <t>-</t>
  </si>
  <si>
    <t xml:space="preserve">POR EDAD, SEGÚN SEXO DEL CONDUCTOR, PLACA Y TIPO DE VEHÍCULO: AÑO 2017 </t>
  </si>
  <si>
    <t>Cuadro 25.  CONDUCTORES IMPLICADOS EN ACCIDENTES DE TRÁNSITO EN LA REPÚBLICA,</t>
  </si>
  <si>
    <t xml:space="preserve">            Equipo pesado</t>
  </si>
  <si>
    <r>
      <t xml:space="preserve">Taxi </t>
    </r>
    <r>
      <rPr>
        <sz val="12"/>
        <rFont val="Arial"/>
        <family val="2"/>
      </rPr>
      <t>(Continuación)</t>
    </r>
  </si>
  <si>
    <t xml:space="preserve">            Ómnibus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</si>
</sst>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2" fillId="0" borderId="0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left"/>
    </xf>
    <xf numFmtId="3" fontId="4" fillId="0" borderId="9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4" fillId="0" borderId="0" xfId="0" applyFont="1" applyFill="1" applyBorder="1"/>
    <xf numFmtId="3" fontId="3" fillId="0" borderId="9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164" fontId="2" fillId="0" borderId="9" xfId="0" applyNumberFormat="1" applyFont="1" applyFill="1" applyBorder="1" applyAlignment="1">
      <alignment horizontal="distributed"/>
    </xf>
    <xf numFmtId="164" fontId="2" fillId="0" borderId="7" xfId="0" applyNumberFormat="1" applyFont="1" applyFill="1" applyBorder="1" applyAlignment="1">
      <alignment horizontal="distributed"/>
    </xf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0" fontId="2" fillId="0" borderId="13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0" fillId="0" borderId="9" xfId="0" applyNumberFormat="1" applyFill="1" applyBorder="1"/>
    <xf numFmtId="0" fontId="0" fillId="0" borderId="0" xfId="0" applyNumberFormat="1" applyFill="1" applyBorder="1"/>
    <xf numFmtId="0" fontId="4" fillId="0" borderId="0" xfId="0" applyFont="1" applyFill="1" applyBorder="1" applyAlignment="1"/>
    <xf numFmtId="0" fontId="0" fillId="0" borderId="7" xfId="0" applyNumberFormat="1" applyFill="1" applyBorder="1"/>
    <xf numFmtId="0" fontId="2" fillId="0" borderId="10" xfId="0" applyFont="1" applyFill="1" applyBorder="1"/>
    <xf numFmtId="3" fontId="3" fillId="0" borderId="11" xfId="0" applyNumberFormat="1" applyFont="1" applyFill="1" applyBorder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3" fillId="0" borderId="0" xfId="0" applyNumberFormat="1" applyFont="1" applyFill="1" applyBorder="1"/>
    <xf numFmtId="0" fontId="2" fillId="0" borderId="0" xfId="1" applyFont="1"/>
    <xf numFmtId="164" fontId="2" fillId="0" borderId="0" xfId="0" applyNumberFormat="1" applyFont="1" applyFill="1" applyBorder="1" applyAlignment="1">
      <alignment horizontal="distributed"/>
    </xf>
    <xf numFmtId="3" fontId="3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5"/>
  <sheetViews>
    <sheetView tabSelected="1" zoomScale="106" zoomScaleNormal="106" workbookViewId="0">
      <selection sqref="A1:J1"/>
    </sheetView>
  </sheetViews>
  <sheetFormatPr baseColWidth="10" defaultRowHeight="12.75" x14ac:dyDescent="0.2"/>
  <cols>
    <col min="1" max="1" width="37.7109375" style="1" customWidth="1"/>
    <col min="2" max="2" width="10.42578125" style="35" customWidth="1"/>
    <col min="3" max="3" width="8.7109375" style="4" customWidth="1"/>
    <col min="4" max="4" width="9.28515625" style="4" customWidth="1"/>
    <col min="5" max="8" width="8.7109375" style="4" customWidth="1"/>
    <col min="9" max="9" width="9" style="4" customWidth="1"/>
    <col min="10" max="10" width="9.42578125" style="4" customWidth="1"/>
    <col min="11" max="256" width="11.42578125" style="1"/>
    <col min="257" max="257" width="39.28515625" style="1" customWidth="1"/>
    <col min="258" max="258" width="12" style="1" customWidth="1"/>
    <col min="259" max="263" width="9.85546875" style="1" customWidth="1"/>
    <col min="264" max="264" width="9.140625" style="1" customWidth="1"/>
    <col min="265" max="265" width="8.7109375" style="1" customWidth="1"/>
    <col min="266" max="266" width="11.7109375" style="1" customWidth="1"/>
    <col min="267" max="512" width="11.42578125" style="1"/>
    <col min="513" max="513" width="39.28515625" style="1" customWidth="1"/>
    <col min="514" max="514" width="12" style="1" customWidth="1"/>
    <col min="515" max="519" width="9.85546875" style="1" customWidth="1"/>
    <col min="520" max="520" width="9.140625" style="1" customWidth="1"/>
    <col min="521" max="521" width="8.7109375" style="1" customWidth="1"/>
    <col min="522" max="522" width="11.7109375" style="1" customWidth="1"/>
    <col min="523" max="768" width="11.42578125" style="1"/>
    <col min="769" max="769" width="39.28515625" style="1" customWidth="1"/>
    <col min="770" max="770" width="12" style="1" customWidth="1"/>
    <col min="771" max="775" width="9.85546875" style="1" customWidth="1"/>
    <col min="776" max="776" width="9.140625" style="1" customWidth="1"/>
    <col min="777" max="777" width="8.7109375" style="1" customWidth="1"/>
    <col min="778" max="778" width="11.7109375" style="1" customWidth="1"/>
    <col min="779" max="1024" width="11.42578125" style="1"/>
    <col min="1025" max="1025" width="39.28515625" style="1" customWidth="1"/>
    <col min="1026" max="1026" width="12" style="1" customWidth="1"/>
    <col min="1027" max="1031" width="9.85546875" style="1" customWidth="1"/>
    <col min="1032" max="1032" width="9.140625" style="1" customWidth="1"/>
    <col min="1033" max="1033" width="8.7109375" style="1" customWidth="1"/>
    <col min="1034" max="1034" width="11.7109375" style="1" customWidth="1"/>
    <col min="1035" max="1280" width="11.42578125" style="1"/>
    <col min="1281" max="1281" width="39.28515625" style="1" customWidth="1"/>
    <col min="1282" max="1282" width="12" style="1" customWidth="1"/>
    <col min="1283" max="1287" width="9.85546875" style="1" customWidth="1"/>
    <col min="1288" max="1288" width="9.140625" style="1" customWidth="1"/>
    <col min="1289" max="1289" width="8.7109375" style="1" customWidth="1"/>
    <col min="1290" max="1290" width="11.7109375" style="1" customWidth="1"/>
    <col min="1291" max="1536" width="11.42578125" style="1"/>
    <col min="1537" max="1537" width="39.28515625" style="1" customWidth="1"/>
    <col min="1538" max="1538" width="12" style="1" customWidth="1"/>
    <col min="1539" max="1543" width="9.85546875" style="1" customWidth="1"/>
    <col min="1544" max="1544" width="9.140625" style="1" customWidth="1"/>
    <col min="1545" max="1545" width="8.7109375" style="1" customWidth="1"/>
    <col min="1546" max="1546" width="11.7109375" style="1" customWidth="1"/>
    <col min="1547" max="1792" width="11.42578125" style="1"/>
    <col min="1793" max="1793" width="39.28515625" style="1" customWidth="1"/>
    <col min="1794" max="1794" width="12" style="1" customWidth="1"/>
    <col min="1795" max="1799" width="9.85546875" style="1" customWidth="1"/>
    <col min="1800" max="1800" width="9.140625" style="1" customWidth="1"/>
    <col min="1801" max="1801" width="8.7109375" style="1" customWidth="1"/>
    <col min="1802" max="1802" width="11.7109375" style="1" customWidth="1"/>
    <col min="1803" max="2048" width="11.42578125" style="1"/>
    <col min="2049" max="2049" width="39.28515625" style="1" customWidth="1"/>
    <col min="2050" max="2050" width="12" style="1" customWidth="1"/>
    <col min="2051" max="2055" width="9.85546875" style="1" customWidth="1"/>
    <col min="2056" max="2056" width="9.140625" style="1" customWidth="1"/>
    <col min="2057" max="2057" width="8.7109375" style="1" customWidth="1"/>
    <col min="2058" max="2058" width="11.7109375" style="1" customWidth="1"/>
    <col min="2059" max="2304" width="11.42578125" style="1"/>
    <col min="2305" max="2305" width="39.28515625" style="1" customWidth="1"/>
    <col min="2306" max="2306" width="12" style="1" customWidth="1"/>
    <col min="2307" max="2311" width="9.85546875" style="1" customWidth="1"/>
    <col min="2312" max="2312" width="9.140625" style="1" customWidth="1"/>
    <col min="2313" max="2313" width="8.7109375" style="1" customWidth="1"/>
    <col min="2314" max="2314" width="11.7109375" style="1" customWidth="1"/>
    <col min="2315" max="2560" width="11.42578125" style="1"/>
    <col min="2561" max="2561" width="39.28515625" style="1" customWidth="1"/>
    <col min="2562" max="2562" width="12" style="1" customWidth="1"/>
    <col min="2563" max="2567" width="9.85546875" style="1" customWidth="1"/>
    <col min="2568" max="2568" width="9.140625" style="1" customWidth="1"/>
    <col min="2569" max="2569" width="8.7109375" style="1" customWidth="1"/>
    <col min="2570" max="2570" width="11.7109375" style="1" customWidth="1"/>
    <col min="2571" max="2816" width="11.42578125" style="1"/>
    <col min="2817" max="2817" width="39.28515625" style="1" customWidth="1"/>
    <col min="2818" max="2818" width="12" style="1" customWidth="1"/>
    <col min="2819" max="2823" width="9.85546875" style="1" customWidth="1"/>
    <col min="2824" max="2824" width="9.140625" style="1" customWidth="1"/>
    <col min="2825" max="2825" width="8.7109375" style="1" customWidth="1"/>
    <col min="2826" max="2826" width="11.7109375" style="1" customWidth="1"/>
    <col min="2827" max="3072" width="11.42578125" style="1"/>
    <col min="3073" max="3073" width="39.28515625" style="1" customWidth="1"/>
    <col min="3074" max="3074" width="12" style="1" customWidth="1"/>
    <col min="3075" max="3079" width="9.85546875" style="1" customWidth="1"/>
    <col min="3080" max="3080" width="9.140625" style="1" customWidth="1"/>
    <col min="3081" max="3081" width="8.7109375" style="1" customWidth="1"/>
    <col min="3082" max="3082" width="11.7109375" style="1" customWidth="1"/>
    <col min="3083" max="3328" width="11.42578125" style="1"/>
    <col min="3329" max="3329" width="39.28515625" style="1" customWidth="1"/>
    <col min="3330" max="3330" width="12" style="1" customWidth="1"/>
    <col min="3331" max="3335" width="9.85546875" style="1" customWidth="1"/>
    <col min="3336" max="3336" width="9.140625" style="1" customWidth="1"/>
    <col min="3337" max="3337" width="8.7109375" style="1" customWidth="1"/>
    <col min="3338" max="3338" width="11.7109375" style="1" customWidth="1"/>
    <col min="3339" max="3584" width="11.42578125" style="1"/>
    <col min="3585" max="3585" width="39.28515625" style="1" customWidth="1"/>
    <col min="3586" max="3586" width="12" style="1" customWidth="1"/>
    <col min="3587" max="3591" width="9.85546875" style="1" customWidth="1"/>
    <col min="3592" max="3592" width="9.140625" style="1" customWidth="1"/>
    <col min="3593" max="3593" width="8.7109375" style="1" customWidth="1"/>
    <col min="3594" max="3594" width="11.7109375" style="1" customWidth="1"/>
    <col min="3595" max="3840" width="11.42578125" style="1"/>
    <col min="3841" max="3841" width="39.28515625" style="1" customWidth="1"/>
    <col min="3842" max="3842" width="12" style="1" customWidth="1"/>
    <col min="3843" max="3847" width="9.85546875" style="1" customWidth="1"/>
    <col min="3848" max="3848" width="9.140625" style="1" customWidth="1"/>
    <col min="3849" max="3849" width="8.7109375" style="1" customWidth="1"/>
    <col min="3850" max="3850" width="11.7109375" style="1" customWidth="1"/>
    <col min="3851" max="4096" width="11.42578125" style="1"/>
    <col min="4097" max="4097" width="39.28515625" style="1" customWidth="1"/>
    <col min="4098" max="4098" width="12" style="1" customWidth="1"/>
    <col min="4099" max="4103" width="9.85546875" style="1" customWidth="1"/>
    <col min="4104" max="4104" width="9.140625" style="1" customWidth="1"/>
    <col min="4105" max="4105" width="8.7109375" style="1" customWidth="1"/>
    <col min="4106" max="4106" width="11.7109375" style="1" customWidth="1"/>
    <col min="4107" max="4352" width="11.42578125" style="1"/>
    <col min="4353" max="4353" width="39.28515625" style="1" customWidth="1"/>
    <col min="4354" max="4354" width="12" style="1" customWidth="1"/>
    <col min="4355" max="4359" width="9.85546875" style="1" customWidth="1"/>
    <col min="4360" max="4360" width="9.140625" style="1" customWidth="1"/>
    <col min="4361" max="4361" width="8.7109375" style="1" customWidth="1"/>
    <col min="4362" max="4362" width="11.7109375" style="1" customWidth="1"/>
    <col min="4363" max="4608" width="11.42578125" style="1"/>
    <col min="4609" max="4609" width="39.28515625" style="1" customWidth="1"/>
    <col min="4610" max="4610" width="12" style="1" customWidth="1"/>
    <col min="4611" max="4615" width="9.85546875" style="1" customWidth="1"/>
    <col min="4616" max="4616" width="9.140625" style="1" customWidth="1"/>
    <col min="4617" max="4617" width="8.7109375" style="1" customWidth="1"/>
    <col min="4618" max="4618" width="11.7109375" style="1" customWidth="1"/>
    <col min="4619" max="4864" width="11.42578125" style="1"/>
    <col min="4865" max="4865" width="39.28515625" style="1" customWidth="1"/>
    <col min="4866" max="4866" width="12" style="1" customWidth="1"/>
    <col min="4867" max="4871" width="9.85546875" style="1" customWidth="1"/>
    <col min="4872" max="4872" width="9.140625" style="1" customWidth="1"/>
    <col min="4873" max="4873" width="8.7109375" style="1" customWidth="1"/>
    <col min="4874" max="4874" width="11.7109375" style="1" customWidth="1"/>
    <col min="4875" max="5120" width="11.42578125" style="1"/>
    <col min="5121" max="5121" width="39.28515625" style="1" customWidth="1"/>
    <col min="5122" max="5122" width="12" style="1" customWidth="1"/>
    <col min="5123" max="5127" width="9.85546875" style="1" customWidth="1"/>
    <col min="5128" max="5128" width="9.140625" style="1" customWidth="1"/>
    <col min="5129" max="5129" width="8.7109375" style="1" customWidth="1"/>
    <col min="5130" max="5130" width="11.7109375" style="1" customWidth="1"/>
    <col min="5131" max="5376" width="11.42578125" style="1"/>
    <col min="5377" max="5377" width="39.28515625" style="1" customWidth="1"/>
    <col min="5378" max="5378" width="12" style="1" customWidth="1"/>
    <col min="5379" max="5383" width="9.85546875" style="1" customWidth="1"/>
    <col min="5384" max="5384" width="9.140625" style="1" customWidth="1"/>
    <col min="5385" max="5385" width="8.7109375" style="1" customWidth="1"/>
    <col min="5386" max="5386" width="11.7109375" style="1" customWidth="1"/>
    <col min="5387" max="5632" width="11.42578125" style="1"/>
    <col min="5633" max="5633" width="39.28515625" style="1" customWidth="1"/>
    <col min="5634" max="5634" width="12" style="1" customWidth="1"/>
    <col min="5635" max="5639" width="9.85546875" style="1" customWidth="1"/>
    <col min="5640" max="5640" width="9.140625" style="1" customWidth="1"/>
    <col min="5641" max="5641" width="8.7109375" style="1" customWidth="1"/>
    <col min="5642" max="5642" width="11.7109375" style="1" customWidth="1"/>
    <col min="5643" max="5888" width="11.42578125" style="1"/>
    <col min="5889" max="5889" width="39.28515625" style="1" customWidth="1"/>
    <col min="5890" max="5890" width="12" style="1" customWidth="1"/>
    <col min="5891" max="5895" width="9.85546875" style="1" customWidth="1"/>
    <col min="5896" max="5896" width="9.140625" style="1" customWidth="1"/>
    <col min="5897" max="5897" width="8.7109375" style="1" customWidth="1"/>
    <col min="5898" max="5898" width="11.7109375" style="1" customWidth="1"/>
    <col min="5899" max="6144" width="11.42578125" style="1"/>
    <col min="6145" max="6145" width="39.28515625" style="1" customWidth="1"/>
    <col min="6146" max="6146" width="12" style="1" customWidth="1"/>
    <col min="6147" max="6151" width="9.85546875" style="1" customWidth="1"/>
    <col min="6152" max="6152" width="9.140625" style="1" customWidth="1"/>
    <col min="6153" max="6153" width="8.7109375" style="1" customWidth="1"/>
    <col min="6154" max="6154" width="11.7109375" style="1" customWidth="1"/>
    <col min="6155" max="6400" width="11.42578125" style="1"/>
    <col min="6401" max="6401" width="39.28515625" style="1" customWidth="1"/>
    <col min="6402" max="6402" width="12" style="1" customWidth="1"/>
    <col min="6403" max="6407" width="9.85546875" style="1" customWidth="1"/>
    <col min="6408" max="6408" width="9.140625" style="1" customWidth="1"/>
    <col min="6409" max="6409" width="8.7109375" style="1" customWidth="1"/>
    <col min="6410" max="6410" width="11.7109375" style="1" customWidth="1"/>
    <col min="6411" max="6656" width="11.42578125" style="1"/>
    <col min="6657" max="6657" width="39.28515625" style="1" customWidth="1"/>
    <col min="6658" max="6658" width="12" style="1" customWidth="1"/>
    <col min="6659" max="6663" width="9.85546875" style="1" customWidth="1"/>
    <col min="6664" max="6664" width="9.140625" style="1" customWidth="1"/>
    <col min="6665" max="6665" width="8.7109375" style="1" customWidth="1"/>
    <col min="6666" max="6666" width="11.7109375" style="1" customWidth="1"/>
    <col min="6667" max="6912" width="11.42578125" style="1"/>
    <col min="6913" max="6913" width="39.28515625" style="1" customWidth="1"/>
    <col min="6914" max="6914" width="12" style="1" customWidth="1"/>
    <col min="6915" max="6919" width="9.85546875" style="1" customWidth="1"/>
    <col min="6920" max="6920" width="9.140625" style="1" customWidth="1"/>
    <col min="6921" max="6921" width="8.7109375" style="1" customWidth="1"/>
    <col min="6922" max="6922" width="11.7109375" style="1" customWidth="1"/>
    <col min="6923" max="7168" width="11.42578125" style="1"/>
    <col min="7169" max="7169" width="39.28515625" style="1" customWidth="1"/>
    <col min="7170" max="7170" width="12" style="1" customWidth="1"/>
    <col min="7171" max="7175" width="9.85546875" style="1" customWidth="1"/>
    <col min="7176" max="7176" width="9.140625" style="1" customWidth="1"/>
    <col min="7177" max="7177" width="8.7109375" style="1" customWidth="1"/>
    <col min="7178" max="7178" width="11.7109375" style="1" customWidth="1"/>
    <col min="7179" max="7424" width="11.42578125" style="1"/>
    <col min="7425" max="7425" width="39.28515625" style="1" customWidth="1"/>
    <col min="7426" max="7426" width="12" style="1" customWidth="1"/>
    <col min="7427" max="7431" width="9.85546875" style="1" customWidth="1"/>
    <col min="7432" max="7432" width="9.140625" style="1" customWidth="1"/>
    <col min="7433" max="7433" width="8.7109375" style="1" customWidth="1"/>
    <col min="7434" max="7434" width="11.7109375" style="1" customWidth="1"/>
    <col min="7435" max="7680" width="11.42578125" style="1"/>
    <col min="7681" max="7681" width="39.28515625" style="1" customWidth="1"/>
    <col min="7682" max="7682" width="12" style="1" customWidth="1"/>
    <col min="7683" max="7687" width="9.85546875" style="1" customWidth="1"/>
    <col min="7688" max="7688" width="9.140625" style="1" customWidth="1"/>
    <col min="7689" max="7689" width="8.7109375" style="1" customWidth="1"/>
    <col min="7690" max="7690" width="11.7109375" style="1" customWidth="1"/>
    <col min="7691" max="7936" width="11.42578125" style="1"/>
    <col min="7937" max="7937" width="39.28515625" style="1" customWidth="1"/>
    <col min="7938" max="7938" width="12" style="1" customWidth="1"/>
    <col min="7939" max="7943" width="9.85546875" style="1" customWidth="1"/>
    <col min="7944" max="7944" width="9.140625" style="1" customWidth="1"/>
    <col min="7945" max="7945" width="8.7109375" style="1" customWidth="1"/>
    <col min="7946" max="7946" width="11.7109375" style="1" customWidth="1"/>
    <col min="7947" max="8192" width="11.42578125" style="1"/>
    <col min="8193" max="8193" width="39.28515625" style="1" customWidth="1"/>
    <col min="8194" max="8194" width="12" style="1" customWidth="1"/>
    <col min="8195" max="8199" width="9.85546875" style="1" customWidth="1"/>
    <col min="8200" max="8200" width="9.140625" style="1" customWidth="1"/>
    <col min="8201" max="8201" width="8.7109375" style="1" customWidth="1"/>
    <col min="8202" max="8202" width="11.7109375" style="1" customWidth="1"/>
    <col min="8203" max="8448" width="11.42578125" style="1"/>
    <col min="8449" max="8449" width="39.28515625" style="1" customWidth="1"/>
    <col min="8450" max="8450" width="12" style="1" customWidth="1"/>
    <col min="8451" max="8455" width="9.85546875" style="1" customWidth="1"/>
    <col min="8456" max="8456" width="9.140625" style="1" customWidth="1"/>
    <col min="8457" max="8457" width="8.7109375" style="1" customWidth="1"/>
    <col min="8458" max="8458" width="11.7109375" style="1" customWidth="1"/>
    <col min="8459" max="8704" width="11.42578125" style="1"/>
    <col min="8705" max="8705" width="39.28515625" style="1" customWidth="1"/>
    <col min="8706" max="8706" width="12" style="1" customWidth="1"/>
    <col min="8707" max="8711" width="9.85546875" style="1" customWidth="1"/>
    <col min="8712" max="8712" width="9.140625" style="1" customWidth="1"/>
    <col min="8713" max="8713" width="8.7109375" style="1" customWidth="1"/>
    <col min="8714" max="8714" width="11.7109375" style="1" customWidth="1"/>
    <col min="8715" max="8960" width="11.42578125" style="1"/>
    <col min="8961" max="8961" width="39.28515625" style="1" customWidth="1"/>
    <col min="8962" max="8962" width="12" style="1" customWidth="1"/>
    <col min="8963" max="8967" width="9.85546875" style="1" customWidth="1"/>
    <col min="8968" max="8968" width="9.140625" style="1" customWidth="1"/>
    <col min="8969" max="8969" width="8.7109375" style="1" customWidth="1"/>
    <col min="8970" max="8970" width="11.7109375" style="1" customWidth="1"/>
    <col min="8971" max="9216" width="11.42578125" style="1"/>
    <col min="9217" max="9217" width="39.28515625" style="1" customWidth="1"/>
    <col min="9218" max="9218" width="12" style="1" customWidth="1"/>
    <col min="9219" max="9223" width="9.85546875" style="1" customWidth="1"/>
    <col min="9224" max="9224" width="9.140625" style="1" customWidth="1"/>
    <col min="9225" max="9225" width="8.7109375" style="1" customWidth="1"/>
    <col min="9226" max="9226" width="11.7109375" style="1" customWidth="1"/>
    <col min="9227" max="9472" width="11.42578125" style="1"/>
    <col min="9473" max="9473" width="39.28515625" style="1" customWidth="1"/>
    <col min="9474" max="9474" width="12" style="1" customWidth="1"/>
    <col min="9475" max="9479" width="9.85546875" style="1" customWidth="1"/>
    <col min="9480" max="9480" width="9.140625" style="1" customWidth="1"/>
    <col min="9481" max="9481" width="8.7109375" style="1" customWidth="1"/>
    <col min="9482" max="9482" width="11.7109375" style="1" customWidth="1"/>
    <col min="9483" max="9728" width="11.42578125" style="1"/>
    <col min="9729" max="9729" width="39.28515625" style="1" customWidth="1"/>
    <col min="9730" max="9730" width="12" style="1" customWidth="1"/>
    <col min="9731" max="9735" width="9.85546875" style="1" customWidth="1"/>
    <col min="9736" max="9736" width="9.140625" style="1" customWidth="1"/>
    <col min="9737" max="9737" width="8.7109375" style="1" customWidth="1"/>
    <col min="9738" max="9738" width="11.7109375" style="1" customWidth="1"/>
    <col min="9739" max="9984" width="11.42578125" style="1"/>
    <col min="9985" max="9985" width="39.28515625" style="1" customWidth="1"/>
    <col min="9986" max="9986" width="12" style="1" customWidth="1"/>
    <col min="9987" max="9991" width="9.85546875" style="1" customWidth="1"/>
    <col min="9992" max="9992" width="9.140625" style="1" customWidth="1"/>
    <col min="9993" max="9993" width="8.7109375" style="1" customWidth="1"/>
    <col min="9994" max="9994" width="11.7109375" style="1" customWidth="1"/>
    <col min="9995" max="10240" width="11.42578125" style="1"/>
    <col min="10241" max="10241" width="39.28515625" style="1" customWidth="1"/>
    <col min="10242" max="10242" width="12" style="1" customWidth="1"/>
    <col min="10243" max="10247" width="9.85546875" style="1" customWidth="1"/>
    <col min="10248" max="10248" width="9.140625" style="1" customWidth="1"/>
    <col min="10249" max="10249" width="8.7109375" style="1" customWidth="1"/>
    <col min="10250" max="10250" width="11.7109375" style="1" customWidth="1"/>
    <col min="10251" max="10496" width="11.42578125" style="1"/>
    <col min="10497" max="10497" width="39.28515625" style="1" customWidth="1"/>
    <col min="10498" max="10498" width="12" style="1" customWidth="1"/>
    <col min="10499" max="10503" width="9.85546875" style="1" customWidth="1"/>
    <col min="10504" max="10504" width="9.140625" style="1" customWidth="1"/>
    <col min="10505" max="10505" width="8.7109375" style="1" customWidth="1"/>
    <col min="10506" max="10506" width="11.7109375" style="1" customWidth="1"/>
    <col min="10507" max="10752" width="11.42578125" style="1"/>
    <col min="10753" max="10753" width="39.28515625" style="1" customWidth="1"/>
    <col min="10754" max="10754" width="12" style="1" customWidth="1"/>
    <col min="10755" max="10759" width="9.85546875" style="1" customWidth="1"/>
    <col min="10760" max="10760" width="9.140625" style="1" customWidth="1"/>
    <col min="10761" max="10761" width="8.7109375" style="1" customWidth="1"/>
    <col min="10762" max="10762" width="11.7109375" style="1" customWidth="1"/>
    <col min="10763" max="11008" width="11.42578125" style="1"/>
    <col min="11009" max="11009" width="39.28515625" style="1" customWidth="1"/>
    <col min="11010" max="11010" width="12" style="1" customWidth="1"/>
    <col min="11011" max="11015" width="9.85546875" style="1" customWidth="1"/>
    <col min="11016" max="11016" width="9.140625" style="1" customWidth="1"/>
    <col min="11017" max="11017" width="8.7109375" style="1" customWidth="1"/>
    <col min="11018" max="11018" width="11.7109375" style="1" customWidth="1"/>
    <col min="11019" max="11264" width="11.42578125" style="1"/>
    <col min="11265" max="11265" width="39.28515625" style="1" customWidth="1"/>
    <col min="11266" max="11266" width="12" style="1" customWidth="1"/>
    <col min="11267" max="11271" width="9.85546875" style="1" customWidth="1"/>
    <col min="11272" max="11272" width="9.140625" style="1" customWidth="1"/>
    <col min="11273" max="11273" width="8.7109375" style="1" customWidth="1"/>
    <col min="11274" max="11274" width="11.7109375" style="1" customWidth="1"/>
    <col min="11275" max="11520" width="11.42578125" style="1"/>
    <col min="11521" max="11521" width="39.28515625" style="1" customWidth="1"/>
    <col min="11522" max="11522" width="12" style="1" customWidth="1"/>
    <col min="11523" max="11527" width="9.85546875" style="1" customWidth="1"/>
    <col min="11528" max="11528" width="9.140625" style="1" customWidth="1"/>
    <col min="11529" max="11529" width="8.7109375" style="1" customWidth="1"/>
    <col min="11530" max="11530" width="11.7109375" style="1" customWidth="1"/>
    <col min="11531" max="11776" width="11.42578125" style="1"/>
    <col min="11777" max="11777" width="39.28515625" style="1" customWidth="1"/>
    <col min="11778" max="11778" width="12" style="1" customWidth="1"/>
    <col min="11779" max="11783" width="9.85546875" style="1" customWidth="1"/>
    <col min="11784" max="11784" width="9.140625" style="1" customWidth="1"/>
    <col min="11785" max="11785" width="8.7109375" style="1" customWidth="1"/>
    <col min="11786" max="11786" width="11.7109375" style="1" customWidth="1"/>
    <col min="11787" max="12032" width="11.42578125" style="1"/>
    <col min="12033" max="12033" width="39.28515625" style="1" customWidth="1"/>
    <col min="12034" max="12034" width="12" style="1" customWidth="1"/>
    <col min="12035" max="12039" width="9.85546875" style="1" customWidth="1"/>
    <col min="12040" max="12040" width="9.140625" style="1" customWidth="1"/>
    <col min="12041" max="12041" width="8.7109375" style="1" customWidth="1"/>
    <col min="12042" max="12042" width="11.7109375" style="1" customWidth="1"/>
    <col min="12043" max="12288" width="11.42578125" style="1"/>
    <col min="12289" max="12289" width="39.28515625" style="1" customWidth="1"/>
    <col min="12290" max="12290" width="12" style="1" customWidth="1"/>
    <col min="12291" max="12295" width="9.85546875" style="1" customWidth="1"/>
    <col min="12296" max="12296" width="9.140625" style="1" customWidth="1"/>
    <col min="12297" max="12297" width="8.7109375" style="1" customWidth="1"/>
    <col min="12298" max="12298" width="11.7109375" style="1" customWidth="1"/>
    <col min="12299" max="12544" width="11.42578125" style="1"/>
    <col min="12545" max="12545" width="39.28515625" style="1" customWidth="1"/>
    <col min="12546" max="12546" width="12" style="1" customWidth="1"/>
    <col min="12547" max="12551" width="9.85546875" style="1" customWidth="1"/>
    <col min="12552" max="12552" width="9.140625" style="1" customWidth="1"/>
    <col min="12553" max="12553" width="8.7109375" style="1" customWidth="1"/>
    <col min="12554" max="12554" width="11.7109375" style="1" customWidth="1"/>
    <col min="12555" max="12800" width="11.42578125" style="1"/>
    <col min="12801" max="12801" width="39.28515625" style="1" customWidth="1"/>
    <col min="12802" max="12802" width="12" style="1" customWidth="1"/>
    <col min="12803" max="12807" width="9.85546875" style="1" customWidth="1"/>
    <col min="12808" max="12808" width="9.140625" style="1" customWidth="1"/>
    <col min="12809" max="12809" width="8.7109375" style="1" customWidth="1"/>
    <col min="12810" max="12810" width="11.7109375" style="1" customWidth="1"/>
    <col min="12811" max="13056" width="11.42578125" style="1"/>
    <col min="13057" max="13057" width="39.28515625" style="1" customWidth="1"/>
    <col min="13058" max="13058" width="12" style="1" customWidth="1"/>
    <col min="13059" max="13063" width="9.85546875" style="1" customWidth="1"/>
    <col min="13064" max="13064" width="9.140625" style="1" customWidth="1"/>
    <col min="13065" max="13065" width="8.7109375" style="1" customWidth="1"/>
    <col min="13066" max="13066" width="11.7109375" style="1" customWidth="1"/>
    <col min="13067" max="13312" width="11.42578125" style="1"/>
    <col min="13313" max="13313" width="39.28515625" style="1" customWidth="1"/>
    <col min="13314" max="13314" width="12" style="1" customWidth="1"/>
    <col min="13315" max="13319" width="9.85546875" style="1" customWidth="1"/>
    <col min="13320" max="13320" width="9.140625" style="1" customWidth="1"/>
    <col min="13321" max="13321" width="8.7109375" style="1" customWidth="1"/>
    <col min="13322" max="13322" width="11.7109375" style="1" customWidth="1"/>
    <col min="13323" max="13568" width="11.42578125" style="1"/>
    <col min="13569" max="13569" width="39.28515625" style="1" customWidth="1"/>
    <col min="13570" max="13570" width="12" style="1" customWidth="1"/>
    <col min="13571" max="13575" width="9.85546875" style="1" customWidth="1"/>
    <col min="13576" max="13576" width="9.140625" style="1" customWidth="1"/>
    <col min="13577" max="13577" width="8.7109375" style="1" customWidth="1"/>
    <col min="13578" max="13578" width="11.7109375" style="1" customWidth="1"/>
    <col min="13579" max="13824" width="11.42578125" style="1"/>
    <col min="13825" max="13825" width="39.28515625" style="1" customWidth="1"/>
    <col min="13826" max="13826" width="12" style="1" customWidth="1"/>
    <col min="13827" max="13831" width="9.85546875" style="1" customWidth="1"/>
    <col min="13832" max="13832" width="9.140625" style="1" customWidth="1"/>
    <col min="13833" max="13833" width="8.7109375" style="1" customWidth="1"/>
    <col min="13834" max="13834" width="11.7109375" style="1" customWidth="1"/>
    <col min="13835" max="14080" width="11.42578125" style="1"/>
    <col min="14081" max="14081" width="39.28515625" style="1" customWidth="1"/>
    <col min="14082" max="14082" width="12" style="1" customWidth="1"/>
    <col min="14083" max="14087" width="9.85546875" style="1" customWidth="1"/>
    <col min="14088" max="14088" width="9.140625" style="1" customWidth="1"/>
    <col min="14089" max="14089" width="8.7109375" style="1" customWidth="1"/>
    <col min="14090" max="14090" width="11.7109375" style="1" customWidth="1"/>
    <col min="14091" max="14336" width="11.42578125" style="1"/>
    <col min="14337" max="14337" width="39.28515625" style="1" customWidth="1"/>
    <col min="14338" max="14338" width="12" style="1" customWidth="1"/>
    <col min="14339" max="14343" width="9.85546875" style="1" customWidth="1"/>
    <col min="14344" max="14344" width="9.140625" style="1" customWidth="1"/>
    <col min="14345" max="14345" width="8.7109375" style="1" customWidth="1"/>
    <col min="14346" max="14346" width="11.7109375" style="1" customWidth="1"/>
    <col min="14347" max="14592" width="11.42578125" style="1"/>
    <col min="14593" max="14593" width="39.28515625" style="1" customWidth="1"/>
    <col min="14594" max="14594" width="12" style="1" customWidth="1"/>
    <col min="14595" max="14599" width="9.85546875" style="1" customWidth="1"/>
    <col min="14600" max="14600" width="9.140625" style="1" customWidth="1"/>
    <col min="14601" max="14601" width="8.7109375" style="1" customWidth="1"/>
    <col min="14602" max="14602" width="11.7109375" style="1" customWidth="1"/>
    <col min="14603" max="14848" width="11.42578125" style="1"/>
    <col min="14849" max="14849" width="39.28515625" style="1" customWidth="1"/>
    <col min="14850" max="14850" width="12" style="1" customWidth="1"/>
    <col min="14851" max="14855" width="9.85546875" style="1" customWidth="1"/>
    <col min="14856" max="14856" width="9.140625" style="1" customWidth="1"/>
    <col min="14857" max="14857" width="8.7109375" style="1" customWidth="1"/>
    <col min="14858" max="14858" width="11.7109375" style="1" customWidth="1"/>
    <col min="14859" max="15104" width="11.42578125" style="1"/>
    <col min="15105" max="15105" width="39.28515625" style="1" customWidth="1"/>
    <col min="15106" max="15106" width="12" style="1" customWidth="1"/>
    <col min="15107" max="15111" width="9.85546875" style="1" customWidth="1"/>
    <col min="15112" max="15112" width="9.140625" style="1" customWidth="1"/>
    <col min="15113" max="15113" width="8.7109375" style="1" customWidth="1"/>
    <col min="15114" max="15114" width="11.7109375" style="1" customWidth="1"/>
    <col min="15115" max="15360" width="11.42578125" style="1"/>
    <col min="15361" max="15361" width="39.28515625" style="1" customWidth="1"/>
    <col min="15362" max="15362" width="12" style="1" customWidth="1"/>
    <col min="15363" max="15367" width="9.85546875" style="1" customWidth="1"/>
    <col min="15368" max="15368" width="9.140625" style="1" customWidth="1"/>
    <col min="15369" max="15369" width="8.7109375" style="1" customWidth="1"/>
    <col min="15370" max="15370" width="11.7109375" style="1" customWidth="1"/>
    <col min="15371" max="15616" width="11.42578125" style="1"/>
    <col min="15617" max="15617" width="39.28515625" style="1" customWidth="1"/>
    <col min="15618" max="15618" width="12" style="1" customWidth="1"/>
    <col min="15619" max="15623" width="9.85546875" style="1" customWidth="1"/>
    <col min="15624" max="15624" width="9.140625" style="1" customWidth="1"/>
    <col min="15625" max="15625" width="8.7109375" style="1" customWidth="1"/>
    <col min="15626" max="15626" width="11.7109375" style="1" customWidth="1"/>
    <col min="15627" max="15872" width="11.42578125" style="1"/>
    <col min="15873" max="15873" width="39.28515625" style="1" customWidth="1"/>
    <col min="15874" max="15874" width="12" style="1" customWidth="1"/>
    <col min="15875" max="15879" width="9.85546875" style="1" customWidth="1"/>
    <col min="15880" max="15880" width="9.140625" style="1" customWidth="1"/>
    <col min="15881" max="15881" width="8.7109375" style="1" customWidth="1"/>
    <col min="15882" max="15882" width="11.7109375" style="1" customWidth="1"/>
    <col min="15883" max="16128" width="11.42578125" style="1"/>
    <col min="16129" max="16129" width="39.28515625" style="1" customWidth="1"/>
    <col min="16130" max="16130" width="12" style="1" customWidth="1"/>
    <col min="16131" max="16135" width="9.85546875" style="1" customWidth="1"/>
    <col min="16136" max="16136" width="9.140625" style="1" customWidth="1"/>
    <col min="16137" max="16137" width="8.7109375" style="1" customWidth="1"/>
    <col min="16138" max="16138" width="11.7109375" style="1" customWidth="1"/>
    <col min="16139" max="16384" width="11.42578125" style="1"/>
  </cols>
  <sheetData>
    <row r="1" spans="1:22" ht="23.25" customHeight="1" x14ac:dyDescent="0.25">
      <c r="A1" s="54" t="s">
        <v>44</v>
      </c>
      <c r="B1" s="54"/>
      <c r="C1" s="54"/>
      <c r="D1" s="54"/>
      <c r="E1" s="54"/>
      <c r="F1" s="54"/>
      <c r="G1" s="54"/>
      <c r="H1" s="54"/>
      <c r="I1" s="54"/>
      <c r="J1" s="54"/>
      <c r="N1" s="40"/>
      <c r="O1" s="40"/>
      <c r="P1" s="40"/>
      <c r="Q1" s="40"/>
      <c r="R1" s="40"/>
      <c r="S1" s="40"/>
      <c r="T1" s="40"/>
      <c r="U1" s="40"/>
      <c r="V1" s="40"/>
    </row>
    <row r="2" spans="1:22" ht="23.25" customHeight="1" x14ac:dyDescent="0.25">
      <c r="A2" s="54" t="s">
        <v>43</v>
      </c>
      <c r="B2" s="54"/>
      <c r="C2" s="54"/>
      <c r="D2" s="54"/>
      <c r="E2" s="54"/>
      <c r="F2" s="54"/>
      <c r="G2" s="54"/>
      <c r="H2" s="54"/>
      <c r="I2" s="54"/>
      <c r="J2" s="54"/>
      <c r="N2" s="39"/>
      <c r="O2" s="39"/>
      <c r="P2" s="39"/>
      <c r="Q2" s="39"/>
      <c r="R2" s="39"/>
      <c r="S2" s="39"/>
      <c r="T2" s="39"/>
      <c r="U2" s="39"/>
      <c r="V2" s="39"/>
    </row>
    <row r="3" spans="1:22" ht="23.25" customHeight="1" x14ac:dyDescent="0.2">
      <c r="A3" s="2"/>
      <c r="B3" s="3"/>
    </row>
    <row r="4" spans="1:22" ht="29.85" customHeight="1" x14ac:dyDescent="0.2">
      <c r="A4" s="5" t="s">
        <v>0</v>
      </c>
      <c r="B4" s="55" t="s">
        <v>1</v>
      </c>
      <c r="C4" s="56"/>
      <c r="D4" s="56"/>
      <c r="E4" s="56"/>
      <c r="F4" s="56"/>
      <c r="G4" s="56"/>
      <c r="H4" s="56"/>
      <c r="I4" s="56"/>
      <c r="J4" s="56"/>
    </row>
    <row r="5" spans="1:22" ht="29.85" customHeight="1" x14ac:dyDescent="0.25">
      <c r="A5" s="6" t="s">
        <v>2</v>
      </c>
      <c r="B5" s="44" t="s">
        <v>3</v>
      </c>
      <c r="C5" s="47" t="s">
        <v>4</v>
      </c>
      <c r="D5" s="57"/>
      <c r="E5" s="57"/>
      <c r="F5" s="57"/>
      <c r="G5" s="57"/>
      <c r="H5" s="57"/>
      <c r="I5" s="57"/>
      <c r="J5" s="57"/>
    </row>
    <row r="6" spans="1:22" ht="21.75" customHeight="1" x14ac:dyDescent="0.2">
      <c r="A6" s="7" t="s">
        <v>5</v>
      </c>
      <c r="B6" s="45"/>
      <c r="C6" s="44" t="s">
        <v>6</v>
      </c>
      <c r="D6" s="44" t="s">
        <v>7</v>
      </c>
      <c r="E6" s="44" t="s">
        <v>8</v>
      </c>
      <c r="F6" s="44" t="s">
        <v>9</v>
      </c>
      <c r="G6" s="44" t="s">
        <v>10</v>
      </c>
      <c r="H6" s="44" t="s">
        <v>11</v>
      </c>
      <c r="I6" s="44" t="s">
        <v>12</v>
      </c>
      <c r="J6" s="51" t="s">
        <v>13</v>
      </c>
    </row>
    <row r="7" spans="1:22" ht="21.75" customHeight="1" x14ac:dyDescent="0.2">
      <c r="A7" s="7"/>
      <c r="B7" s="45"/>
      <c r="C7" s="49"/>
      <c r="D7" s="49"/>
      <c r="E7" s="49"/>
      <c r="F7" s="49"/>
      <c r="G7" s="49"/>
      <c r="H7" s="49"/>
      <c r="I7" s="49"/>
      <c r="J7" s="52"/>
    </row>
    <row r="8" spans="1:22" ht="21.75" customHeight="1" x14ac:dyDescent="0.2">
      <c r="A8" s="8"/>
      <c r="B8" s="46"/>
      <c r="C8" s="50"/>
      <c r="D8" s="50"/>
      <c r="E8" s="50"/>
      <c r="F8" s="50"/>
      <c r="G8" s="50"/>
      <c r="H8" s="50"/>
      <c r="I8" s="50"/>
      <c r="J8" s="53"/>
    </row>
    <row r="9" spans="1:22" s="12" customFormat="1" ht="30" customHeight="1" x14ac:dyDescent="0.25">
      <c r="A9" s="9" t="s">
        <v>14</v>
      </c>
      <c r="B9" s="10">
        <f t="shared" ref="B9:J9" si="0">SUM(B10,B18,B34,B49,B53,B70,B71,B72,B73)</f>
        <v>109797</v>
      </c>
      <c r="C9" s="10">
        <f t="shared" si="0"/>
        <v>95</v>
      </c>
      <c r="D9" s="10">
        <f t="shared" si="0"/>
        <v>1905</v>
      </c>
      <c r="E9" s="10">
        <f t="shared" si="0"/>
        <v>28440</v>
      </c>
      <c r="F9" s="10">
        <f t="shared" si="0"/>
        <v>31007</v>
      </c>
      <c r="G9" s="10">
        <f t="shared" si="0"/>
        <v>23496</v>
      </c>
      <c r="H9" s="10">
        <f t="shared" si="0"/>
        <v>14324</v>
      </c>
      <c r="I9" s="10">
        <f t="shared" si="0"/>
        <v>8881</v>
      </c>
      <c r="J9" s="11">
        <f t="shared" si="0"/>
        <v>1649</v>
      </c>
    </row>
    <row r="10" spans="1:22" ht="24.95" customHeight="1" x14ac:dyDescent="0.25">
      <c r="A10" s="13" t="s">
        <v>15</v>
      </c>
      <c r="B10" s="10">
        <f>SUM(B11,B16,B17)</f>
        <v>64940</v>
      </c>
      <c r="C10" s="10">
        <f t="shared" ref="C10:J10" si="1">SUM(C11,C16,C17)</f>
        <v>30</v>
      </c>
      <c r="D10" s="10">
        <f t="shared" si="1"/>
        <v>1486</v>
      </c>
      <c r="E10" s="10">
        <f t="shared" si="1"/>
        <v>17651</v>
      </c>
      <c r="F10" s="10">
        <f t="shared" si="1"/>
        <v>18258</v>
      </c>
      <c r="G10" s="10">
        <f t="shared" si="1"/>
        <v>13215</v>
      </c>
      <c r="H10" s="10">
        <f t="shared" si="1"/>
        <v>7756</v>
      </c>
      <c r="I10" s="10">
        <f t="shared" si="1"/>
        <v>5512</v>
      </c>
      <c r="J10" s="11">
        <f t="shared" si="1"/>
        <v>1032</v>
      </c>
    </row>
    <row r="11" spans="1:22" ht="24.95" customHeight="1" x14ac:dyDescent="0.25">
      <c r="A11" s="13" t="s">
        <v>16</v>
      </c>
      <c r="B11" s="10">
        <f>SUM(B12:B15)</f>
        <v>63095</v>
      </c>
      <c r="C11" s="10">
        <f>SUM(C12:C15)</f>
        <v>25</v>
      </c>
      <c r="D11" s="10">
        <f>SUM(D12:D15)</f>
        <v>1426</v>
      </c>
      <c r="E11" s="10">
        <f>SUM(E12:E15)</f>
        <v>16899</v>
      </c>
      <c r="F11" s="10">
        <f t="shared" ref="F11:J11" si="2">SUM(F12:F15)</f>
        <v>17755</v>
      </c>
      <c r="G11" s="10">
        <f t="shared" si="2"/>
        <v>12953</v>
      </c>
      <c r="H11" s="10">
        <f t="shared" si="2"/>
        <v>7605</v>
      </c>
      <c r="I11" s="10">
        <f t="shared" si="2"/>
        <v>5456</v>
      </c>
      <c r="J11" s="11">
        <f t="shared" si="2"/>
        <v>976</v>
      </c>
    </row>
    <row r="12" spans="1:22" ht="21.95" customHeight="1" x14ac:dyDescent="0.2">
      <c r="A12" s="1" t="s">
        <v>17</v>
      </c>
      <c r="B12" s="14">
        <f>SUM(C12:J12)</f>
        <v>18307</v>
      </c>
      <c r="C12" s="15">
        <v>9</v>
      </c>
      <c r="D12" s="15">
        <v>436</v>
      </c>
      <c r="E12" s="15">
        <v>3641</v>
      </c>
      <c r="F12" s="15">
        <v>4913</v>
      </c>
      <c r="G12" s="15">
        <v>4338</v>
      </c>
      <c r="H12" s="15">
        <v>2589</v>
      </c>
      <c r="I12" s="15">
        <v>2123</v>
      </c>
      <c r="J12" s="4">
        <v>258</v>
      </c>
    </row>
    <row r="13" spans="1:22" ht="21.95" customHeight="1" x14ac:dyDescent="0.2">
      <c r="A13" s="1" t="s">
        <v>18</v>
      </c>
      <c r="B13" s="14">
        <f t="shared" ref="B13:B15" si="3">SUM(C13:J13)</f>
        <v>140</v>
      </c>
      <c r="C13" s="16" t="s">
        <v>42</v>
      </c>
      <c r="D13" s="15">
        <v>3</v>
      </c>
      <c r="E13" s="15">
        <v>32</v>
      </c>
      <c r="F13" s="15">
        <v>35</v>
      </c>
      <c r="G13" s="15">
        <v>23</v>
      </c>
      <c r="H13" s="15">
        <v>20</v>
      </c>
      <c r="I13" s="15">
        <v>23</v>
      </c>
      <c r="J13" s="17">
        <v>4</v>
      </c>
    </row>
    <row r="14" spans="1:22" ht="21.95" customHeight="1" x14ac:dyDescent="0.2">
      <c r="A14" s="1" t="s">
        <v>19</v>
      </c>
      <c r="B14" s="14">
        <f t="shared" si="3"/>
        <v>36168</v>
      </c>
      <c r="C14" s="18">
        <v>14</v>
      </c>
      <c r="D14" s="15">
        <v>797</v>
      </c>
      <c r="E14" s="15">
        <v>11403</v>
      </c>
      <c r="F14" s="15">
        <v>10745</v>
      </c>
      <c r="G14" s="15">
        <v>6620</v>
      </c>
      <c r="H14" s="15">
        <v>3650</v>
      </c>
      <c r="I14" s="15">
        <v>2339</v>
      </c>
      <c r="J14" s="4">
        <v>600</v>
      </c>
    </row>
    <row r="15" spans="1:22" ht="21.95" customHeight="1" x14ac:dyDescent="0.2">
      <c r="A15" s="1" t="s">
        <v>20</v>
      </c>
      <c r="B15" s="14">
        <f t="shared" si="3"/>
        <v>8480</v>
      </c>
      <c r="C15" s="16">
        <v>2</v>
      </c>
      <c r="D15" s="15">
        <v>190</v>
      </c>
      <c r="E15" s="15">
        <v>1823</v>
      </c>
      <c r="F15" s="15">
        <v>2062</v>
      </c>
      <c r="G15" s="15">
        <v>1972</v>
      </c>
      <c r="H15" s="15">
        <v>1346</v>
      </c>
      <c r="I15" s="15">
        <v>971</v>
      </c>
      <c r="J15" s="4">
        <v>114</v>
      </c>
    </row>
    <row r="16" spans="1:22" ht="21.95" customHeight="1" x14ac:dyDescent="0.2">
      <c r="A16" s="1" t="s">
        <v>21</v>
      </c>
      <c r="B16" s="14">
        <f>SUM(C16:J16)</f>
        <v>66</v>
      </c>
      <c r="C16" s="16" t="s">
        <v>42</v>
      </c>
      <c r="D16" s="16" t="s">
        <v>42</v>
      </c>
      <c r="E16" s="15">
        <v>17</v>
      </c>
      <c r="F16" s="15">
        <v>21</v>
      </c>
      <c r="G16" s="15">
        <v>13</v>
      </c>
      <c r="H16" s="15">
        <v>8</v>
      </c>
      <c r="I16" s="15">
        <v>7</v>
      </c>
      <c r="J16" s="17" t="s">
        <v>42</v>
      </c>
    </row>
    <row r="17" spans="1:10" ht="21.95" customHeight="1" x14ac:dyDescent="0.2">
      <c r="A17" s="21" t="s">
        <v>22</v>
      </c>
      <c r="B17" s="14">
        <f>SUM(C17:J17)</f>
        <v>1779</v>
      </c>
      <c r="C17" s="16">
        <v>5</v>
      </c>
      <c r="D17" s="16">
        <v>60</v>
      </c>
      <c r="E17" s="15">
        <v>735</v>
      </c>
      <c r="F17" s="15">
        <v>482</v>
      </c>
      <c r="G17" s="15">
        <v>249</v>
      </c>
      <c r="H17" s="15">
        <v>143</v>
      </c>
      <c r="I17" s="15">
        <v>49</v>
      </c>
      <c r="J17" s="20">
        <v>56</v>
      </c>
    </row>
    <row r="18" spans="1:10" ht="24.95" customHeight="1" x14ac:dyDescent="0.25">
      <c r="A18" s="13" t="s">
        <v>23</v>
      </c>
      <c r="B18" s="10">
        <f t="shared" ref="B18" si="4">SUM(B19,B24,B25,B26,B32,B33)</f>
        <v>23025</v>
      </c>
      <c r="C18" s="10">
        <f t="shared" ref="C18:J18" si="5">SUM(C19,C24,C25,C26,C32,C33)</f>
        <v>6</v>
      </c>
      <c r="D18" s="10">
        <f t="shared" si="5"/>
        <v>309</v>
      </c>
      <c r="E18" s="10">
        <f t="shared" si="5"/>
        <v>6390</v>
      </c>
      <c r="F18" s="10">
        <f t="shared" si="5"/>
        <v>6604</v>
      </c>
      <c r="G18" s="10">
        <f t="shared" si="5"/>
        <v>5123</v>
      </c>
      <c r="H18" s="10">
        <f t="shared" si="5"/>
        <v>2989</v>
      </c>
      <c r="I18" s="10">
        <f t="shared" si="5"/>
        <v>1318</v>
      </c>
      <c r="J18" s="11">
        <f t="shared" si="5"/>
        <v>286</v>
      </c>
    </row>
    <row r="19" spans="1:10" ht="24.95" customHeight="1" x14ac:dyDescent="0.25">
      <c r="A19" s="13" t="s">
        <v>16</v>
      </c>
      <c r="B19" s="10">
        <f>SUM(B20:B23)</f>
        <v>4440</v>
      </c>
      <c r="C19" s="10">
        <f>SUM(C20:C23)</f>
        <v>2</v>
      </c>
      <c r="D19" s="10">
        <f t="shared" ref="D19:J19" si="6">SUM(D20:D23)</f>
        <v>99</v>
      </c>
      <c r="E19" s="10">
        <f t="shared" si="6"/>
        <v>1159</v>
      </c>
      <c r="F19" s="10">
        <f t="shared" si="6"/>
        <v>1250</v>
      </c>
      <c r="G19" s="10">
        <f t="shared" si="6"/>
        <v>963</v>
      </c>
      <c r="H19" s="10">
        <f t="shared" si="6"/>
        <v>614</v>
      </c>
      <c r="I19" s="10">
        <f t="shared" si="6"/>
        <v>307</v>
      </c>
      <c r="J19" s="11">
        <f t="shared" si="6"/>
        <v>46</v>
      </c>
    </row>
    <row r="20" spans="1:10" ht="21.95" customHeight="1" x14ac:dyDescent="0.2">
      <c r="A20" s="1" t="s">
        <v>17</v>
      </c>
      <c r="B20" s="14">
        <f t="shared" ref="B20:B25" si="7">SUM(C20:J20)</f>
        <v>850</v>
      </c>
      <c r="C20" s="16" t="s">
        <v>42</v>
      </c>
      <c r="D20" s="18">
        <v>22</v>
      </c>
      <c r="E20" s="18">
        <v>180</v>
      </c>
      <c r="F20" s="18">
        <v>203</v>
      </c>
      <c r="G20" s="18">
        <v>222</v>
      </c>
      <c r="H20" s="18">
        <v>127</v>
      </c>
      <c r="I20" s="18">
        <v>85</v>
      </c>
      <c r="J20" s="19">
        <v>11</v>
      </c>
    </row>
    <row r="21" spans="1:10" ht="21.95" customHeight="1" x14ac:dyDescent="0.2">
      <c r="A21" s="1" t="s">
        <v>18</v>
      </c>
      <c r="B21" s="14">
        <f t="shared" si="7"/>
        <v>20</v>
      </c>
      <c r="C21" s="16" t="s">
        <v>42</v>
      </c>
      <c r="D21" s="16" t="s">
        <v>42</v>
      </c>
      <c r="E21" s="16">
        <v>7</v>
      </c>
      <c r="F21" s="18">
        <v>6</v>
      </c>
      <c r="G21" s="16">
        <v>3</v>
      </c>
      <c r="H21" s="16">
        <v>2</v>
      </c>
      <c r="I21" s="16">
        <v>2</v>
      </c>
      <c r="J21" s="17" t="s">
        <v>42</v>
      </c>
    </row>
    <row r="22" spans="1:10" ht="21.95" customHeight="1" x14ac:dyDescent="0.2">
      <c r="A22" s="1" t="s">
        <v>19</v>
      </c>
      <c r="B22" s="14">
        <f t="shared" si="7"/>
        <v>1392</v>
      </c>
      <c r="C22" s="16" t="s">
        <v>42</v>
      </c>
      <c r="D22" s="18">
        <v>26</v>
      </c>
      <c r="E22" s="18">
        <v>400</v>
      </c>
      <c r="F22" s="18">
        <v>429</v>
      </c>
      <c r="G22" s="18">
        <v>295</v>
      </c>
      <c r="H22" s="18">
        <v>167</v>
      </c>
      <c r="I22" s="18">
        <v>61</v>
      </c>
      <c r="J22" s="20">
        <v>14</v>
      </c>
    </row>
    <row r="23" spans="1:10" ht="21.95" customHeight="1" x14ac:dyDescent="0.2">
      <c r="A23" s="1" t="s">
        <v>20</v>
      </c>
      <c r="B23" s="14">
        <f t="shared" si="7"/>
        <v>2178</v>
      </c>
      <c r="C23" s="16">
        <v>2</v>
      </c>
      <c r="D23" s="18">
        <v>51</v>
      </c>
      <c r="E23" s="18">
        <v>572</v>
      </c>
      <c r="F23" s="18">
        <v>612</v>
      </c>
      <c r="G23" s="18">
        <v>443</v>
      </c>
      <c r="H23" s="18">
        <v>318</v>
      </c>
      <c r="I23" s="18">
        <v>159</v>
      </c>
      <c r="J23" s="19">
        <v>21</v>
      </c>
    </row>
    <row r="24" spans="1:10" ht="21.95" customHeight="1" x14ac:dyDescent="0.2">
      <c r="A24" s="1" t="s">
        <v>21</v>
      </c>
      <c r="B24" s="14">
        <f t="shared" si="7"/>
        <v>3142</v>
      </c>
      <c r="C24" s="18">
        <v>2</v>
      </c>
      <c r="D24" s="18">
        <v>24</v>
      </c>
      <c r="E24" s="18">
        <v>942</v>
      </c>
      <c r="F24" s="18">
        <v>925</v>
      </c>
      <c r="G24" s="18">
        <v>649</v>
      </c>
      <c r="H24" s="18">
        <v>402</v>
      </c>
      <c r="I24" s="18">
        <v>169</v>
      </c>
      <c r="J24" s="19">
        <v>29</v>
      </c>
    </row>
    <row r="25" spans="1:10" ht="21.95" customHeight="1" x14ac:dyDescent="0.2">
      <c r="A25" s="22" t="s">
        <v>47</v>
      </c>
      <c r="B25" s="14">
        <f t="shared" si="7"/>
        <v>3778</v>
      </c>
      <c r="C25" s="18">
        <v>1</v>
      </c>
      <c r="D25" s="15">
        <v>7</v>
      </c>
      <c r="E25" s="15">
        <v>1032</v>
      </c>
      <c r="F25" s="15">
        <v>1169</v>
      </c>
      <c r="G25" s="15">
        <v>820</v>
      </c>
      <c r="H25" s="15">
        <v>480</v>
      </c>
      <c r="I25" s="15">
        <v>235</v>
      </c>
      <c r="J25" s="4">
        <v>34</v>
      </c>
    </row>
    <row r="26" spans="1:10" ht="24.95" customHeight="1" x14ac:dyDescent="0.25">
      <c r="A26" s="13" t="s">
        <v>24</v>
      </c>
      <c r="B26" s="10">
        <f t="shared" ref="B26:J26" si="8">SUM(B27:B31)</f>
        <v>11121</v>
      </c>
      <c r="C26" s="10">
        <f t="shared" si="8"/>
        <v>1</v>
      </c>
      <c r="D26" s="10">
        <f>SUM(D27:D31)</f>
        <v>159</v>
      </c>
      <c r="E26" s="10">
        <f t="shared" si="8"/>
        <v>3010</v>
      </c>
      <c r="F26" s="10">
        <f t="shared" si="8"/>
        <v>3091</v>
      </c>
      <c r="G26" s="10">
        <f t="shared" si="8"/>
        <v>2618</v>
      </c>
      <c r="H26" s="10">
        <f t="shared" si="8"/>
        <v>1474</v>
      </c>
      <c r="I26" s="10">
        <f t="shared" si="8"/>
        <v>604</v>
      </c>
      <c r="J26" s="11">
        <f t="shared" si="8"/>
        <v>164</v>
      </c>
    </row>
    <row r="27" spans="1:10" ht="21.95" customHeight="1" x14ac:dyDescent="0.2">
      <c r="A27" s="1" t="s">
        <v>25</v>
      </c>
      <c r="B27" s="14">
        <f t="shared" ref="B27:B33" si="9">SUM(C27:J27)</f>
        <v>2503</v>
      </c>
      <c r="C27" s="16" t="s">
        <v>42</v>
      </c>
      <c r="D27" s="15">
        <v>70</v>
      </c>
      <c r="E27" s="15">
        <v>963</v>
      </c>
      <c r="F27" s="15">
        <v>611</v>
      </c>
      <c r="G27" s="15">
        <v>426</v>
      </c>
      <c r="H27" s="15">
        <v>280</v>
      </c>
      <c r="I27" s="15">
        <v>118</v>
      </c>
      <c r="J27" s="4">
        <v>35</v>
      </c>
    </row>
    <row r="28" spans="1:10" ht="21.95" customHeight="1" x14ac:dyDescent="0.2">
      <c r="A28" s="1" t="s">
        <v>26</v>
      </c>
      <c r="B28" s="14">
        <f t="shared" si="9"/>
        <v>6380</v>
      </c>
      <c r="C28" s="16">
        <v>1</v>
      </c>
      <c r="D28" s="15">
        <v>85</v>
      </c>
      <c r="E28" s="15">
        <v>1661</v>
      </c>
      <c r="F28" s="15">
        <v>1784</v>
      </c>
      <c r="G28" s="15">
        <v>1520</v>
      </c>
      <c r="H28" s="15">
        <v>883</v>
      </c>
      <c r="I28" s="15">
        <v>349</v>
      </c>
      <c r="J28" s="4">
        <v>97</v>
      </c>
    </row>
    <row r="29" spans="1:10" ht="21.95" customHeight="1" x14ac:dyDescent="0.2">
      <c r="A29" s="1" t="s">
        <v>27</v>
      </c>
      <c r="B29" s="14">
        <f t="shared" si="9"/>
        <v>2094</v>
      </c>
      <c r="C29" s="16" t="s">
        <v>42</v>
      </c>
      <c r="D29" s="15">
        <v>4</v>
      </c>
      <c r="E29" s="15">
        <v>357</v>
      </c>
      <c r="F29" s="15">
        <v>655</v>
      </c>
      <c r="G29" s="15">
        <v>630</v>
      </c>
      <c r="H29" s="15">
        <v>291</v>
      </c>
      <c r="I29" s="15">
        <v>126</v>
      </c>
      <c r="J29" s="4">
        <v>31</v>
      </c>
    </row>
    <row r="30" spans="1:10" ht="21.95" customHeight="1" x14ac:dyDescent="0.2">
      <c r="A30" s="22" t="s">
        <v>28</v>
      </c>
      <c r="B30" s="14">
        <f t="shared" si="9"/>
        <v>54</v>
      </c>
      <c r="C30" s="16" t="s">
        <v>42</v>
      </c>
      <c r="D30" s="16" t="s">
        <v>42</v>
      </c>
      <c r="E30" s="15">
        <v>13</v>
      </c>
      <c r="F30" s="15">
        <v>15</v>
      </c>
      <c r="G30" s="15">
        <v>16</v>
      </c>
      <c r="H30" s="15">
        <v>6</v>
      </c>
      <c r="I30" s="16">
        <v>3</v>
      </c>
      <c r="J30" s="17">
        <v>1</v>
      </c>
    </row>
    <row r="31" spans="1:10" ht="21.95" customHeight="1" x14ac:dyDescent="0.2">
      <c r="A31" s="22" t="s">
        <v>45</v>
      </c>
      <c r="B31" s="14">
        <f t="shared" si="9"/>
        <v>90</v>
      </c>
      <c r="C31" s="16" t="s">
        <v>42</v>
      </c>
      <c r="D31" s="16" t="s">
        <v>42</v>
      </c>
      <c r="E31" s="15">
        <v>16</v>
      </c>
      <c r="F31" s="15">
        <v>26</v>
      </c>
      <c r="G31" s="15">
        <v>26</v>
      </c>
      <c r="H31" s="15">
        <v>14</v>
      </c>
      <c r="I31" s="16">
        <v>8</v>
      </c>
      <c r="J31" s="17" t="s">
        <v>42</v>
      </c>
    </row>
    <row r="32" spans="1:10" ht="24" customHeight="1" x14ac:dyDescent="0.2">
      <c r="A32" s="21" t="s">
        <v>29</v>
      </c>
      <c r="B32" s="14">
        <f t="shared" si="9"/>
        <v>7</v>
      </c>
      <c r="C32" s="16" t="s">
        <v>42</v>
      </c>
      <c r="D32" s="16" t="s">
        <v>42</v>
      </c>
      <c r="E32" s="15">
        <v>3</v>
      </c>
      <c r="F32" s="15">
        <v>3</v>
      </c>
      <c r="G32" s="15">
        <v>1</v>
      </c>
      <c r="H32" s="16" t="s">
        <v>42</v>
      </c>
      <c r="I32" s="16" t="s">
        <v>42</v>
      </c>
      <c r="J32" s="17" t="s">
        <v>42</v>
      </c>
    </row>
    <row r="33" spans="1:10" ht="24" customHeight="1" x14ac:dyDescent="0.2">
      <c r="A33" s="21" t="s">
        <v>22</v>
      </c>
      <c r="B33" s="14">
        <f t="shared" si="9"/>
        <v>537</v>
      </c>
      <c r="C33" s="16" t="s">
        <v>42</v>
      </c>
      <c r="D33" s="15">
        <v>20</v>
      </c>
      <c r="E33" s="15">
        <v>244</v>
      </c>
      <c r="F33" s="15">
        <v>166</v>
      </c>
      <c r="G33" s="15">
        <v>72</v>
      </c>
      <c r="H33" s="15">
        <v>19</v>
      </c>
      <c r="I33" s="15">
        <v>3</v>
      </c>
      <c r="J33" s="17">
        <v>13</v>
      </c>
    </row>
    <row r="34" spans="1:10" ht="24.95" customHeight="1" x14ac:dyDescent="0.25">
      <c r="A34" s="13" t="s">
        <v>30</v>
      </c>
      <c r="B34" s="10">
        <f t="shared" ref="B34:J34" si="10">SUM(B35:B48)</f>
        <v>16191</v>
      </c>
      <c r="C34" s="10">
        <f t="shared" si="10"/>
        <v>1</v>
      </c>
      <c r="D34" s="10">
        <f t="shared" si="10"/>
        <v>45</v>
      </c>
      <c r="E34" s="10">
        <f t="shared" si="10"/>
        <v>2966</v>
      </c>
      <c r="F34" s="10">
        <f t="shared" si="10"/>
        <v>4617</v>
      </c>
      <c r="G34" s="10">
        <f t="shared" si="10"/>
        <v>3965</v>
      </c>
      <c r="H34" s="10">
        <f t="shared" si="10"/>
        <v>2714</v>
      </c>
      <c r="I34" s="10">
        <f t="shared" si="10"/>
        <v>1662</v>
      </c>
      <c r="J34" s="23">
        <f t="shared" si="10"/>
        <v>221</v>
      </c>
    </row>
    <row r="35" spans="1:10" ht="21.95" customHeight="1" x14ac:dyDescent="0.2">
      <c r="A35" s="1" t="s">
        <v>17</v>
      </c>
      <c r="B35" s="14">
        <f t="shared" ref="B35:B48" si="11">SUM(C35:J35)</f>
        <v>275</v>
      </c>
      <c r="C35" s="16" t="s">
        <v>42</v>
      </c>
      <c r="D35" s="16" t="s">
        <v>42</v>
      </c>
      <c r="E35" s="18">
        <v>49</v>
      </c>
      <c r="F35" s="18">
        <v>77</v>
      </c>
      <c r="G35" s="18">
        <v>85</v>
      </c>
      <c r="H35" s="18">
        <v>35</v>
      </c>
      <c r="I35" s="18">
        <v>25</v>
      </c>
      <c r="J35" s="19">
        <v>4</v>
      </c>
    </row>
    <row r="36" spans="1:10" ht="21.95" customHeight="1" x14ac:dyDescent="0.2">
      <c r="A36" s="1" t="s">
        <v>19</v>
      </c>
      <c r="B36" s="14">
        <f>SUM(C36:J36)</f>
        <v>15538</v>
      </c>
      <c r="C36" s="18">
        <v>1</v>
      </c>
      <c r="D36" s="18">
        <v>45</v>
      </c>
      <c r="E36" s="18">
        <v>2870</v>
      </c>
      <c r="F36" s="18">
        <v>4462</v>
      </c>
      <c r="G36" s="18">
        <v>3784</v>
      </c>
      <c r="H36" s="18">
        <v>2589</v>
      </c>
      <c r="I36" s="18">
        <v>1577</v>
      </c>
      <c r="J36" s="19">
        <v>210</v>
      </c>
    </row>
    <row r="37" spans="1:10" ht="21.95" customHeight="1" x14ac:dyDescent="0.2">
      <c r="A37" s="1" t="s">
        <v>20</v>
      </c>
      <c r="B37" s="14">
        <f>SUM(C37:J37)</f>
        <v>346</v>
      </c>
      <c r="C37" s="16" t="s">
        <v>42</v>
      </c>
      <c r="D37" s="16" t="s">
        <v>42</v>
      </c>
      <c r="E37" s="18">
        <v>43</v>
      </c>
      <c r="F37" s="18">
        <v>68</v>
      </c>
      <c r="G37" s="18">
        <v>89</v>
      </c>
      <c r="H37" s="18">
        <v>84</v>
      </c>
      <c r="I37" s="18">
        <v>57</v>
      </c>
      <c r="J37" s="19">
        <v>5</v>
      </c>
    </row>
    <row r="38" spans="1:10" ht="23.85" customHeight="1" x14ac:dyDescent="0.25">
      <c r="A38" s="54" t="s">
        <v>44</v>
      </c>
      <c r="B38" s="54"/>
      <c r="C38" s="54"/>
      <c r="D38" s="54"/>
      <c r="E38" s="54"/>
      <c r="F38" s="54"/>
      <c r="G38" s="54"/>
      <c r="H38" s="54"/>
      <c r="I38" s="54"/>
      <c r="J38" s="54"/>
    </row>
    <row r="39" spans="1:10" ht="23.85" customHeight="1" x14ac:dyDescent="0.25">
      <c r="A39" s="54" t="s">
        <v>43</v>
      </c>
      <c r="B39" s="54"/>
      <c r="C39" s="54"/>
      <c r="D39" s="54"/>
      <c r="E39" s="54"/>
      <c r="F39" s="54"/>
      <c r="G39" s="54"/>
      <c r="H39" s="54"/>
      <c r="I39" s="54"/>
      <c r="J39" s="54"/>
    </row>
    <row r="40" spans="1:10" ht="23.85" customHeight="1" x14ac:dyDescent="0.2">
      <c r="A40" s="2"/>
      <c r="B40" s="3"/>
    </row>
    <row r="41" spans="1:10" ht="29.85" customHeight="1" x14ac:dyDescent="0.2">
      <c r="A41" s="5" t="s">
        <v>0</v>
      </c>
      <c r="B41" s="55" t="s">
        <v>1</v>
      </c>
      <c r="C41" s="56"/>
      <c r="D41" s="56"/>
      <c r="E41" s="56"/>
      <c r="F41" s="56"/>
      <c r="G41" s="56"/>
      <c r="H41" s="56"/>
      <c r="I41" s="56"/>
      <c r="J41" s="56"/>
    </row>
    <row r="42" spans="1:10" ht="29.85" customHeight="1" x14ac:dyDescent="0.25">
      <c r="A42" s="6" t="s">
        <v>2</v>
      </c>
      <c r="B42" s="44" t="s">
        <v>3</v>
      </c>
      <c r="C42" s="47" t="s">
        <v>4</v>
      </c>
      <c r="D42" s="48"/>
      <c r="E42" s="48"/>
      <c r="F42" s="48"/>
      <c r="G42" s="48"/>
      <c r="H42" s="48"/>
      <c r="I42" s="48"/>
      <c r="J42" s="48"/>
    </row>
    <row r="43" spans="1:10" ht="21.75" customHeight="1" x14ac:dyDescent="0.2">
      <c r="A43" s="7" t="s">
        <v>5</v>
      </c>
      <c r="B43" s="45"/>
      <c r="C43" s="44" t="s">
        <v>6</v>
      </c>
      <c r="D43" s="44" t="s">
        <v>7</v>
      </c>
      <c r="E43" s="44" t="s">
        <v>8</v>
      </c>
      <c r="F43" s="44" t="s">
        <v>9</v>
      </c>
      <c r="G43" s="44" t="s">
        <v>10</v>
      </c>
      <c r="H43" s="44" t="s">
        <v>11</v>
      </c>
      <c r="I43" s="44" t="s">
        <v>12</v>
      </c>
      <c r="J43" s="51" t="s">
        <v>13</v>
      </c>
    </row>
    <row r="44" spans="1:10" ht="21.75" customHeight="1" x14ac:dyDescent="0.2">
      <c r="A44" s="7"/>
      <c r="B44" s="45"/>
      <c r="C44" s="49"/>
      <c r="D44" s="49"/>
      <c r="E44" s="49"/>
      <c r="F44" s="49"/>
      <c r="G44" s="49"/>
      <c r="H44" s="49"/>
      <c r="I44" s="49"/>
      <c r="J44" s="52"/>
    </row>
    <row r="45" spans="1:10" ht="21.75" customHeight="1" x14ac:dyDescent="0.2">
      <c r="A45" s="8"/>
      <c r="B45" s="46"/>
      <c r="C45" s="50"/>
      <c r="D45" s="50"/>
      <c r="E45" s="50"/>
      <c r="F45" s="50"/>
      <c r="G45" s="50"/>
      <c r="H45" s="50"/>
      <c r="I45" s="50"/>
      <c r="J45" s="53"/>
    </row>
    <row r="46" spans="1:10" ht="30" customHeight="1" x14ac:dyDescent="0.25">
      <c r="A46" s="13" t="s">
        <v>46</v>
      </c>
      <c r="B46" s="41"/>
      <c r="C46" s="42"/>
      <c r="D46" s="42"/>
      <c r="E46" s="42"/>
      <c r="F46" s="42"/>
      <c r="G46" s="42"/>
      <c r="H46" s="42"/>
      <c r="I46" s="42"/>
      <c r="J46" s="43"/>
    </row>
    <row r="47" spans="1:10" ht="21.95" customHeight="1" x14ac:dyDescent="0.2">
      <c r="A47" s="1" t="s">
        <v>21</v>
      </c>
      <c r="B47" s="14">
        <f t="shared" si="11"/>
        <v>24</v>
      </c>
      <c r="C47" s="16" t="s">
        <v>42</v>
      </c>
      <c r="D47" s="16" t="s">
        <v>42</v>
      </c>
      <c r="E47" s="15">
        <v>4</v>
      </c>
      <c r="F47" s="18">
        <v>7</v>
      </c>
      <c r="G47" s="15">
        <v>7</v>
      </c>
      <c r="H47" s="15">
        <v>4</v>
      </c>
      <c r="I47" s="16" t="s">
        <v>42</v>
      </c>
      <c r="J47" s="4">
        <v>2</v>
      </c>
    </row>
    <row r="48" spans="1:10" ht="21.95" customHeight="1" x14ac:dyDescent="0.2">
      <c r="A48" s="1" t="s">
        <v>47</v>
      </c>
      <c r="B48" s="14">
        <f t="shared" si="11"/>
        <v>8</v>
      </c>
      <c r="C48" s="16" t="s">
        <v>42</v>
      </c>
      <c r="D48" s="16" t="s">
        <v>42</v>
      </c>
      <c r="E48" s="16" t="s">
        <v>42</v>
      </c>
      <c r="F48" s="16">
        <v>3</v>
      </c>
      <c r="G48" s="16" t="s">
        <v>42</v>
      </c>
      <c r="H48" s="18">
        <v>2</v>
      </c>
      <c r="I48" s="18">
        <v>3</v>
      </c>
      <c r="J48" s="17" t="s">
        <v>42</v>
      </c>
    </row>
    <row r="49" spans="1:10" ht="24.95" customHeight="1" x14ac:dyDescent="0.25">
      <c r="A49" s="13" t="s">
        <v>31</v>
      </c>
      <c r="B49" s="10">
        <f t="shared" ref="B49:J49" si="12">SUM(B50:B51)</f>
        <v>387</v>
      </c>
      <c r="C49" s="10" t="s">
        <v>42</v>
      </c>
      <c r="D49" s="10" t="s">
        <v>42</v>
      </c>
      <c r="E49" s="10">
        <f>SUM(E50:E51)</f>
        <v>61</v>
      </c>
      <c r="F49" s="10">
        <f t="shared" si="12"/>
        <v>97</v>
      </c>
      <c r="G49" s="10">
        <f t="shared" si="12"/>
        <v>104</v>
      </c>
      <c r="H49" s="10">
        <f t="shared" si="12"/>
        <v>74</v>
      </c>
      <c r="I49" s="10">
        <f t="shared" si="12"/>
        <v>47</v>
      </c>
      <c r="J49" s="23">
        <f t="shared" si="12"/>
        <v>4</v>
      </c>
    </row>
    <row r="50" spans="1:10" ht="21.95" customHeight="1" x14ac:dyDescent="0.2">
      <c r="A50" s="1" t="s">
        <v>21</v>
      </c>
      <c r="B50" s="14">
        <f>SUM(C50:J50)</f>
        <v>358</v>
      </c>
      <c r="C50" s="16" t="s">
        <v>42</v>
      </c>
      <c r="D50" s="16" t="s">
        <v>42</v>
      </c>
      <c r="E50" s="18">
        <v>55</v>
      </c>
      <c r="F50" s="18">
        <v>89</v>
      </c>
      <c r="G50" s="18">
        <v>100</v>
      </c>
      <c r="H50" s="18">
        <v>66</v>
      </c>
      <c r="I50" s="18">
        <v>45</v>
      </c>
      <c r="J50" s="17">
        <v>3</v>
      </c>
    </row>
    <row r="51" spans="1:10" ht="21.95" customHeight="1" x14ac:dyDescent="0.2">
      <c r="A51" s="1" t="s">
        <v>47</v>
      </c>
      <c r="B51" s="14">
        <f>SUM(C51:J51)</f>
        <v>29</v>
      </c>
      <c r="C51" s="16" t="s">
        <v>42</v>
      </c>
      <c r="D51" s="16" t="s">
        <v>42</v>
      </c>
      <c r="E51" s="18">
        <v>6</v>
      </c>
      <c r="F51" s="18">
        <v>8</v>
      </c>
      <c r="G51" s="18">
        <v>4</v>
      </c>
      <c r="H51" s="18">
        <v>8</v>
      </c>
      <c r="I51" s="18">
        <v>2</v>
      </c>
      <c r="J51" s="17">
        <v>1</v>
      </c>
    </row>
    <row r="52" spans="1:10" ht="24.95" customHeight="1" x14ac:dyDescent="0.25">
      <c r="A52" s="13" t="s">
        <v>32</v>
      </c>
      <c r="B52" s="10"/>
      <c r="C52" s="24"/>
      <c r="D52" s="24"/>
      <c r="E52" s="24"/>
      <c r="F52" s="24"/>
      <c r="G52" s="24"/>
      <c r="H52" s="24"/>
      <c r="I52" s="24"/>
      <c r="J52" s="25"/>
    </row>
    <row r="53" spans="1:10" ht="24.95" customHeight="1" x14ac:dyDescent="0.25">
      <c r="A53" s="13" t="s">
        <v>33</v>
      </c>
      <c r="B53" s="10">
        <f t="shared" ref="B53:D53" si="13">SUM(B54,B59,B60,B61,B67,B69,B68)</f>
        <v>4825</v>
      </c>
      <c r="C53" s="10">
        <f t="shared" si="13"/>
        <v>1</v>
      </c>
      <c r="D53" s="10">
        <f t="shared" si="13"/>
        <v>14</v>
      </c>
      <c r="E53" s="10">
        <f>SUM(E54,E61,E67,E69,E68)</f>
        <v>1291</v>
      </c>
      <c r="F53" s="10">
        <f t="shared" ref="F53:J53" si="14">SUM(F54,F61,F67,F69,F68)</f>
        <v>1370</v>
      </c>
      <c r="G53" s="10">
        <f t="shared" si="14"/>
        <v>1028</v>
      </c>
      <c r="H53" s="10">
        <f t="shared" si="14"/>
        <v>743</v>
      </c>
      <c r="I53" s="10">
        <f t="shared" si="14"/>
        <v>296</v>
      </c>
      <c r="J53" s="11">
        <f t="shared" si="14"/>
        <v>82</v>
      </c>
    </row>
    <row r="54" spans="1:10" ht="24.95" customHeight="1" x14ac:dyDescent="0.25">
      <c r="A54" s="13" t="s">
        <v>16</v>
      </c>
      <c r="B54" s="10">
        <f>SUM(B55:B58)</f>
        <v>1577</v>
      </c>
      <c r="C54" s="10" t="s">
        <v>42</v>
      </c>
      <c r="D54" s="10">
        <f t="shared" ref="D54:J54" si="15">SUM(D55:D60)</f>
        <v>10</v>
      </c>
      <c r="E54" s="10">
        <f>SUM(E55:E60)</f>
        <v>1186</v>
      </c>
      <c r="F54" s="10">
        <f t="shared" si="15"/>
        <v>1262</v>
      </c>
      <c r="G54" s="10">
        <f t="shared" si="15"/>
        <v>940</v>
      </c>
      <c r="H54" s="10">
        <f t="shared" si="15"/>
        <v>678</v>
      </c>
      <c r="I54" s="10">
        <f t="shared" si="15"/>
        <v>272</v>
      </c>
      <c r="J54" s="11">
        <f t="shared" si="15"/>
        <v>78</v>
      </c>
    </row>
    <row r="55" spans="1:10" ht="21.95" customHeight="1" x14ac:dyDescent="0.2">
      <c r="A55" s="1" t="s">
        <v>17</v>
      </c>
      <c r="B55" s="14">
        <f>SUM(C55:J55)</f>
        <v>250</v>
      </c>
      <c r="C55" s="16" t="s">
        <v>42</v>
      </c>
      <c r="D55" s="16">
        <v>1</v>
      </c>
      <c r="E55" s="18">
        <v>46</v>
      </c>
      <c r="F55" s="18">
        <v>77</v>
      </c>
      <c r="G55" s="18">
        <v>59</v>
      </c>
      <c r="H55" s="18">
        <v>44</v>
      </c>
      <c r="I55" s="18">
        <v>17</v>
      </c>
      <c r="J55" s="19">
        <v>6</v>
      </c>
    </row>
    <row r="56" spans="1:10" ht="21.95" customHeight="1" x14ac:dyDescent="0.2">
      <c r="A56" s="1" t="s">
        <v>18</v>
      </c>
      <c r="B56" s="14">
        <f t="shared" ref="B56:B60" si="16">SUM(C56:J56)</f>
        <v>4</v>
      </c>
      <c r="C56" s="16" t="s">
        <v>42</v>
      </c>
      <c r="D56" s="16" t="s">
        <v>42</v>
      </c>
      <c r="E56" s="18" t="s">
        <v>42</v>
      </c>
      <c r="F56" s="18">
        <v>1</v>
      </c>
      <c r="G56" s="18" t="s">
        <v>42</v>
      </c>
      <c r="H56" s="18">
        <v>3</v>
      </c>
      <c r="I56" s="18" t="s">
        <v>42</v>
      </c>
      <c r="J56" s="19" t="s">
        <v>42</v>
      </c>
    </row>
    <row r="57" spans="1:10" ht="21.95" customHeight="1" x14ac:dyDescent="0.2">
      <c r="A57" s="1" t="s">
        <v>19</v>
      </c>
      <c r="B57" s="14">
        <f t="shared" si="16"/>
        <v>362</v>
      </c>
      <c r="C57" s="16" t="s">
        <v>42</v>
      </c>
      <c r="D57" s="16">
        <v>2</v>
      </c>
      <c r="E57" s="18">
        <v>101</v>
      </c>
      <c r="F57" s="18">
        <v>97</v>
      </c>
      <c r="G57" s="18">
        <v>87</v>
      </c>
      <c r="H57" s="18">
        <v>49</v>
      </c>
      <c r="I57" s="18">
        <v>22</v>
      </c>
      <c r="J57" s="20">
        <v>4</v>
      </c>
    </row>
    <row r="58" spans="1:10" ht="21.95" customHeight="1" x14ac:dyDescent="0.2">
      <c r="A58" s="1" t="s">
        <v>20</v>
      </c>
      <c r="B58" s="14">
        <f t="shared" si="16"/>
        <v>961</v>
      </c>
      <c r="C58" s="16" t="s">
        <v>42</v>
      </c>
      <c r="D58" s="18">
        <v>7</v>
      </c>
      <c r="E58" s="18">
        <v>251</v>
      </c>
      <c r="F58" s="18">
        <v>250</v>
      </c>
      <c r="G58" s="18">
        <v>207</v>
      </c>
      <c r="H58" s="18">
        <v>150</v>
      </c>
      <c r="I58" s="18">
        <v>77</v>
      </c>
      <c r="J58" s="19">
        <v>19</v>
      </c>
    </row>
    <row r="59" spans="1:10" ht="21.95" customHeight="1" x14ac:dyDescent="0.2">
      <c r="A59" s="22" t="s">
        <v>21</v>
      </c>
      <c r="B59" s="14">
        <f t="shared" si="16"/>
        <v>155</v>
      </c>
      <c r="C59" s="16" t="s">
        <v>42</v>
      </c>
      <c r="D59" s="16" t="s">
        <v>42</v>
      </c>
      <c r="E59" s="15">
        <v>35</v>
      </c>
      <c r="F59" s="15">
        <v>33</v>
      </c>
      <c r="G59" s="15">
        <v>38</v>
      </c>
      <c r="H59" s="15">
        <v>30</v>
      </c>
      <c r="I59" s="15">
        <v>16</v>
      </c>
      <c r="J59" s="20">
        <v>3</v>
      </c>
    </row>
    <row r="60" spans="1:10" ht="21.95" customHeight="1" x14ac:dyDescent="0.2">
      <c r="A60" s="22" t="s">
        <v>47</v>
      </c>
      <c r="B60" s="14">
        <f t="shared" si="16"/>
        <v>2694</v>
      </c>
      <c r="C60" s="16" t="s">
        <v>42</v>
      </c>
      <c r="D60" s="16" t="s">
        <v>42</v>
      </c>
      <c r="E60" s="18">
        <v>753</v>
      </c>
      <c r="F60" s="18">
        <v>804</v>
      </c>
      <c r="G60" s="18">
        <v>549</v>
      </c>
      <c r="H60" s="18">
        <v>402</v>
      </c>
      <c r="I60" s="18">
        <v>140</v>
      </c>
      <c r="J60" s="19">
        <v>46</v>
      </c>
    </row>
    <row r="61" spans="1:10" ht="24.95" customHeight="1" x14ac:dyDescent="0.25">
      <c r="A61" s="26" t="s">
        <v>24</v>
      </c>
      <c r="B61" s="10">
        <f>SUM(B62:B66)</f>
        <v>210</v>
      </c>
      <c r="C61" s="10" t="s">
        <v>42</v>
      </c>
      <c r="D61" s="10">
        <f>SUM(D62:D64)</f>
        <v>2</v>
      </c>
      <c r="E61" s="10">
        <f>SUM(E62:E66)</f>
        <v>24</v>
      </c>
      <c r="F61" s="10">
        <f>SUM(F62:F66)</f>
        <v>40</v>
      </c>
      <c r="G61" s="10">
        <f t="shared" ref="G61:J61" si="17">SUM(G62:G66)</f>
        <v>62</v>
      </c>
      <c r="H61" s="10">
        <f t="shared" si="17"/>
        <v>59</v>
      </c>
      <c r="I61" s="10">
        <f t="shared" si="17"/>
        <v>21</v>
      </c>
      <c r="J61" s="11">
        <f t="shared" si="17"/>
        <v>2</v>
      </c>
    </row>
    <row r="62" spans="1:10" ht="21.95" customHeight="1" x14ac:dyDescent="0.2">
      <c r="A62" s="1" t="s">
        <v>25</v>
      </c>
      <c r="B62" s="14">
        <f t="shared" ref="B62:B73" si="18">SUM(C62:J62)</f>
        <v>33</v>
      </c>
      <c r="C62" s="16" t="s">
        <v>42</v>
      </c>
      <c r="D62" s="16" t="s">
        <v>42</v>
      </c>
      <c r="E62" s="18">
        <v>5</v>
      </c>
      <c r="F62" s="18">
        <v>10</v>
      </c>
      <c r="G62" s="18">
        <v>7</v>
      </c>
      <c r="H62" s="18">
        <v>4</v>
      </c>
      <c r="I62" s="16">
        <v>7</v>
      </c>
      <c r="J62" s="17" t="s">
        <v>42</v>
      </c>
    </row>
    <row r="63" spans="1:10" ht="21.95" customHeight="1" x14ac:dyDescent="0.2">
      <c r="A63" s="1" t="s">
        <v>26</v>
      </c>
      <c r="B63" s="14">
        <f t="shared" si="18"/>
        <v>170</v>
      </c>
      <c r="C63" s="16" t="s">
        <v>42</v>
      </c>
      <c r="D63" s="16">
        <v>2</v>
      </c>
      <c r="E63" s="18">
        <v>17</v>
      </c>
      <c r="F63" s="18">
        <v>28</v>
      </c>
      <c r="G63" s="18">
        <v>52</v>
      </c>
      <c r="H63" s="18">
        <v>55</v>
      </c>
      <c r="I63" s="18">
        <v>14</v>
      </c>
      <c r="J63" s="17">
        <v>2</v>
      </c>
    </row>
    <row r="64" spans="1:10" ht="21.95" customHeight="1" x14ac:dyDescent="0.2">
      <c r="A64" s="1" t="s">
        <v>27</v>
      </c>
      <c r="B64" s="14">
        <f t="shared" si="18"/>
        <v>2</v>
      </c>
      <c r="C64" s="16" t="s">
        <v>42</v>
      </c>
      <c r="D64" s="16" t="s">
        <v>42</v>
      </c>
      <c r="E64" s="16" t="s">
        <v>42</v>
      </c>
      <c r="F64" s="16">
        <v>1</v>
      </c>
      <c r="G64" s="16">
        <v>1</v>
      </c>
      <c r="H64" s="16" t="s">
        <v>42</v>
      </c>
      <c r="I64" s="16" t="s">
        <v>42</v>
      </c>
      <c r="J64" s="17" t="s">
        <v>42</v>
      </c>
    </row>
    <row r="65" spans="1:10" ht="21.95" customHeight="1" x14ac:dyDescent="0.2">
      <c r="A65" s="22" t="s">
        <v>28</v>
      </c>
      <c r="B65" s="14">
        <f t="shared" si="18"/>
        <v>1</v>
      </c>
      <c r="C65" s="16" t="s">
        <v>42</v>
      </c>
      <c r="D65" s="16" t="s">
        <v>42</v>
      </c>
      <c r="E65" s="16">
        <v>1</v>
      </c>
      <c r="F65" s="16" t="s">
        <v>42</v>
      </c>
      <c r="G65" s="16" t="s">
        <v>42</v>
      </c>
      <c r="H65" s="16" t="s">
        <v>42</v>
      </c>
      <c r="I65" s="16" t="s">
        <v>42</v>
      </c>
      <c r="J65" s="17" t="s">
        <v>42</v>
      </c>
    </row>
    <row r="66" spans="1:10" ht="21.95" customHeight="1" x14ac:dyDescent="0.2">
      <c r="A66" s="22" t="s">
        <v>45</v>
      </c>
      <c r="B66" s="14">
        <f t="shared" si="18"/>
        <v>4</v>
      </c>
      <c r="C66" s="16" t="s">
        <v>42</v>
      </c>
      <c r="D66" s="16" t="s">
        <v>42</v>
      </c>
      <c r="E66" s="16">
        <v>1</v>
      </c>
      <c r="F66" s="16">
        <v>1</v>
      </c>
      <c r="G66" s="16">
        <v>2</v>
      </c>
      <c r="H66" s="16" t="s">
        <v>42</v>
      </c>
      <c r="I66" s="16" t="s">
        <v>42</v>
      </c>
      <c r="J66" s="17" t="s">
        <v>42</v>
      </c>
    </row>
    <row r="67" spans="1:10" ht="21.95" customHeight="1" x14ac:dyDescent="0.2">
      <c r="A67" s="21" t="s">
        <v>29</v>
      </c>
      <c r="B67" s="14">
        <f t="shared" si="18"/>
        <v>28</v>
      </c>
      <c r="C67" s="16">
        <v>1</v>
      </c>
      <c r="D67" s="16" t="s">
        <v>42</v>
      </c>
      <c r="E67" s="15">
        <v>11</v>
      </c>
      <c r="F67" s="15">
        <v>9</v>
      </c>
      <c r="G67" s="15">
        <v>3</v>
      </c>
      <c r="H67" s="15">
        <v>2</v>
      </c>
      <c r="I67" s="16">
        <v>2</v>
      </c>
      <c r="J67" s="17" t="s">
        <v>42</v>
      </c>
    </row>
    <row r="68" spans="1:10" ht="21.95" customHeight="1" x14ac:dyDescent="0.2">
      <c r="A68" s="21" t="s">
        <v>34</v>
      </c>
      <c r="B68" s="14">
        <f t="shared" si="18"/>
        <v>8</v>
      </c>
      <c r="C68" s="16" t="s">
        <v>42</v>
      </c>
      <c r="D68" s="16" t="s">
        <v>42</v>
      </c>
      <c r="E68" s="18">
        <v>7</v>
      </c>
      <c r="F68" s="16">
        <v>1</v>
      </c>
      <c r="G68" s="16" t="s">
        <v>42</v>
      </c>
      <c r="H68" s="16" t="s">
        <v>42</v>
      </c>
      <c r="I68" s="16" t="s">
        <v>42</v>
      </c>
      <c r="J68" s="17" t="s">
        <v>42</v>
      </c>
    </row>
    <row r="69" spans="1:10" ht="21.95" customHeight="1" x14ac:dyDescent="0.2">
      <c r="A69" s="21" t="s">
        <v>22</v>
      </c>
      <c r="B69" s="14">
        <f t="shared" si="18"/>
        <v>153</v>
      </c>
      <c r="C69" s="16" t="s">
        <v>42</v>
      </c>
      <c r="D69" s="16">
        <v>2</v>
      </c>
      <c r="E69" s="18">
        <v>63</v>
      </c>
      <c r="F69" s="16">
        <v>58</v>
      </c>
      <c r="G69" s="16">
        <v>23</v>
      </c>
      <c r="H69" s="16">
        <v>4</v>
      </c>
      <c r="I69" s="16">
        <v>1</v>
      </c>
      <c r="J69" s="17">
        <v>2</v>
      </c>
    </row>
    <row r="70" spans="1:10" ht="21.95" customHeight="1" x14ac:dyDescent="0.2">
      <c r="A70" s="4" t="s">
        <v>35</v>
      </c>
      <c r="B70" s="14">
        <f t="shared" si="18"/>
        <v>370</v>
      </c>
      <c r="C70" s="27">
        <v>55</v>
      </c>
      <c r="D70" s="27">
        <v>50</v>
      </c>
      <c r="E70" s="27">
        <v>73</v>
      </c>
      <c r="F70" s="27">
        <v>42</v>
      </c>
      <c r="G70" s="27">
        <v>49</v>
      </c>
      <c r="H70" s="27">
        <v>39</v>
      </c>
      <c r="I70" s="27">
        <v>41</v>
      </c>
      <c r="J70" s="28">
        <v>21</v>
      </c>
    </row>
    <row r="71" spans="1:10" ht="21.95" customHeight="1" x14ac:dyDescent="0.2">
      <c r="A71" s="4" t="s">
        <v>36</v>
      </c>
      <c r="B71" s="14">
        <f t="shared" si="18"/>
        <v>21</v>
      </c>
      <c r="C71" s="16" t="s">
        <v>42</v>
      </c>
      <c r="D71" s="16" t="s">
        <v>42</v>
      </c>
      <c r="E71" s="15">
        <v>5</v>
      </c>
      <c r="F71" s="15">
        <v>8</v>
      </c>
      <c r="G71" s="15">
        <v>3</v>
      </c>
      <c r="H71" s="15">
        <v>4</v>
      </c>
      <c r="I71" s="15">
        <v>1</v>
      </c>
      <c r="J71" s="17" t="s">
        <v>42</v>
      </c>
    </row>
    <row r="72" spans="1:10" ht="21.95" customHeight="1" x14ac:dyDescent="0.2">
      <c r="A72" s="4" t="s">
        <v>37</v>
      </c>
      <c r="B72" s="14">
        <f t="shared" si="18"/>
        <v>7</v>
      </c>
      <c r="C72" s="16" t="s">
        <v>42</v>
      </c>
      <c r="D72" s="16" t="s">
        <v>42</v>
      </c>
      <c r="E72" s="16" t="s">
        <v>42</v>
      </c>
      <c r="F72" s="27">
        <v>3</v>
      </c>
      <c r="G72" s="27">
        <v>2</v>
      </c>
      <c r="H72" s="16">
        <v>2</v>
      </c>
      <c r="I72" s="16" t="s">
        <v>42</v>
      </c>
      <c r="J72" s="17" t="s">
        <v>42</v>
      </c>
    </row>
    <row r="73" spans="1:10" ht="21.95" customHeight="1" x14ac:dyDescent="0.2">
      <c r="A73" s="4" t="s">
        <v>38</v>
      </c>
      <c r="B73" s="14">
        <f t="shared" si="18"/>
        <v>31</v>
      </c>
      <c r="C73" s="18">
        <v>2</v>
      </c>
      <c r="D73" s="15">
        <v>1</v>
      </c>
      <c r="E73" s="15">
        <v>3</v>
      </c>
      <c r="F73" s="15">
        <v>8</v>
      </c>
      <c r="G73" s="15">
        <v>7</v>
      </c>
      <c r="H73" s="15">
        <v>3</v>
      </c>
      <c r="I73" s="18">
        <v>4</v>
      </c>
      <c r="J73" s="17">
        <v>3</v>
      </c>
    </row>
    <row r="74" spans="1:10" ht="24" customHeight="1" x14ac:dyDescent="0.2">
      <c r="A74" s="4"/>
      <c r="B74" s="38"/>
      <c r="C74" s="19"/>
      <c r="I74" s="19"/>
      <c r="J74" s="37"/>
    </row>
    <row r="75" spans="1:10" ht="23.85" customHeight="1" x14ac:dyDescent="0.25">
      <c r="A75" s="54" t="s">
        <v>44</v>
      </c>
      <c r="B75" s="54"/>
      <c r="C75" s="54"/>
      <c r="D75" s="54"/>
      <c r="E75" s="54"/>
      <c r="F75" s="54"/>
      <c r="G75" s="54"/>
      <c r="H75" s="54"/>
      <c r="I75" s="54"/>
      <c r="J75" s="54"/>
    </row>
    <row r="76" spans="1:10" ht="23.85" customHeight="1" x14ac:dyDescent="0.25">
      <c r="A76" s="54" t="s">
        <v>43</v>
      </c>
      <c r="B76" s="54"/>
      <c r="C76" s="54"/>
      <c r="D76" s="54"/>
      <c r="E76" s="54"/>
      <c r="F76" s="54"/>
      <c r="G76" s="54"/>
      <c r="H76" s="54"/>
      <c r="I76" s="54"/>
      <c r="J76" s="54"/>
    </row>
    <row r="77" spans="1:10" ht="23.85" customHeight="1" x14ac:dyDescent="0.2">
      <c r="A77" s="2"/>
      <c r="B77" s="3"/>
    </row>
    <row r="78" spans="1:10" ht="29.85" customHeight="1" x14ac:dyDescent="0.2">
      <c r="A78" s="5" t="s">
        <v>0</v>
      </c>
      <c r="B78" s="55" t="s">
        <v>1</v>
      </c>
      <c r="C78" s="56"/>
      <c r="D78" s="56"/>
      <c r="E78" s="56"/>
      <c r="F78" s="56"/>
      <c r="G78" s="56"/>
      <c r="H78" s="56"/>
      <c r="I78" s="56"/>
      <c r="J78" s="56"/>
    </row>
    <row r="79" spans="1:10" ht="29.85" customHeight="1" x14ac:dyDescent="0.25">
      <c r="A79" s="6" t="s">
        <v>2</v>
      </c>
      <c r="B79" s="44" t="s">
        <v>3</v>
      </c>
      <c r="C79" s="47" t="s">
        <v>4</v>
      </c>
      <c r="D79" s="48"/>
      <c r="E79" s="48"/>
      <c r="F79" s="48"/>
      <c r="G79" s="48"/>
      <c r="H79" s="48"/>
      <c r="I79" s="48"/>
      <c r="J79" s="48"/>
    </row>
    <row r="80" spans="1:10" ht="21.75" customHeight="1" x14ac:dyDescent="0.2">
      <c r="A80" s="7" t="s">
        <v>5</v>
      </c>
      <c r="B80" s="45"/>
      <c r="C80" s="44" t="s">
        <v>6</v>
      </c>
      <c r="D80" s="44" t="s">
        <v>7</v>
      </c>
      <c r="E80" s="44" t="s">
        <v>8</v>
      </c>
      <c r="F80" s="44" t="s">
        <v>9</v>
      </c>
      <c r="G80" s="44" t="s">
        <v>10</v>
      </c>
      <c r="H80" s="44" t="s">
        <v>11</v>
      </c>
      <c r="I80" s="44" t="s">
        <v>12</v>
      </c>
      <c r="J80" s="51" t="s">
        <v>13</v>
      </c>
    </row>
    <row r="81" spans="1:10" ht="21.75" customHeight="1" x14ac:dyDescent="0.2">
      <c r="A81" s="7"/>
      <c r="B81" s="45"/>
      <c r="C81" s="49"/>
      <c r="D81" s="49"/>
      <c r="E81" s="49"/>
      <c r="F81" s="49"/>
      <c r="G81" s="49"/>
      <c r="H81" s="49"/>
      <c r="I81" s="49"/>
      <c r="J81" s="52"/>
    </row>
    <row r="82" spans="1:10" ht="21.75" customHeight="1" x14ac:dyDescent="0.2">
      <c r="A82" s="8"/>
      <c r="B82" s="46"/>
      <c r="C82" s="50"/>
      <c r="D82" s="50"/>
      <c r="E82" s="50"/>
      <c r="F82" s="50"/>
      <c r="G82" s="50"/>
      <c r="H82" s="50"/>
      <c r="I82" s="50"/>
      <c r="J82" s="53"/>
    </row>
    <row r="83" spans="1:10" s="12" customFormat="1" ht="30" customHeight="1" x14ac:dyDescent="0.25">
      <c r="A83" s="29" t="s">
        <v>39</v>
      </c>
      <c r="B83" s="10">
        <f t="shared" ref="B83:J83" si="19">SUM(B84,B92,B108,B123,B127,B144,B145,B146,B147)</f>
        <v>92854</v>
      </c>
      <c r="C83" s="10">
        <f t="shared" si="19"/>
        <v>73</v>
      </c>
      <c r="D83" s="10">
        <f t="shared" si="19"/>
        <v>1615</v>
      </c>
      <c r="E83" s="10">
        <f t="shared" si="19"/>
        <v>24243</v>
      </c>
      <c r="F83" s="10">
        <f t="shared" si="19"/>
        <v>25662</v>
      </c>
      <c r="G83" s="10">
        <f t="shared" si="19"/>
        <v>19676</v>
      </c>
      <c r="H83" s="10">
        <f t="shared" si="19"/>
        <v>12391</v>
      </c>
      <c r="I83" s="10">
        <f t="shared" si="19"/>
        <v>7753</v>
      </c>
      <c r="J83" s="11">
        <f t="shared" si="19"/>
        <v>1441</v>
      </c>
    </row>
    <row r="84" spans="1:10" ht="24.95" customHeight="1" x14ac:dyDescent="0.25">
      <c r="A84" s="13" t="s">
        <v>15</v>
      </c>
      <c r="B84" s="10">
        <f t="shared" ref="B84:J84" si="20">SUM(B85,B90,B91)</f>
        <v>49706</v>
      </c>
      <c r="C84" s="10">
        <f t="shared" si="20"/>
        <v>19</v>
      </c>
      <c r="D84" s="10">
        <f t="shared" si="20"/>
        <v>1219</v>
      </c>
      <c r="E84" s="10">
        <f t="shared" si="20"/>
        <v>13855</v>
      </c>
      <c r="F84" s="10">
        <f t="shared" si="20"/>
        <v>13421</v>
      </c>
      <c r="G84" s="10">
        <f t="shared" si="20"/>
        <v>9828</v>
      </c>
      <c r="H84" s="10">
        <f t="shared" si="20"/>
        <v>6048</v>
      </c>
      <c r="I84" s="10">
        <f t="shared" si="20"/>
        <v>4474</v>
      </c>
      <c r="J84" s="11">
        <f t="shared" si="20"/>
        <v>842</v>
      </c>
    </row>
    <row r="85" spans="1:10" ht="24.95" customHeight="1" x14ac:dyDescent="0.25">
      <c r="A85" s="13" t="s">
        <v>16</v>
      </c>
      <c r="B85" s="10">
        <f t="shared" ref="B85:J85" si="21">SUM(B86:B89)</f>
        <v>47970</v>
      </c>
      <c r="C85" s="10">
        <f t="shared" si="21"/>
        <v>15</v>
      </c>
      <c r="D85" s="10">
        <f t="shared" si="21"/>
        <v>1162</v>
      </c>
      <c r="E85" s="10">
        <f t="shared" si="21"/>
        <v>13140</v>
      </c>
      <c r="F85" s="10">
        <f t="shared" si="21"/>
        <v>12954</v>
      </c>
      <c r="G85" s="10">
        <f t="shared" si="21"/>
        <v>9582</v>
      </c>
      <c r="H85" s="10">
        <f t="shared" si="21"/>
        <v>5904</v>
      </c>
      <c r="I85" s="10">
        <f t="shared" si="21"/>
        <v>4425</v>
      </c>
      <c r="J85" s="11">
        <f t="shared" si="21"/>
        <v>788</v>
      </c>
    </row>
    <row r="86" spans="1:10" ht="21.95" customHeight="1" x14ac:dyDescent="0.2">
      <c r="A86" s="1" t="s">
        <v>17</v>
      </c>
      <c r="B86" s="14">
        <f t="shared" ref="B86:B90" si="22">SUM(C86:J86)</f>
        <v>12638</v>
      </c>
      <c r="C86" s="15">
        <v>6</v>
      </c>
      <c r="D86" s="15">
        <v>324</v>
      </c>
      <c r="E86" s="15">
        <v>2544</v>
      </c>
      <c r="F86" s="15">
        <v>3203</v>
      </c>
      <c r="G86" s="15">
        <v>2924</v>
      </c>
      <c r="H86" s="15">
        <v>1826</v>
      </c>
      <c r="I86" s="15">
        <v>1619</v>
      </c>
      <c r="J86" s="4">
        <v>192</v>
      </c>
    </row>
    <row r="87" spans="1:10" ht="21.95" customHeight="1" x14ac:dyDescent="0.2">
      <c r="A87" s="1" t="s">
        <v>18</v>
      </c>
      <c r="B87" s="14">
        <f t="shared" si="22"/>
        <v>116</v>
      </c>
      <c r="C87" s="16" t="s">
        <v>42</v>
      </c>
      <c r="D87" s="16" t="s">
        <v>42</v>
      </c>
      <c r="E87" s="15">
        <v>27</v>
      </c>
      <c r="F87" s="15">
        <v>25</v>
      </c>
      <c r="G87" s="15">
        <v>22</v>
      </c>
      <c r="H87" s="15">
        <v>17</v>
      </c>
      <c r="I87" s="15">
        <v>22</v>
      </c>
      <c r="J87" s="17">
        <v>3</v>
      </c>
    </row>
    <row r="88" spans="1:10" ht="21.95" customHeight="1" x14ac:dyDescent="0.2">
      <c r="A88" s="1" t="s">
        <v>19</v>
      </c>
      <c r="B88" s="14">
        <f>SUM(C88:J88)</f>
        <v>27287</v>
      </c>
      <c r="C88" s="18">
        <v>7</v>
      </c>
      <c r="D88" s="15">
        <v>654</v>
      </c>
      <c r="E88" s="15">
        <v>8877</v>
      </c>
      <c r="F88" s="15">
        <v>7830</v>
      </c>
      <c r="G88" s="15">
        <v>4805</v>
      </c>
      <c r="H88" s="15">
        <v>2785</v>
      </c>
      <c r="I88" s="15">
        <v>1842</v>
      </c>
      <c r="J88" s="4">
        <v>487</v>
      </c>
    </row>
    <row r="89" spans="1:10" ht="21.95" customHeight="1" x14ac:dyDescent="0.2">
      <c r="A89" s="1" t="s">
        <v>20</v>
      </c>
      <c r="B89" s="14">
        <f>SUM(C89:J89)</f>
        <v>7929</v>
      </c>
      <c r="C89" s="16">
        <v>2</v>
      </c>
      <c r="D89" s="15">
        <v>184</v>
      </c>
      <c r="E89" s="15">
        <v>1692</v>
      </c>
      <c r="F89" s="15">
        <v>1896</v>
      </c>
      <c r="G89" s="15">
        <v>1831</v>
      </c>
      <c r="H89" s="15">
        <v>1276</v>
      </c>
      <c r="I89" s="15">
        <v>942</v>
      </c>
      <c r="J89" s="4">
        <v>106</v>
      </c>
    </row>
    <row r="90" spans="1:10" ht="21.95" customHeight="1" x14ac:dyDescent="0.2">
      <c r="A90" s="1" t="s">
        <v>21</v>
      </c>
      <c r="B90" s="14">
        <f t="shared" si="22"/>
        <v>55</v>
      </c>
      <c r="C90" s="16" t="s">
        <v>42</v>
      </c>
      <c r="D90" s="16" t="s">
        <v>42</v>
      </c>
      <c r="E90" s="15">
        <v>17</v>
      </c>
      <c r="F90" s="15">
        <v>20</v>
      </c>
      <c r="G90" s="15">
        <v>10</v>
      </c>
      <c r="H90" s="15">
        <v>5</v>
      </c>
      <c r="I90" s="15">
        <v>3</v>
      </c>
      <c r="J90" s="17" t="s">
        <v>42</v>
      </c>
    </row>
    <row r="91" spans="1:10" ht="21.95" customHeight="1" x14ac:dyDescent="0.2">
      <c r="A91" s="21" t="s">
        <v>22</v>
      </c>
      <c r="B91" s="14">
        <f>SUM(C91:J91)</f>
        <v>1681</v>
      </c>
      <c r="C91" s="16">
        <v>4</v>
      </c>
      <c r="D91" s="16">
        <v>57</v>
      </c>
      <c r="E91" s="15">
        <v>698</v>
      </c>
      <c r="F91" s="15">
        <v>447</v>
      </c>
      <c r="G91" s="15">
        <v>236</v>
      </c>
      <c r="H91" s="15">
        <v>139</v>
      </c>
      <c r="I91" s="15">
        <v>46</v>
      </c>
      <c r="J91" s="17">
        <v>54</v>
      </c>
    </row>
    <row r="92" spans="1:10" ht="24.95" customHeight="1" x14ac:dyDescent="0.25">
      <c r="A92" s="13" t="s">
        <v>23</v>
      </c>
      <c r="B92" s="10">
        <f t="shared" ref="B92:J92" si="23">SUM(B93,B98,B99,B100,B106,B107)</f>
        <v>22161</v>
      </c>
      <c r="C92" s="10">
        <f t="shared" si="23"/>
        <v>5</v>
      </c>
      <c r="D92" s="10">
        <f t="shared" si="23"/>
        <v>290</v>
      </c>
      <c r="E92" s="10">
        <f t="shared" si="23"/>
        <v>6181</v>
      </c>
      <c r="F92" s="10">
        <f t="shared" si="23"/>
        <v>6336</v>
      </c>
      <c r="G92" s="10">
        <f t="shared" si="23"/>
        <v>4905</v>
      </c>
      <c r="H92" s="10">
        <f t="shared" si="23"/>
        <v>2888</v>
      </c>
      <c r="I92" s="10">
        <f t="shared" si="23"/>
        <v>1273</v>
      </c>
      <c r="J92" s="11">
        <f t="shared" si="23"/>
        <v>283</v>
      </c>
    </row>
    <row r="93" spans="1:10" ht="24.95" customHeight="1" x14ac:dyDescent="0.25">
      <c r="A93" s="13" t="s">
        <v>16</v>
      </c>
      <c r="B93" s="10">
        <f t="shared" ref="B93:J93" si="24">SUM(B94:B97)</f>
        <v>3894</v>
      </c>
      <c r="C93" s="10">
        <f t="shared" si="24"/>
        <v>2</v>
      </c>
      <c r="D93" s="10">
        <f t="shared" si="24"/>
        <v>85</v>
      </c>
      <c r="E93" s="10">
        <f t="shared" si="24"/>
        <v>1020</v>
      </c>
      <c r="F93" s="10">
        <f t="shared" si="24"/>
        <v>1074</v>
      </c>
      <c r="G93" s="10">
        <f t="shared" si="24"/>
        <v>825</v>
      </c>
      <c r="H93" s="10">
        <f t="shared" si="24"/>
        <v>563</v>
      </c>
      <c r="I93" s="10">
        <f t="shared" si="24"/>
        <v>279</v>
      </c>
      <c r="J93" s="11">
        <f t="shared" si="24"/>
        <v>46</v>
      </c>
    </row>
    <row r="94" spans="1:10" ht="21.95" customHeight="1" x14ac:dyDescent="0.2">
      <c r="A94" s="1" t="s">
        <v>17</v>
      </c>
      <c r="B94" s="14">
        <f t="shared" ref="B94:B99" si="25">SUM(C94:J94)</f>
        <v>671</v>
      </c>
      <c r="C94" s="16" t="s">
        <v>42</v>
      </c>
      <c r="D94" s="18">
        <v>16</v>
      </c>
      <c r="E94" s="18">
        <v>136</v>
      </c>
      <c r="F94" s="18">
        <v>159</v>
      </c>
      <c r="G94" s="18">
        <v>168</v>
      </c>
      <c r="H94" s="18">
        <v>109</v>
      </c>
      <c r="I94" s="18">
        <v>72</v>
      </c>
      <c r="J94" s="19">
        <v>11</v>
      </c>
    </row>
    <row r="95" spans="1:10" ht="21.95" customHeight="1" x14ac:dyDescent="0.2">
      <c r="A95" s="1" t="s">
        <v>18</v>
      </c>
      <c r="B95" s="14">
        <f t="shared" si="25"/>
        <v>17</v>
      </c>
      <c r="C95" s="16" t="s">
        <v>42</v>
      </c>
      <c r="D95" s="16" t="s">
        <v>42</v>
      </c>
      <c r="E95" s="16">
        <v>7</v>
      </c>
      <c r="F95" s="18">
        <v>3</v>
      </c>
      <c r="G95" s="16">
        <v>3</v>
      </c>
      <c r="H95" s="16">
        <v>2</v>
      </c>
      <c r="I95" s="16">
        <v>2</v>
      </c>
      <c r="J95" s="17" t="s">
        <v>42</v>
      </c>
    </row>
    <row r="96" spans="1:10" ht="21.95" customHeight="1" x14ac:dyDescent="0.2">
      <c r="A96" s="1" t="s">
        <v>19</v>
      </c>
      <c r="B96" s="14">
        <f>SUM(C96:J96)</f>
        <v>1151</v>
      </c>
      <c r="C96" s="16" t="s">
        <v>42</v>
      </c>
      <c r="D96" s="18">
        <v>23</v>
      </c>
      <c r="E96" s="18">
        <v>333</v>
      </c>
      <c r="F96" s="18">
        <v>341</v>
      </c>
      <c r="G96" s="18">
        <v>243</v>
      </c>
      <c r="H96" s="18">
        <v>145</v>
      </c>
      <c r="I96" s="18">
        <v>52</v>
      </c>
      <c r="J96" s="20">
        <v>14</v>
      </c>
    </row>
    <row r="97" spans="1:10" ht="21.95" customHeight="1" x14ac:dyDescent="0.2">
      <c r="A97" s="1" t="s">
        <v>20</v>
      </c>
      <c r="B97" s="14">
        <f>SUM(C97:J97)</f>
        <v>2055</v>
      </c>
      <c r="C97" s="16">
        <v>2</v>
      </c>
      <c r="D97" s="18">
        <v>46</v>
      </c>
      <c r="E97" s="18">
        <v>544</v>
      </c>
      <c r="F97" s="18">
        <v>571</v>
      </c>
      <c r="G97" s="18">
        <v>411</v>
      </c>
      <c r="H97" s="18">
        <v>307</v>
      </c>
      <c r="I97" s="18">
        <v>153</v>
      </c>
      <c r="J97" s="19">
        <v>21</v>
      </c>
    </row>
    <row r="98" spans="1:10" ht="21.95" customHeight="1" x14ac:dyDescent="0.2">
      <c r="A98" s="1" t="s">
        <v>21</v>
      </c>
      <c r="B98" s="14">
        <f t="shared" si="25"/>
        <v>3061</v>
      </c>
      <c r="C98" s="18">
        <v>1</v>
      </c>
      <c r="D98" s="18">
        <v>24</v>
      </c>
      <c r="E98" s="18">
        <v>927</v>
      </c>
      <c r="F98" s="18">
        <v>904</v>
      </c>
      <c r="G98" s="18">
        <v>629</v>
      </c>
      <c r="H98" s="18">
        <v>384</v>
      </c>
      <c r="I98" s="18">
        <v>164</v>
      </c>
      <c r="J98" s="19">
        <v>28</v>
      </c>
    </row>
    <row r="99" spans="1:10" ht="21.95" customHeight="1" x14ac:dyDescent="0.2">
      <c r="A99" s="22" t="s">
        <v>47</v>
      </c>
      <c r="B99" s="14">
        <f t="shared" si="25"/>
        <v>3717</v>
      </c>
      <c r="C99" s="18">
        <v>1</v>
      </c>
      <c r="D99" s="15">
        <v>6</v>
      </c>
      <c r="E99" s="15">
        <v>1013</v>
      </c>
      <c r="F99" s="15">
        <v>1148</v>
      </c>
      <c r="G99" s="15">
        <v>808</v>
      </c>
      <c r="H99" s="15">
        <v>473</v>
      </c>
      <c r="I99" s="15">
        <v>235</v>
      </c>
      <c r="J99" s="4">
        <v>33</v>
      </c>
    </row>
    <row r="100" spans="1:10" ht="24.95" customHeight="1" x14ac:dyDescent="0.25">
      <c r="A100" s="26" t="s">
        <v>24</v>
      </c>
      <c r="B100" s="10">
        <f t="shared" ref="B100:J100" si="26">SUM(B101:B105)</f>
        <v>10962</v>
      </c>
      <c r="C100" s="10">
        <f t="shared" si="26"/>
        <v>1</v>
      </c>
      <c r="D100" s="10">
        <f t="shared" si="26"/>
        <v>156</v>
      </c>
      <c r="E100" s="10">
        <f t="shared" si="26"/>
        <v>2984</v>
      </c>
      <c r="F100" s="10">
        <f t="shared" si="26"/>
        <v>3046</v>
      </c>
      <c r="G100" s="10">
        <f t="shared" si="26"/>
        <v>2570</v>
      </c>
      <c r="H100" s="10">
        <f t="shared" si="26"/>
        <v>1450</v>
      </c>
      <c r="I100" s="10">
        <f t="shared" si="26"/>
        <v>592</v>
      </c>
      <c r="J100" s="11">
        <f t="shared" si="26"/>
        <v>163</v>
      </c>
    </row>
    <row r="101" spans="1:10" ht="21.95" customHeight="1" x14ac:dyDescent="0.2">
      <c r="A101" s="1" t="s">
        <v>25</v>
      </c>
      <c r="B101" s="14">
        <f t="shared" ref="B101:B107" si="27">SUM(C101:J101)</f>
        <v>2427</v>
      </c>
      <c r="C101" s="16" t="s">
        <v>42</v>
      </c>
      <c r="D101" s="15">
        <v>68</v>
      </c>
      <c r="E101" s="15">
        <v>949</v>
      </c>
      <c r="F101" s="15">
        <v>590</v>
      </c>
      <c r="G101" s="15">
        <v>405</v>
      </c>
      <c r="H101" s="15">
        <v>267</v>
      </c>
      <c r="I101" s="15">
        <v>114</v>
      </c>
      <c r="J101" s="4">
        <v>34</v>
      </c>
    </row>
    <row r="102" spans="1:10" ht="21.95" customHeight="1" x14ac:dyDescent="0.2">
      <c r="A102" s="1" t="s">
        <v>26</v>
      </c>
      <c r="B102" s="14">
        <f t="shared" si="27"/>
        <v>6309</v>
      </c>
      <c r="C102" s="16">
        <v>1</v>
      </c>
      <c r="D102" s="15">
        <v>85</v>
      </c>
      <c r="E102" s="15">
        <v>1651</v>
      </c>
      <c r="F102" s="15">
        <v>1763</v>
      </c>
      <c r="G102" s="15">
        <v>1495</v>
      </c>
      <c r="H102" s="15">
        <v>876</v>
      </c>
      <c r="I102" s="15">
        <v>341</v>
      </c>
      <c r="J102" s="4">
        <v>97</v>
      </c>
    </row>
    <row r="103" spans="1:10" ht="21.95" customHeight="1" x14ac:dyDescent="0.2">
      <c r="A103" s="1" t="s">
        <v>27</v>
      </c>
      <c r="B103" s="14">
        <f t="shared" si="27"/>
        <v>2083</v>
      </c>
      <c r="C103" s="16" t="s">
        <v>42</v>
      </c>
      <c r="D103" s="15">
        <v>3</v>
      </c>
      <c r="E103" s="15">
        <v>355</v>
      </c>
      <c r="F103" s="15">
        <v>653</v>
      </c>
      <c r="G103" s="15">
        <v>628</v>
      </c>
      <c r="H103" s="15">
        <v>287</v>
      </c>
      <c r="I103" s="15">
        <v>126</v>
      </c>
      <c r="J103" s="4">
        <v>31</v>
      </c>
    </row>
    <row r="104" spans="1:10" ht="21.95" customHeight="1" x14ac:dyDescent="0.2">
      <c r="A104" s="22" t="s">
        <v>28</v>
      </c>
      <c r="B104" s="14">
        <f t="shared" si="27"/>
        <v>53</v>
      </c>
      <c r="C104" s="16" t="s">
        <v>42</v>
      </c>
      <c r="D104" s="16" t="s">
        <v>42</v>
      </c>
      <c r="E104" s="15">
        <v>13</v>
      </c>
      <c r="F104" s="15">
        <v>14</v>
      </c>
      <c r="G104" s="15">
        <v>16</v>
      </c>
      <c r="H104" s="15">
        <v>6</v>
      </c>
      <c r="I104" s="16">
        <v>3</v>
      </c>
      <c r="J104" s="17">
        <v>1</v>
      </c>
    </row>
    <row r="105" spans="1:10" ht="21.95" customHeight="1" x14ac:dyDescent="0.2">
      <c r="A105" s="22" t="s">
        <v>45</v>
      </c>
      <c r="B105" s="14">
        <f t="shared" si="27"/>
        <v>90</v>
      </c>
      <c r="C105" s="16" t="s">
        <v>42</v>
      </c>
      <c r="D105" s="16" t="s">
        <v>42</v>
      </c>
      <c r="E105" s="15">
        <v>16</v>
      </c>
      <c r="F105" s="15">
        <v>26</v>
      </c>
      <c r="G105" s="15">
        <v>26</v>
      </c>
      <c r="H105" s="15">
        <v>14</v>
      </c>
      <c r="I105" s="16">
        <v>8</v>
      </c>
      <c r="J105" s="17" t="s">
        <v>42</v>
      </c>
    </row>
    <row r="106" spans="1:10" ht="21.95" customHeight="1" x14ac:dyDescent="0.2">
      <c r="A106" s="21" t="s">
        <v>29</v>
      </c>
      <c r="B106" s="14">
        <f t="shared" si="27"/>
        <v>4</v>
      </c>
      <c r="C106" s="16" t="s">
        <v>42</v>
      </c>
      <c r="D106" s="16" t="s">
        <v>42</v>
      </c>
      <c r="E106" s="15">
        <v>1</v>
      </c>
      <c r="F106" s="15">
        <v>2</v>
      </c>
      <c r="G106" s="15">
        <v>1</v>
      </c>
      <c r="H106" s="16" t="s">
        <v>42</v>
      </c>
      <c r="I106" s="16" t="s">
        <v>42</v>
      </c>
      <c r="J106" s="17" t="s">
        <v>42</v>
      </c>
    </row>
    <row r="107" spans="1:10" ht="21.95" customHeight="1" x14ac:dyDescent="0.2">
      <c r="A107" s="21" t="s">
        <v>22</v>
      </c>
      <c r="B107" s="14">
        <f t="shared" si="27"/>
        <v>523</v>
      </c>
      <c r="C107" s="16" t="s">
        <v>42</v>
      </c>
      <c r="D107" s="15">
        <v>19</v>
      </c>
      <c r="E107" s="15">
        <v>236</v>
      </c>
      <c r="F107" s="15">
        <v>162</v>
      </c>
      <c r="G107" s="15">
        <v>72</v>
      </c>
      <c r="H107" s="15">
        <v>18</v>
      </c>
      <c r="I107" s="15">
        <v>3</v>
      </c>
      <c r="J107" s="4">
        <v>13</v>
      </c>
    </row>
    <row r="108" spans="1:10" ht="24.95" customHeight="1" x14ac:dyDescent="0.25">
      <c r="A108" s="26" t="s">
        <v>30</v>
      </c>
      <c r="B108" s="10">
        <f t="shared" ref="B108:J108" si="28">SUM(B109:B122)</f>
        <v>15836</v>
      </c>
      <c r="C108" s="10">
        <f t="shared" si="28"/>
        <v>1</v>
      </c>
      <c r="D108" s="10">
        <f t="shared" si="28"/>
        <v>43</v>
      </c>
      <c r="E108" s="10">
        <f t="shared" si="28"/>
        <v>2913</v>
      </c>
      <c r="F108" s="10">
        <f t="shared" si="28"/>
        <v>4518</v>
      </c>
      <c r="G108" s="10">
        <f t="shared" si="28"/>
        <v>3858</v>
      </c>
      <c r="H108" s="10">
        <f t="shared" si="28"/>
        <v>2652</v>
      </c>
      <c r="I108" s="10">
        <f t="shared" si="28"/>
        <v>1636</v>
      </c>
      <c r="J108" s="11">
        <f t="shared" si="28"/>
        <v>215</v>
      </c>
    </row>
    <row r="109" spans="1:10" ht="21.95" customHeight="1" x14ac:dyDescent="0.2">
      <c r="A109" s="1" t="s">
        <v>17</v>
      </c>
      <c r="B109" s="14">
        <f t="shared" ref="B109:B122" si="29">SUM(C109:J109)</f>
        <v>262</v>
      </c>
      <c r="C109" s="16" t="s">
        <v>42</v>
      </c>
      <c r="D109" s="16" t="s">
        <v>42</v>
      </c>
      <c r="E109" s="18">
        <v>47</v>
      </c>
      <c r="F109" s="18">
        <v>73</v>
      </c>
      <c r="G109" s="18">
        <v>83</v>
      </c>
      <c r="H109" s="18">
        <v>32</v>
      </c>
      <c r="I109" s="18">
        <v>23</v>
      </c>
      <c r="J109" s="19">
        <v>4</v>
      </c>
    </row>
    <row r="110" spans="1:10" ht="21.95" customHeight="1" x14ac:dyDescent="0.2">
      <c r="A110" s="1" t="s">
        <v>19</v>
      </c>
      <c r="B110" s="14">
        <f>SUM(C110:J110)</f>
        <v>15201</v>
      </c>
      <c r="C110" s="18">
        <v>1</v>
      </c>
      <c r="D110" s="18">
        <v>43</v>
      </c>
      <c r="E110" s="18">
        <v>2820</v>
      </c>
      <c r="F110" s="18">
        <v>4368</v>
      </c>
      <c r="G110" s="18">
        <v>3681</v>
      </c>
      <c r="H110" s="18">
        <v>2531</v>
      </c>
      <c r="I110" s="18">
        <v>1553</v>
      </c>
      <c r="J110" s="19">
        <v>204</v>
      </c>
    </row>
    <row r="111" spans="1:10" ht="21.95" customHeight="1" x14ac:dyDescent="0.2">
      <c r="A111" s="1" t="s">
        <v>20</v>
      </c>
      <c r="B111" s="14">
        <f>SUM(C111:J111)</f>
        <v>342</v>
      </c>
      <c r="C111" s="16" t="s">
        <v>42</v>
      </c>
      <c r="D111" s="16" t="s">
        <v>42</v>
      </c>
      <c r="E111" s="18">
        <v>42</v>
      </c>
      <c r="F111" s="18">
        <v>67</v>
      </c>
      <c r="G111" s="18">
        <v>88</v>
      </c>
      <c r="H111" s="18">
        <v>83</v>
      </c>
      <c r="I111" s="18">
        <v>57</v>
      </c>
      <c r="J111" s="19">
        <v>5</v>
      </c>
    </row>
    <row r="112" spans="1:10" ht="23.85" customHeight="1" x14ac:dyDescent="0.25">
      <c r="A112" s="54" t="s">
        <v>44</v>
      </c>
      <c r="B112" s="54"/>
      <c r="C112" s="54"/>
      <c r="D112" s="54"/>
      <c r="E112" s="54"/>
      <c r="F112" s="54"/>
      <c r="G112" s="54"/>
      <c r="H112" s="54"/>
      <c r="I112" s="54"/>
      <c r="J112" s="54"/>
    </row>
    <row r="113" spans="1:10" ht="23.85" customHeight="1" x14ac:dyDescent="0.25">
      <c r="A113" s="54" t="s">
        <v>43</v>
      </c>
      <c r="B113" s="54"/>
      <c r="C113" s="54"/>
      <c r="D113" s="54"/>
      <c r="E113" s="54"/>
      <c r="F113" s="54"/>
      <c r="G113" s="54"/>
      <c r="H113" s="54"/>
      <c r="I113" s="54"/>
      <c r="J113" s="54"/>
    </row>
    <row r="114" spans="1:10" ht="23.85" customHeight="1" x14ac:dyDescent="0.2">
      <c r="A114" s="2"/>
      <c r="B114" s="3"/>
    </row>
    <row r="115" spans="1:10" ht="29.85" customHeight="1" x14ac:dyDescent="0.2">
      <c r="A115" s="5" t="s">
        <v>0</v>
      </c>
      <c r="B115" s="55" t="s">
        <v>1</v>
      </c>
      <c r="C115" s="56"/>
      <c r="D115" s="56"/>
      <c r="E115" s="56"/>
      <c r="F115" s="56"/>
      <c r="G115" s="56"/>
      <c r="H115" s="56"/>
      <c r="I115" s="56"/>
      <c r="J115" s="56"/>
    </row>
    <row r="116" spans="1:10" ht="29.85" customHeight="1" x14ac:dyDescent="0.25">
      <c r="A116" s="6" t="s">
        <v>2</v>
      </c>
      <c r="B116" s="44" t="s">
        <v>3</v>
      </c>
      <c r="C116" s="47" t="s">
        <v>4</v>
      </c>
      <c r="D116" s="48"/>
      <c r="E116" s="48"/>
      <c r="F116" s="48"/>
      <c r="G116" s="48"/>
      <c r="H116" s="48"/>
      <c r="I116" s="48"/>
      <c r="J116" s="48"/>
    </row>
    <row r="117" spans="1:10" ht="21.75" customHeight="1" x14ac:dyDescent="0.2">
      <c r="A117" s="7" t="s">
        <v>5</v>
      </c>
      <c r="B117" s="45"/>
      <c r="C117" s="44" t="s">
        <v>6</v>
      </c>
      <c r="D117" s="44" t="s">
        <v>7</v>
      </c>
      <c r="E117" s="44" t="s">
        <v>8</v>
      </c>
      <c r="F117" s="44" t="s">
        <v>9</v>
      </c>
      <c r="G117" s="44" t="s">
        <v>10</v>
      </c>
      <c r="H117" s="44" t="s">
        <v>11</v>
      </c>
      <c r="I117" s="44" t="s">
        <v>12</v>
      </c>
      <c r="J117" s="51" t="s">
        <v>13</v>
      </c>
    </row>
    <row r="118" spans="1:10" ht="21.75" customHeight="1" x14ac:dyDescent="0.2">
      <c r="A118" s="7"/>
      <c r="B118" s="45"/>
      <c r="C118" s="49"/>
      <c r="D118" s="49"/>
      <c r="E118" s="49"/>
      <c r="F118" s="49"/>
      <c r="G118" s="49"/>
      <c r="H118" s="49"/>
      <c r="I118" s="49"/>
      <c r="J118" s="52"/>
    </row>
    <row r="119" spans="1:10" ht="21.75" customHeight="1" x14ac:dyDescent="0.2">
      <c r="A119" s="8"/>
      <c r="B119" s="46"/>
      <c r="C119" s="50"/>
      <c r="D119" s="50"/>
      <c r="E119" s="50"/>
      <c r="F119" s="50"/>
      <c r="G119" s="50"/>
      <c r="H119" s="50"/>
      <c r="I119" s="50"/>
      <c r="J119" s="53"/>
    </row>
    <row r="120" spans="1:10" ht="30" customHeight="1" x14ac:dyDescent="0.25">
      <c r="A120" s="13" t="s">
        <v>46</v>
      </c>
      <c r="B120" s="41"/>
      <c r="C120" s="42"/>
      <c r="D120" s="42"/>
      <c r="E120" s="42"/>
      <c r="F120" s="42"/>
      <c r="G120" s="42"/>
      <c r="H120" s="42"/>
      <c r="I120" s="42"/>
      <c r="J120" s="43"/>
    </row>
    <row r="121" spans="1:10" ht="21.95" customHeight="1" x14ac:dyDescent="0.2">
      <c r="A121" s="1" t="s">
        <v>21</v>
      </c>
      <c r="B121" s="14">
        <f t="shared" si="29"/>
        <v>23</v>
      </c>
      <c r="C121" s="16" t="s">
        <v>42</v>
      </c>
      <c r="D121" s="16" t="s">
        <v>42</v>
      </c>
      <c r="E121" s="16">
        <v>4</v>
      </c>
      <c r="F121" s="18">
        <v>7</v>
      </c>
      <c r="G121" s="16">
        <v>6</v>
      </c>
      <c r="H121" s="16">
        <v>4</v>
      </c>
      <c r="I121" s="16" t="s">
        <v>42</v>
      </c>
      <c r="J121" s="17">
        <v>2</v>
      </c>
    </row>
    <row r="122" spans="1:10" ht="21.95" customHeight="1" x14ac:dyDescent="0.2">
      <c r="A122" s="1" t="s">
        <v>47</v>
      </c>
      <c r="B122" s="14">
        <f t="shared" si="29"/>
        <v>8</v>
      </c>
      <c r="C122" s="16" t="s">
        <v>42</v>
      </c>
      <c r="D122" s="16" t="s">
        <v>42</v>
      </c>
      <c r="E122" s="16" t="s">
        <v>42</v>
      </c>
      <c r="F122" s="15">
        <v>3</v>
      </c>
      <c r="G122" s="16" t="s">
        <v>42</v>
      </c>
      <c r="H122" s="15">
        <v>2</v>
      </c>
      <c r="I122" s="15">
        <v>3</v>
      </c>
      <c r="J122" s="17" t="s">
        <v>42</v>
      </c>
    </row>
    <row r="123" spans="1:10" ht="24.95" customHeight="1" x14ac:dyDescent="0.25">
      <c r="A123" s="26" t="s">
        <v>31</v>
      </c>
      <c r="B123" s="10">
        <f>SUM(B124:B125)</f>
        <v>308</v>
      </c>
      <c r="C123" s="10" t="s">
        <v>42</v>
      </c>
      <c r="D123" s="10" t="s">
        <v>42</v>
      </c>
      <c r="E123" s="10">
        <f t="shared" ref="E123:J123" si="30">SUM(E124:E125)</f>
        <v>56</v>
      </c>
      <c r="F123" s="10">
        <f t="shared" si="30"/>
        <v>82</v>
      </c>
      <c r="G123" s="10">
        <f t="shared" si="30"/>
        <v>84</v>
      </c>
      <c r="H123" s="10">
        <f t="shared" si="30"/>
        <v>49</v>
      </c>
      <c r="I123" s="10">
        <f t="shared" si="30"/>
        <v>34</v>
      </c>
      <c r="J123" s="11">
        <f t="shared" si="30"/>
        <v>3</v>
      </c>
    </row>
    <row r="124" spans="1:10" ht="21.95" customHeight="1" x14ac:dyDescent="0.2">
      <c r="A124" s="1" t="s">
        <v>21</v>
      </c>
      <c r="B124" s="14">
        <f>SUM(C124:J124)</f>
        <v>282</v>
      </c>
      <c r="C124" s="16" t="s">
        <v>42</v>
      </c>
      <c r="D124" s="16" t="s">
        <v>42</v>
      </c>
      <c r="E124" s="18">
        <v>50</v>
      </c>
      <c r="F124" s="18">
        <v>75</v>
      </c>
      <c r="G124" s="18">
        <v>80</v>
      </c>
      <c r="H124" s="18">
        <v>42</v>
      </c>
      <c r="I124" s="18">
        <v>33</v>
      </c>
      <c r="J124" s="17">
        <v>2</v>
      </c>
    </row>
    <row r="125" spans="1:10" ht="21.95" customHeight="1" x14ac:dyDescent="0.2">
      <c r="A125" s="1" t="s">
        <v>47</v>
      </c>
      <c r="B125" s="14">
        <f>SUM(C125:J125)</f>
        <v>26</v>
      </c>
      <c r="C125" s="16" t="s">
        <v>42</v>
      </c>
      <c r="D125" s="16" t="s">
        <v>42</v>
      </c>
      <c r="E125" s="18">
        <v>6</v>
      </c>
      <c r="F125" s="18">
        <v>7</v>
      </c>
      <c r="G125" s="18">
        <v>4</v>
      </c>
      <c r="H125" s="18">
        <v>7</v>
      </c>
      <c r="I125" s="18">
        <v>1</v>
      </c>
      <c r="J125" s="17">
        <v>1</v>
      </c>
    </row>
    <row r="126" spans="1:10" ht="24.95" customHeight="1" x14ac:dyDescent="0.25">
      <c r="A126" s="26" t="s">
        <v>32</v>
      </c>
      <c r="B126" s="10"/>
      <c r="C126" s="10"/>
      <c r="D126" s="10"/>
      <c r="E126" s="10"/>
      <c r="F126" s="10"/>
      <c r="G126" s="10"/>
      <c r="H126" s="10"/>
      <c r="I126" s="10"/>
      <c r="J126" s="11"/>
    </row>
    <row r="127" spans="1:10" ht="24.95" customHeight="1" x14ac:dyDescent="0.25">
      <c r="A127" s="26" t="s">
        <v>33</v>
      </c>
      <c r="B127" s="10">
        <f>SUM(B128,B134,B135,B141,B143,B142)</f>
        <v>4445</v>
      </c>
      <c r="C127" s="10">
        <f t="shared" ref="C127:J127" si="31">SUM(C128,C133,C134,C135,C141,C143,C142)</f>
        <v>1</v>
      </c>
      <c r="D127" s="10">
        <f t="shared" si="31"/>
        <v>14</v>
      </c>
      <c r="E127" s="10">
        <f t="shared" si="31"/>
        <v>1162</v>
      </c>
      <c r="F127" s="10">
        <f t="shared" si="31"/>
        <v>1246</v>
      </c>
      <c r="G127" s="10">
        <f t="shared" si="31"/>
        <v>946</v>
      </c>
      <c r="H127" s="10">
        <f t="shared" si="31"/>
        <v>711</v>
      </c>
      <c r="I127" s="10">
        <f t="shared" si="31"/>
        <v>290</v>
      </c>
      <c r="J127" s="11">
        <f t="shared" si="31"/>
        <v>75</v>
      </c>
    </row>
    <row r="128" spans="1:10" ht="24.95" customHeight="1" x14ac:dyDescent="0.25">
      <c r="A128" s="13" t="s">
        <v>16</v>
      </c>
      <c r="B128" s="10">
        <f>SUM(B129:B133)</f>
        <v>1677</v>
      </c>
      <c r="C128" s="10" t="s">
        <v>42</v>
      </c>
      <c r="D128" s="10">
        <f t="shared" ref="D128:J128" si="32">SUM(D129:D132)</f>
        <v>10</v>
      </c>
      <c r="E128" s="10">
        <f t="shared" si="32"/>
        <v>381</v>
      </c>
      <c r="F128" s="10">
        <f t="shared" si="32"/>
        <v>414</v>
      </c>
      <c r="G128" s="10">
        <f t="shared" si="32"/>
        <v>340</v>
      </c>
      <c r="H128" s="10">
        <f t="shared" si="32"/>
        <v>237</v>
      </c>
      <c r="I128" s="10">
        <f t="shared" si="32"/>
        <v>115</v>
      </c>
      <c r="J128" s="11">
        <f t="shared" si="32"/>
        <v>29</v>
      </c>
    </row>
    <row r="129" spans="1:10" ht="21.95" customHeight="1" x14ac:dyDescent="0.2">
      <c r="A129" s="1" t="s">
        <v>17</v>
      </c>
      <c r="B129" s="14">
        <f t="shared" ref="B129:B134" si="33">SUM(C129:J129)</f>
        <v>238</v>
      </c>
      <c r="C129" s="16" t="s">
        <v>42</v>
      </c>
      <c r="D129" s="16">
        <v>1</v>
      </c>
      <c r="E129" s="18">
        <v>44</v>
      </c>
      <c r="F129" s="18">
        <v>73</v>
      </c>
      <c r="G129" s="18">
        <v>55</v>
      </c>
      <c r="H129" s="18">
        <v>42</v>
      </c>
      <c r="I129" s="18">
        <v>17</v>
      </c>
      <c r="J129" s="19">
        <v>6</v>
      </c>
    </row>
    <row r="130" spans="1:10" ht="21.95" customHeight="1" x14ac:dyDescent="0.2">
      <c r="A130" s="1" t="s">
        <v>18</v>
      </c>
      <c r="B130" s="14">
        <f t="shared" si="33"/>
        <v>4</v>
      </c>
      <c r="C130" s="16" t="s">
        <v>42</v>
      </c>
      <c r="D130" s="16" t="s">
        <v>42</v>
      </c>
      <c r="E130" s="16" t="s">
        <v>42</v>
      </c>
      <c r="F130" s="18">
        <v>1</v>
      </c>
      <c r="G130" s="16" t="s">
        <v>42</v>
      </c>
      <c r="H130" s="18">
        <v>3</v>
      </c>
      <c r="I130" s="16" t="s">
        <v>42</v>
      </c>
      <c r="J130" s="17" t="s">
        <v>42</v>
      </c>
    </row>
    <row r="131" spans="1:10" ht="21.95" customHeight="1" x14ac:dyDescent="0.2">
      <c r="A131" s="1" t="s">
        <v>19</v>
      </c>
      <c r="B131" s="14">
        <f t="shared" si="33"/>
        <v>351</v>
      </c>
      <c r="C131" s="16" t="s">
        <v>42</v>
      </c>
      <c r="D131" s="16">
        <v>2</v>
      </c>
      <c r="E131" s="18">
        <v>98</v>
      </c>
      <c r="F131" s="18">
        <v>95</v>
      </c>
      <c r="G131" s="18">
        <v>83</v>
      </c>
      <c r="H131" s="18">
        <v>47</v>
      </c>
      <c r="I131" s="18">
        <v>22</v>
      </c>
      <c r="J131" s="20">
        <v>4</v>
      </c>
    </row>
    <row r="132" spans="1:10" ht="21.95" customHeight="1" x14ac:dyDescent="0.2">
      <c r="A132" s="1" t="s">
        <v>20</v>
      </c>
      <c r="B132" s="14">
        <f t="shared" si="33"/>
        <v>933</v>
      </c>
      <c r="C132" s="16" t="s">
        <v>42</v>
      </c>
      <c r="D132" s="18">
        <v>7</v>
      </c>
      <c r="E132" s="18">
        <v>239</v>
      </c>
      <c r="F132" s="18">
        <v>245</v>
      </c>
      <c r="G132" s="18">
        <v>202</v>
      </c>
      <c r="H132" s="18">
        <v>145</v>
      </c>
      <c r="I132" s="18">
        <v>76</v>
      </c>
      <c r="J132" s="19">
        <v>19</v>
      </c>
    </row>
    <row r="133" spans="1:10" ht="21.95" customHeight="1" x14ac:dyDescent="0.2">
      <c r="A133" s="22" t="s">
        <v>21</v>
      </c>
      <c r="B133" s="14">
        <f t="shared" si="33"/>
        <v>151</v>
      </c>
      <c r="C133" s="16" t="s">
        <v>42</v>
      </c>
      <c r="D133" s="16" t="s">
        <v>42</v>
      </c>
      <c r="E133" s="15">
        <v>34</v>
      </c>
      <c r="F133" s="15">
        <v>32</v>
      </c>
      <c r="G133" s="15">
        <v>37</v>
      </c>
      <c r="H133" s="15">
        <v>30</v>
      </c>
      <c r="I133" s="15">
        <v>15</v>
      </c>
      <c r="J133" s="20">
        <v>3</v>
      </c>
    </row>
    <row r="134" spans="1:10" ht="21.95" customHeight="1" x14ac:dyDescent="0.2">
      <c r="A134" s="22" t="s">
        <v>47</v>
      </c>
      <c r="B134" s="14">
        <f t="shared" si="33"/>
        <v>2396</v>
      </c>
      <c r="C134" s="16" t="s">
        <v>42</v>
      </c>
      <c r="D134" s="16" t="s">
        <v>42</v>
      </c>
      <c r="E134" s="18">
        <v>655</v>
      </c>
      <c r="F134" s="18">
        <v>703</v>
      </c>
      <c r="G134" s="18">
        <v>483</v>
      </c>
      <c r="H134" s="18">
        <v>380</v>
      </c>
      <c r="I134" s="18">
        <v>136</v>
      </c>
      <c r="J134" s="19">
        <v>39</v>
      </c>
    </row>
    <row r="135" spans="1:10" ht="24.95" customHeight="1" x14ac:dyDescent="0.25">
      <c r="A135" s="26" t="s">
        <v>24</v>
      </c>
      <c r="B135" s="10">
        <f>SUM(B136:B140)</f>
        <v>207</v>
      </c>
      <c r="C135" s="10" t="s">
        <v>42</v>
      </c>
      <c r="D135" s="10">
        <f>SUM(D136:D138)</f>
        <v>2</v>
      </c>
      <c r="E135" s="10">
        <f t="shared" ref="E135:J135" si="34">SUM(E136:E140)</f>
        <v>24</v>
      </c>
      <c r="F135" s="10">
        <f t="shared" si="34"/>
        <v>40</v>
      </c>
      <c r="G135" s="10">
        <f t="shared" si="34"/>
        <v>60</v>
      </c>
      <c r="H135" s="10">
        <f t="shared" si="34"/>
        <v>58</v>
      </c>
      <c r="I135" s="10">
        <f t="shared" si="34"/>
        <v>21</v>
      </c>
      <c r="J135" s="11">
        <f t="shared" si="34"/>
        <v>2</v>
      </c>
    </row>
    <row r="136" spans="1:10" ht="21.95" customHeight="1" x14ac:dyDescent="0.2">
      <c r="A136" s="1" t="s">
        <v>25</v>
      </c>
      <c r="B136" s="14">
        <f t="shared" ref="B136:B147" si="35">SUM(C136:J136)</f>
        <v>32</v>
      </c>
      <c r="C136" s="16" t="s">
        <v>42</v>
      </c>
      <c r="D136" s="16" t="s">
        <v>42</v>
      </c>
      <c r="E136" s="18">
        <v>5</v>
      </c>
      <c r="F136" s="18">
        <v>10</v>
      </c>
      <c r="G136" s="18">
        <v>6</v>
      </c>
      <c r="H136" s="18">
        <v>4</v>
      </c>
      <c r="I136" s="16">
        <v>7</v>
      </c>
      <c r="J136" s="17" t="s">
        <v>42</v>
      </c>
    </row>
    <row r="137" spans="1:10" ht="21.95" customHeight="1" x14ac:dyDescent="0.2">
      <c r="A137" s="1" t="s">
        <v>26</v>
      </c>
      <c r="B137" s="14">
        <f t="shared" si="35"/>
        <v>168</v>
      </c>
      <c r="C137" s="16" t="s">
        <v>42</v>
      </c>
      <c r="D137" s="16">
        <v>2</v>
      </c>
      <c r="E137" s="18">
        <v>17</v>
      </c>
      <c r="F137" s="18">
        <v>28</v>
      </c>
      <c r="G137" s="18">
        <v>51</v>
      </c>
      <c r="H137" s="18">
        <v>54</v>
      </c>
      <c r="I137" s="18">
        <v>14</v>
      </c>
      <c r="J137" s="17">
        <v>2</v>
      </c>
    </row>
    <row r="138" spans="1:10" ht="21.95" customHeight="1" x14ac:dyDescent="0.2">
      <c r="A138" s="1" t="s">
        <v>27</v>
      </c>
      <c r="B138" s="14">
        <f t="shared" si="35"/>
        <v>2</v>
      </c>
      <c r="C138" s="16" t="s">
        <v>42</v>
      </c>
      <c r="D138" s="16" t="s">
        <v>42</v>
      </c>
      <c r="E138" s="16" t="s">
        <v>42</v>
      </c>
      <c r="F138" s="16">
        <v>1</v>
      </c>
      <c r="G138" s="16">
        <v>1</v>
      </c>
      <c r="H138" s="16" t="s">
        <v>42</v>
      </c>
      <c r="I138" s="16" t="s">
        <v>42</v>
      </c>
      <c r="J138" s="17" t="s">
        <v>42</v>
      </c>
    </row>
    <row r="139" spans="1:10" ht="21.95" customHeight="1" x14ac:dyDescent="0.2">
      <c r="A139" s="22" t="s">
        <v>28</v>
      </c>
      <c r="B139" s="14">
        <f t="shared" si="35"/>
        <v>1</v>
      </c>
      <c r="C139" s="16" t="s">
        <v>42</v>
      </c>
      <c r="D139" s="16" t="s">
        <v>42</v>
      </c>
      <c r="E139" s="16">
        <v>1</v>
      </c>
      <c r="F139" s="16" t="s">
        <v>42</v>
      </c>
      <c r="G139" s="16" t="s">
        <v>42</v>
      </c>
      <c r="H139" s="16" t="s">
        <v>42</v>
      </c>
      <c r="I139" s="16" t="s">
        <v>42</v>
      </c>
      <c r="J139" s="17" t="s">
        <v>42</v>
      </c>
    </row>
    <row r="140" spans="1:10" ht="21.95" customHeight="1" x14ac:dyDescent="0.2">
      <c r="A140" s="22" t="s">
        <v>45</v>
      </c>
      <c r="B140" s="14">
        <f t="shared" si="35"/>
        <v>4</v>
      </c>
      <c r="C140" s="16" t="s">
        <v>42</v>
      </c>
      <c r="D140" s="16" t="s">
        <v>42</v>
      </c>
      <c r="E140" s="16">
        <v>1</v>
      </c>
      <c r="F140" s="16">
        <v>1</v>
      </c>
      <c r="G140" s="16">
        <v>2</v>
      </c>
      <c r="H140" s="16" t="s">
        <v>42</v>
      </c>
      <c r="I140" s="16" t="s">
        <v>42</v>
      </c>
      <c r="J140" s="17" t="s">
        <v>42</v>
      </c>
    </row>
    <row r="141" spans="1:10" ht="21.95" customHeight="1" x14ac:dyDescent="0.2">
      <c r="A141" s="21" t="s">
        <v>29</v>
      </c>
      <c r="B141" s="14">
        <f>SUM(C141:J141)</f>
        <v>20</v>
      </c>
      <c r="C141" s="16">
        <v>1</v>
      </c>
      <c r="D141" s="16" t="s">
        <v>42</v>
      </c>
      <c r="E141" s="15">
        <v>6</v>
      </c>
      <c r="F141" s="15">
        <v>6</v>
      </c>
      <c r="G141" s="15">
        <v>3</v>
      </c>
      <c r="H141" s="15">
        <v>2</v>
      </c>
      <c r="I141" s="16">
        <v>2</v>
      </c>
      <c r="J141" s="17" t="s">
        <v>42</v>
      </c>
    </row>
    <row r="142" spans="1:10" ht="21.95" customHeight="1" x14ac:dyDescent="0.2">
      <c r="A142" s="21" t="s">
        <v>34</v>
      </c>
      <c r="B142" s="14">
        <f>SUM(C142:J142)</f>
        <v>6</v>
      </c>
      <c r="C142" s="16" t="s">
        <v>42</v>
      </c>
      <c r="D142" s="16" t="s">
        <v>42</v>
      </c>
      <c r="E142" s="18">
        <v>5</v>
      </c>
      <c r="F142" s="16">
        <v>1</v>
      </c>
      <c r="G142" s="16" t="s">
        <v>42</v>
      </c>
      <c r="H142" s="16" t="s">
        <v>42</v>
      </c>
      <c r="I142" s="16" t="s">
        <v>42</v>
      </c>
      <c r="J142" s="17" t="s">
        <v>42</v>
      </c>
    </row>
    <row r="143" spans="1:10" ht="21.95" customHeight="1" x14ac:dyDescent="0.2">
      <c r="A143" s="21" t="s">
        <v>22</v>
      </c>
      <c r="B143" s="14">
        <f>SUM(C143:J143)</f>
        <v>139</v>
      </c>
      <c r="C143" s="16" t="s">
        <v>42</v>
      </c>
      <c r="D143" s="16">
        <v>2</v>
      </c>
      <c r="E143" s="18">
        <v>57</v>
      </c>
      <c r="F143" s="16">
        <v>50</v>
      </c>
      <c r="G143" s="16">
        <v>23</v>
      </c>
      <c r="H143" s="16">
        <v>4</v>
      </c>
      <c r="I143" s="16">
        <v>1</v>
      </c>
      <c r="J143" s="17">
        <v>2</v>
      </c>
    </row>
    <row r="144" spans="1:10" ht="21.95" customHeight="1" x14ac:dyDescent="0.2">
      <c r="A144" s="4" t="s">
        <v>35</v>
      </c>
      <c r="B144" s="14">
        <f>SUM(C144:J144)</f>
        <v>344</v>
      </c>
      <c r="C144" s="27">
        <v>45</v>
      </c>
      <c r="D144" s="27">
        <v>49</v>
      </c>
      <c r="E144" s="27">
        <v>68</v>
      </c>
      <c r="F144" s="27">
        <v>41</v>
      </c>
      <c r="G144" s="27">
        <v>45</v>
      </c>
      <c r="H144" s="27">
        <v>35</v>
      </c>
      <c r="I144" s="27">
        <v>41</v>
      </c>
      <c r="J144" s="30">
        <v>20</v>
      </c>
    </row>
    <row r="145" spans="1:10" ht="21.95" customHeight="1" x14ac:dyDescent="0.2">
      <c r="A145" s="4" t="s">
        <v>36</v>
      </c>
      <c r="B145" s="14">
        <f t="shared" si="35"/>
        <v>18</v>
      </c>
      <c r="C145" s="16" t="s">
        <v>42</v>
      </c>
      <c r="D145" s="16" t="s">
        <v>42</v>
      </c>
      <c r="E145" s="15">
        <v>5</v>
      </c>
      <c r="F145" s="15">
        <v>7</v>
      </c>
      <c r="G145" s="15">
        <v>2</v>
      </c>
      <c r="H145" s="15">
        <v>3</v>
      </c>
      <c r="I145" s="15">
        <v>1</v>
      </c>
      <c r="J145" s="17" t="s">
        <v>42</v>
      </c>
    </row>
    <row r="146" spans="1:10" ht="21.95" customHeight="1" x14ac:dyDescent="0.2">
      <c r="A146" s="4" t="s">
        <v>37</v>
      </c>
      <c r="B146" s="14">
        <f t="shared" si="35"/>
        <v>7</v>
      </c>
      <c r="C146" s="16" t="s">
        <v>42</v>
      </c>
      <c r="D146" s="16" t="s">
        <v>42</v>
      </c>
      <c r="E146" s="16" t="s">
        <v>42</v>
      </c>
      <c r="F146" s="27">
        <v>3</v>
      </c>
      <c r="G146" s="16">
        <v>2</v>
      </c>
      <c r="H146" s="16">
        <v>2</v>
      </c>
      <c r="I146" s="16" t="s">
        <v>42</v>
      </c>
      <c r="J146" s="17" t="s">
        <v>42</v>
      </c>
    </row>
    <row r="147" spans="1:10" ht="21.95" customHeight="1" x14ac:dyDescent="0.2">
      <c r="A147" s="4" t="s">
        <v>38</v>
      </c>
      <c r="B147" s="14">
        <f t="shared" si="35"/>
        <v>29</v>
      </c>
      <c r="C147" s="16">
        <v>2</v>
      </c>
      <c r="D147" s="16" t="s">
        <v>42</v>
      </c>
      <c r="E147" s="15">
        <v>3</v>
      </c>
      <c r="F147" s="15">
        <v>8</v>
      </c>
      <c r="G147" s="15">
        <v>6</v>
      </c>
      <c r="H147" s="15">
        <v>3</v>
      </c>
      <c r="I147" s="18">
        <v>4</v>
      </c>
      <c r="J147" s="17">
        <v>3</v>
      </c>
    </row>
    <row r="148" spans="1:10" ht="21.95" customHeight="1" x14ac:dyDescent="0.2">
      <c r="A148" s="4"/>
      <c r="B148" s="38"/>
      <c r="C148" s="37"/>
      <c r="D148" s="37"/>
      <c r="I148" s="19"/>
      <c r="J148" s="37"/>
    </row>
    <row r="149" spans="1:10" ht="23.85" customHeight="1" x14ac:dyDescent="0.25">
      <c r="A149" s="54" t="s">
        <v>44</v>
      </c>
      <c r="B149" s="54"/>
      <c r="C149" s="54"/>
      <c r="D149" s="54"/>
      <c r="E149" s="54"/>
      <c r="F149" s="54"/>
      <c r="G149" s="54"/>
      <c r="H149" s="54"/>
      <c r="I149" s="54"/>
      <c r="J149" s="54"/>
    </row>
    <row r="150" spans="1:10" ht="23.85" customHeight="1" x14ac:dyDescent="0.25">
      <c r="A150" s="54" t="s">
        <v>43</v>
      </c>
      <c r="B150" s="54"/>
      <c r="C150" s="54"/>
      <c r="D150" s="54"/>
      <c r="E150" s="54"/>
      <c r="F150" s="54"/>
      <c r="G150" s="54"/>
      <c r="H150" s="54"/>
      <c r="I150" s="54"/>
      <c r="J150" s="54"/>
    </row>
    <row r="151" spans="1:10" ht="23.85" customHeight="1" x14ac:dyDescent="0.2">
      <c r="A151" s="2"/>
      <c r="B151" s="3"/>
    </row>
    <row r="152" spans="1:10" ht="29.85" customHeight="1" x14ac:dyDescent="0.2">
      <c r="A152" s="5" t="s">
        <v>0</v>
      </c>
      <c r="B152" s="55" t="s">
        <v>1</v>
      </c>
      <c r="C152" s="56"/>
      <c r="D152" s="56"/>
      <c r="E152" s="56"/>
      <c r="F152" s="56"/>
      <c r="G152" s="56"/>
      <c r="H152" s="56"/>
      <c r="I152" s="56"/>
      <c r="J152" s="56"/>
    </row>
    <row r="153" spans="1:10" ht="29.85" customHeight="1" x14ac:dyDescent="0.25">
      <c r="A153" s="6" t="s">
        <v>2</v>
      </c>
      <c r="B153" s="44" t="s">
        <v>3</v>
      </c>
      <c r="C153" s="47" t="s">
        <v>4</v>
      </c>
      <c r="D153" s="48"/>
      <c r="E153" s="48"/>
      <c r="F153" s="48"/>
      <c r="G153" s="48"/>
      <c r="H153" s="48"/>
      <c r="I153" s="48"/>
      <c r="J153" s="48"/>
    </row>
    <row r="154" spans="1:10" ht="21.75" customHeight="1" x14ac:dyDescent="0.2">
      <c r="A154" s="7" t="s">
        <v>5</v>
      </c>
      <c r="B154" s="45"/>
      <c r="C154" s="44" t="s">
        <v>6</v>
      </c>
      <c r="D154" s="44" t="s">
        <v>7</v>
      </c>
      <c r="E154" s="44" t="s">
        <v>8</v>
      </c>
      <c r="F154" s="44" t="s">
        <v>9</v>
      </c>
      <c r="G154" s="44" t="s">
        <v>10</v>
      </c>
      <c r="H154" s="44" t="s">
        <v>11</v>
      </c>
      <c r="I154" s="44" t="s">
        <v>12</v>
      </c>
      <c r="J154" s="51" t="s">
        <v>13</v>
      </c>
    </row>
    <row r="155" spans="1:10" ht="21.75" customHeight="1" x14ac:dyDescent="0.2">
      <c r="A155" s="7"/>
      <c r="B155" s="45"/>
      <c r="C155" s="49"/>
      <c r="D155" s="49"/>
      <c r="E155" s="49"/>
      <c r="F155" s="49"/>
      <c r="G155" s="49"/>
      <c r="H155" s="49"/>
      <c r="I155" s="49"/>
      <c r="J155" s="52"/>
    </row>
    <row r="156" spans="1:10" ht="21.75" customHeight="1" x14ac:dyDescent="0.2">
      <c r="A156" s="8"/>
      <c r="B156" s="46"/>
      <c r="C156" s="50"/>
      <c r="D156" s="50"/>
      <c r="E156" s="50"/>
      <c r="F156" s="50"/>
      <c r="G156" s="50"/>
      <c r="H156" s="50"/>
      <c r="I156" s="50"/>
      <c r="J156" s="53"/>
    </row>
    <row r="157" spans="1:10" s="12" customFormat="1" ht="28.5" customHeight="1" x14ac:dyDescent="0.25">
      <c r="A157" s="29" t="s">
        <v>40</v>
      </c>
      <c r="B157" s="10">
        <f>SUM(B158,B166,B181,B194,B198,B211,B212,B213)</f>
        <v>16943</v>
      </c>
      <c r="C157" s="10">
        <f>SUM(C158,C166,C181,C194,C198,C211,C212)</f>
        <v>22</v>
      </c>
      <c r="D157" s="10">
        <f>SUM(D158,D166,D181,D194,D198,D211,D212,D213)</f>
        <v>290</v>
      </c>
      <c r="E157" s="10">
        <f>SUM(E158,E166,E181,E194,E198,E211,E212)</f>
        <v>4197</v>
      </c>
      <c r="F157" s="10">
        <f>SUM(F158,F166,F181,F194,F198,F211,F212)</f>
        <v>5345</v>
      </c>
      <c r="G157" s="10">
        <f>SUM(G158,G166,G181,G194,G198,G211,G212,G213)</f>
        <v>3820</v>
      </c>
      <c r="H157" s="10">
        <f>SUM(H158,H166,H181,H194,H198,H211,H212)</f>
        <v>1933</v>
      </c>
      <c r="I157" s="10">
        <f>SUM(I158,I166,I181,I194,I198,I211,I212)</f>
        <v>1128</v>
      </c>
      <c r="J157" s="11">
        <f>SUM(J158,J166,J181,J194,J198,J211,J212)</f>
        <v>208</v>
      </c>
    </row>
    <row r="158" spans="1:10" ht="24.95" customHeight="1" x14ac:dyDescent="0.25">
      <c r="A158" s="13" t="s">
        <v>15</v>
      </c>
      <c r="B158" s="10">
        <f>SUM(B159,B164,B165)</f>
        <v>15234</v>
      </c>
      <c r="C158" s="10">
        <f t="shared" ref="C158:J158" si="36">SUM(C159,C164,C165)</f>
        <v>11</v>
      </c>
      <c r="D158" s="10">
        <f t="shared" si="36"/>
        <v>267</v>
      </c>
      <c r="E158" s="10">
        <f t="shared" si="36"/>
        <v>3796</v>
      </c>
      <c r="F158" s="10">
        <f t="shared" si="36"/>
        <v>4837</v>
      </c>
      <c r="G158" s="10">
        <f t="shared" si="36"/>
        <v>3387</v>
      </c>
      <c r="H158" s="10">
        <f t="shared" si="36"/>
        <v>1708</v>
      </c>
      <c r="I158" s="10">
        <f t="shared" si="36"/>
        <v>1038</v>
      </c>
      <c r="J158" s="11">
        <f t="shared" si="36"/>
        <v>190</v>
      </c>
    </row>
    <row r="159" spans="1:10" ht="24.95" customHeight="1" x14ac:dyDescent="0.25">
      <c r="A159" s="13" t="s">
        <v>16</v>
      </c>
      <c r="B159" s="10">
        <f>SUM(B160:B163)</f>
        <v>15125</v>
      </c>
      <c r="C159" s="10">
        <f t="shared" ref="C159:J159" si="37">SUM(C160:C163)</f>
        <v>10</v>
      </c>
      <c r="D159" s="10">
        <f t="shared" si="37"/>
        <v>264</v>
      </c>
      <c r="E159" s="10">
        <f t="shared" si="37"/>
        <v>3759</v>
      </c>
      <c r="F159" s="10">
        <f t="shared" si="37"/>
        <v>4801</v>
      </c>
      <c r="G159" s="10">
        <f t="shared" si="37"/>
        <v>3371</v>
      </c>
      <c r="H159" s="10">
        <f t="shared" si="37"/>
        <v>1701</v>
      </c>
      <c r="I159" s="10">
        <f t="shared" si="37"/>
        <v>1031</v>
      </c>
      <c r="J159" s="11">
        <f t="shared" si="37"/>
        <v>188</v>
      </c>
    </row>
    <row r="160" spans="1:10" ht="21.95" customHeight="1" x14ac:dyDescent="0.2">
      <c r="A160" s="1" t="s">
        <v>17</v>
      </c>
      <c r="B160" s="14">
        <f t="shared" ref="B160:B164" si="38">SUM(C160:J160)</f>
        <v>5669</v>
      </c>
      <c r="C160" s="15">
        <v>3</v>
      </c>
      <c r="D160" s="15">
        <v>112</v>
      </c>
      <c r="E160" s="15">
        <v>1097</v>
      </c>
      <c r="F160" s="15">
        <v>1710</v>
      </c>
      <c r="G160" s="15">
        <v>1414</v>
      </c>
      <c r="H160" s="15">
        <v>763</v>
      </c>
      <c r="I160" s="15">
        <v>504</v>
      </c>
      <c r="J160" s="4">
        <v>66</v>
      </c>
    </row>
    <row r="161" spans="1:10" ht="21.95" customHeight="1" x14ac:dyDescent="0.2">
      <c r="A161" s="1" t="s">
        <v>18</v>
      </c>
      <c r="B161" s="14">
        <f t="shared" si="38"/>
        <v>24</v>
      </c>
      <c r="C161" s="16" t="s">
        <v>42</v>
      </c>
      <c r="D161" s="15">
        <v>3</v>
      </c>
      <c r="E161" s="15">
        <v>5</v>
      </c>
      <c r="F161" s="15">
        <v>10</v>
      </c>
      <c r="G161" s="15">
        <v>1</v>
      </c>
      <c r="H161" s="15">
        <v>3</v>
      </c>
      <c r="I161" s="15">
        <v>1</v>
      </c>
      <c r="J161" s="17">
        <v>1</v>
      </c>
    </row>
    <row r="162" spans="1:10" ht="21.95" customHeight="1" x14ac:dyDescent="0.2">
      <c r="A162" s="1" t="s">
        <v>19</v>
      </c>
      <c r="B162" s="14">
        <f t="shared" si="38"/>
        <v>8881</v>
      </c>
      <c r="C162" s="18">
        <v>7</v>
      </c>
      <c r="D162" s="15">
        <v>143</v>
      </c>
      <c r="E162" s="15">
        <v>2526</v>
      </c>
      <c r="F162" s="15">
        <v>2915</v>
      </c>
      <c r="G162" s="15">
        <v>1815</v>
      </c>
      <c r="H162" s="15">
        <v>865</v>
      </c>
      <c r="I162" s="15">
        <v>497</v>
      </c>
      <c r="J162" s="4">
        <v>113</v>
      </c>
    </row>
    <row r="163" spans="1:10" ht="21.95" customHeight="1" x14ac:dyDescent="0.2">
      <c r="A163" s="1" t="s">
        <v>20</v>
      </c>
      <c r="B163" s="14">
        <f t="shared" si="38"/>
        <v>551</v>
      </c>
      <c r="C163" s="16" t="s">
        <v>42</v>
      </c>
      <c r="D163" s="15">
        <v>6</v>
      </c>
      <c r="E163" s="15">
        <v>131</v>
      </c>
      <c r="F163" s="15">
        <v>166</v>
      </c>
      <c r="G163" s="15">
        <v>141</v>
      </c>
      <c r="H163" s="15">
        <v>70</v>
      </c>
      <c r="I163" s="15">
        <v>29</v>
      </c>
      <c r="J163" s="4">
        <v>8</v>
      </c>
    </row>
    <row r="164" spans="1:10" ht="21.95" customHeight="1" x14ac:dyDescent="0.2">
      <c r="A164" s="1" t="s">
        <v>21</v>
      </c>
      <c r="B164" s="14">
        <f t="shared" si="38"/>
        <v>11</v>
      </c>
      <c r="C164" s="16" t="s">
        <v>42</v>
      </c>
      <c r="D164" s="16" t="s">
        <v>42</v>
      </c>
      <c r="E164" s="16" t="s">
        <v>42</v>
      </c>
      <c r="F164" s="15">
        <v>1</v>
      </c>
      <c r="G164" s="15">
        <v>3</v>
      </c>
      <c r="H164" s="16">
        <v>3</v>
      </c>
      <c r="I164" s="16">
        <v>4</v>
      </c>
      <c r="J164" s="17" t="s">
        <v>42</v>
      </c>
    </row>
    <row r="165" spans="1:10" ht="21.95" customHeight="1" x14ac:dyDescent="0.2">
      <c r="A165" s="21" t="s">
        <v>22</v>
      </c>
      <c r="B165" s="14">
        <f>SUM(C165:J165)</f>
        <v>98</v>
      </c>
      <c r="C165" s="16">
        <v>1</v>
      </c>
      <c r="D165" s="16">
        <v>3</v>
      </c>
      <c r="E165" s="16">
        <v>37</v>
      </c>
      <c r="F165" s="15">
        <v>35</v>
      </c>
      <c r="G165" s="15">
        <v>13</v>
      </c>
      <c r="H165" s="16">
        <v>4</v>
      </c>
      <c r="I165" s="16">
        <v>3</v>
      </c>
      <c r="J165" s="17">
        <v>2</v>
      </c>
    </row>
    <row r="166" spans="1:10" ht="24.95" customHeight="1" x14ac:dyDescent="0.25">
      <c r="A166" s="13" t="s">
        <v>23</v>
      </c>
      <c r="B166" s="10">
        <f>SUM(B167,B172,B173,B174,B179,B180)</f>
        <v>864</v>
      </c>
      <c r="C166" s="10">
        <f>SUM(C167,C172,C173,C174)</f>
        <v>1</v>
      </c>
      <c r="D166" s="10">
        <f>SUM(D167,D172,D173,D174,D179,D180)</f>
        <v>19</v>
      </c>
      <c r="E166" s="10">
        <f t="shared" ref="E166:I166" si="39">SUM(E167,E172,E173,E174,E179,E180)</f>
        <v>209</v>
      </c>
      <c r="F166" s="10">
        <f t="shared" si="39"/>
        <v>268</v>
      </c>
      <c r="G166" s="10">
        <f t="shared" si="39"/>
        <v>218</v>
      </c>
      <c r="H166" s="10">
        <f t="shared" si="39"/>
        <v>101</v>
      </c>
      <c r="I166" s="10">
        <f t="shared" si="39"/>
        <v>45</v>
      </c>
      <c r="J166" s="11">
        <f>SUM(J167,J172,J173,J174,J179,J180)</f>
        <v>3</v>
      </c>
    </row>
    <row r="167" spans="1:10" ht="24.95" customHeight="1" x14ac:dyDescent="0.25">
      <c r="A167" s="13" t="s">
        <v>16</v>
      </c>
      <c r="B167" s="10">
        <f>SUM(B168:B171)</f>
        <v>546</v>
      </c>
      <c r="C167" s="10" t="s">
        <v>42</v>
      </c>
      <c r="D167" s="10">
        <f t="shared" ref="D167:I167" si="40">SUM(D168:D171)</f>
        <v>14</v>
      </c>
      <c r="E167" s="10">
        <f t="shared" si="40"/>
        <v>139</v>
      </c>
      <c r="F167" s="10">
        <f t="shared" si="40"/>
        <v>176</v>
      </c>
      <c r="G167" s="10">
        <f t="shared" si="40"/>
        <v>138</v>
      </c>
      <c r="H167" s="10">
        <f t="shared" si="40"/>
        <v>51</v>
      </c>
      <c r="I167" s="10">
        <f t="shared" si="40"/>
        <v>28</v>
      </c>
      <c r="J167" s="11" t="s">
        <v>42</v>
      </c>
    </row>
    <row r="168" spans="1:10" ht="21.95" customHeight="1" x14ac:dyDescent="0.2">
      <c r="A168" s="1" t="s">
        <v>17</v>
      </c>
      <c r="B168" s="14">
        <f t="shared" ref="B168:B173" si="41">SUM(C168:J168)</f>
        <v>179</v>
      </c>
      <c r="C168" s="16" t="s">
        <v>42</v>
      </c>
      <c r="D168" s="18">
        <v>6</v>
      </c>
      <c r="E168" s="18">
        <v>44</v>
      </c>
      <c r="F168" s="18">
        <v>44</v>
      </c>
      <c r="G168" s="18">
        <v>54</v>
      </c>
      <c r="H168" s="18">
        <v>18</v>
      </c>
      <c r="I168" s="18">
        <v>13</v>
      </c>
      <c r="J168" s="17" t="s">
        <v>42</v>
      </c>
    </row>
    <row r="169" spans="1:10" ht="21.95" customHeight="1" x14ac:dyDescent="0.2">
      <c r="A169" s="1" t="s">
        <v>18</v>
      </c>
      <c r="B169" s="14">
        <f t="shared" si="41"/>
        <v>3</v>
      </c>
      <c r="C169" s="16" t="s">
        <v>42</v>
      </c>
      <c r="D169" s="16" t="s">
        <v>42</v>
      </c>
      <c r="E169" s="16" t="s">
        <v>42</v>
      </c>
      <c r="F169" s="18">
        <v>3</v>
      </c>
      <c r="G169" s="16" t="s">
        <v>42</v>
      </c>
      <c r="H169" s="16" t="s">
        <v>42</v>
      </c>
      <c r="I169" s="16" t="s">
        <v>42</v>
      </c>
      <c r="J169" s="17" t="s">
        <v>42</v>
      </c>
    </row>
    <row r="170" spans="1:10" ht="21.95" customHeight="1" x14ac:dyDescent="0.2">
      <c r="A170" s="1" t="s">
        <v>19</v>
      </c>
      <c r="B170" s="14">
        <f t="shared" si="41"/>
        <v>241</v>
      </c>
      <c r="C170" s="16" t="s">
        <v>42</v>
      </c>
      <c r="D170" s="18">
        <v>3</v>
      </c>
      <c r="E170" s="18">
        <v>67</v>
      </c>
      <c r="F170" s="18">
        <v>88</v>
      </c>
      <c r="G170" s="18">
        <v>52</v>
      </c>
      <c r="H170" s="18">
        <v>22</v>
      </c>
      <c r="I170" s="18">
        <v>9</v>
      </c>
      <c r="J170" s="17" t="s">
        <v>42</v>
      </c>
    </row>
    <row r="171" spans="1:10" ht="21.95" customHeight="1" x14ac:dyDescent="0.2">
      <c r="A171" s="1" t="s">
        <v>20</v>
      </c>
      <c r="B171" s="14">
        <f t="shared" si="41"/>
        <v>123</v>
      </c>
      <c r="C171" s="16" t="s">
        <v>42</v>
      </c>
      <c r="D171" s="18">
        <v>5</v>
      </c>
      <c r="E171" s="18">
        <v>28</v>
      </c>
      <c r="F171" s="18">
        <v>41</v>
      </c>
      <c r="G171" s="18">
        <v>32</v>
      </c>
      <c r="H171" s="18">
        <v>11</v>
      </c>
      <c r="I171" s="18">
        <v>6</v>
      </c>
      <c r="J171" s="17" t="s">
        <v>42</v>
      </c>
    </row>
    <row r="172" spans="1:10" ht="21.95" customHeight="1" x14ac:dyDescent="0.2">
      <c r="A172" s="1" t="s">
        <v>21</v>
      </c>
      <c r="B172" s="14">
        <f t="shared" si="41"/>
        <v>81</v>
      </c>
      <c r="C172" s="18">
        <v>1</v>
      </c>
      <c r="D172" s="16" t="s">
        <v>42</v>
      </c>
      <c r="E172" s="18">
        <v>15</v>
      </c>
      <c r="F172" s="18">
        <v>21</v>
      </c>
      <c r="G172" s="18">
        <v>20</v>
      </c>
      <c r="H172" s="18">
        <v>18</v>
      </c>
      <c r="I172" s="18">
        <v>5</v>
      </c>
      <c r="J172" s="17">
        <v>1</v>
      </c>
    </row>
    <row r="173" spans="1:10" ht="21.95" customHeight="1" x14ac:dyDescent="0.2">
      <c r="A173" s="22" t="s">
        <v>47</v>
      </c>
      <c r="B173" s="14">
        <f t="shared" si="41"/>
        <v>61</v>
      </c>
      <c r="C173" s="16" t="s">
        <v>42</v>
      </c>
      <c r="D173" s="15">
        <v>1</v>
      </c>
      <c r="E173" s="15">
        <v>19</v>
      </c>
      <c r="F173" s="15">
        <v>21</v>
      </c>
      <c r="G173" s="15">
        <v>12</v>
      </c>
      <c r="H173" s="15">
        <v>7</v>
      </c>
      <c r="I173" s="16" t="s">
        <v>42</v>
      </c>
      <c r="J173" s="17">
        <v>1</v>
      </c>
    </row>
    <row r="174" spans="1:10" ht="24.95" customHeight="1" x14ac:dyDescent="0.25">
      <c r="A174" s="26" t="s">
        <v>24</v>
      </c>
      <c r="B174" s="10">
        <f t="shared" ref="B174:J174" si="42">SUM(B175:B178)</f>
        <v>159</v>
      </c>
      <c r="C174" s="10" t="s">
        <v>42</v>
      </c>
      <c r="D174" s="10">
        <f t="shared" si="42"/>
        <v>3</v>
      </c>
      <c r="E174" s="10">
        <f t="shared" si="42"/>
        <v>26</v>
      </c>
      <c r="F174" s="10">
        <f t="shared" si="42"/>
        <v>45</v>
      </c>
      <c r="G174" s="10">
        <f t="shared" si="42"/>
        <v>48</v>
      </c>
      <c r="H174" s="10">
        <f t="shared" si="42"/>
        <v>24</v>
      </c>
      <c r="I174" s="10">
        <f t="shared" si="42"/>
        <v>12</v>
      </c>
      <c r="J174" s="11">
        <f t="shared" si="42"/>
        <v>1</v>
      </c>
    </row>
    <row r="175" spans="1:10" ht="21.95" customHeight="1" x14ac:dyDescent="0.2">
      <c r="A175" s="1" t="s">
        <v>25</v>
      </c>
      <c r="B175" s="14">
        <f t="shared" ref="B175:B180" si="43">SUM(C175:J175)</f>
        <v>76</v>
      </c>
      <c r="C175" s="16" t="s">
        <v>42</v>
      </c>
      <c r="D175" s="16">
        <v>2</v>
      </c>
      <c r="E175" s="15">
        <v>14</v>
      </c>
      <c r="F175" s="15">
        <v>21</v>
      </c>
      <c r="G175" s="15">
        <v>21</v>
      </c>
      <c r="H175" s="15">
        <v>13</v>
      </c>
      <c r="I175" s="15">
        <v>4</v>
      </c>
      <c r="J175" s="4">
        <v>1</v>
      </c>
    </row>
    <row r="176" spans="1:10" ht="21.95" customHeight="1" x14ac:dyDescent="0.2">
      <c r="A176" s="1" t="s">
        <v>26</v>
      </c>
      <c r="B176" s="14">
        <f t="shared" si="43"/>
        <v>71</v>
      </c>
      <c r="C176" s="16" t="s">
        <v>42</v>
      </c>
      <c r="D176" s="16" t="s">
        <v>42</v>
      </c>
      <c r="E176" s="15">
        <v>10</v>
      </c>
      <c r="F176" s="15">
        <v>21</v>
      </c>
      <c r="G176" s="15">
        <v>25</v>
      </c>
      <c r="H176" s="15">
        <v>7</v>
      </c>
      <c r="I176" s="15">
        <v>8</v>
      </c>
      <c r="J176" s="17" t="s">
        <v>42</v>
      </c>
    </row>
    <row r="177" spans="1:10" ht="21.95" customHeight="1" x14ac:dyDescent="0.2">
      <c r="A177" s="1" t="s">
        <v>27</v>
      </c>
      <c r="B177" s="14">
        <f t="shared" si="43"/>
        <v>11</v>
      </c>
      <c r="C177" s="16" t="s">
        <v>42</v>
      </c>
      <c r="D177" s="16">
        <v>1</v>
      </c>
      <c r="E177" s="15">
        <v>2</v>
      </c>
      <c r="F177" s="15">
        <v>2</v>
      </c>
      <c r="G177" s="15">
        <v>2</v>
      </c>
      <c r="H177" s="15">
        <v>4</v>
      </c>
      <c r="I177" s="16" t="s">
        <v>42</v>
      </c>
      <c r="J177" s="17" t="s">
        <v>42</v>
      </c>
    </row>
    <row r="178" spans="1:10" ht="21.95" customHeight="1" x14ac:dyDescent="0.2">
      <c r="A178" s="22" t="s">
        <v>28</v>
      </c>
      <c r="B178" s="14">
        <f t="shared" si="43"/>
        <v>1</v>
      </c>
      <c r="C178" s="16" t="s">
        <v>42</v>
      </c>
      <c r="D178" s="16" t="s">
        <v>42</v>
      </c>
      <c r="E178" s="16" t="s">
        <v>42</v>
      </c>
      <c r="F178" s="16">
        <v>1</v>
      </c>
      <c r="G178" s="16" t="s">
        <v>42</v>
      </c>
      <c r="H178" s="16" t="s">
        <v>42</v>
      </c>
      <c r="I178" s="16" t="s">
        <v>42</v>
      </c>
      <c r="J178" s="17" t="s">
        <v>42</v>
      </c>
    </row>
    <row r="179" spans="1:10" ht="21.95" customHeight="1" x14ac:dyDescent="0.2">
      <c r="A179" s="21" t="s">
        <v>29</v>
      </c>
      <c r="B179" s="14">
        <f t="shared" si="43"/>
        <v>3</v>
      </c>
      <c r="C179" s="16" t="s">
        <v>42</v>
      </c>
      <c r="D179" s="16" t="s">
        <v>42</v>
      </c>
      <c r="E179" s="15">
        <v>2</v>
      </c>
      <c r="F179" s="15">
        <v>1</v>
      </c>
      <c r="G179" s="16" t="s">
        <v>42</v>
      </c>
      <c r="H179" s="16" t="s">
        <v>42</v>
      </c>
      <c r="I179" s="16" t="s">
        <v>42</v>
      </c>
      <c r="J179" s="17" t="s">
        <v>42</v>
      </c>
    </row>
    <row r="180" spans="1:10" ht="21.95" customHeight="1" x14ac:dyDescent="0.2">
      <c r="A180" s="21" t="s">
        <v>22</v>
      </c>
      <c r="B180" s="14">
        <f t="shared" si="43"/>
        <v>14</v>
      </c>
      <c r="C180" s="16" t="s">
        <v>42</v>
      </c>
      <c r="D180" s="16">
        <v>1</v>
      </c>
      <c r="E180" s="15">
        <v>8</v>
      </c>
      <c r="F180" s="15">
        <v>4</v>
      </c>
      <c r="G180" s="16" t="s">
        <v>42</v>
      </c>
      <c r="H180" s="16">
        <v>1</v>
      </c>
      <c r="I180" s="16" t="s">
        <v>42</v>
      </c>
      <c r="J180" s="17" t="s">
        <v>42</v>
      </c>
    </row>
    <row r="181" spans="1:10" ht="24.95" customHeight="1" x14ac:dyDescent="0.25">
      <c r="A181" s="13" t="s">
        <v>30</v>
      </c>
      <c r="B181" s="10">
        <f>SUM(B182:B193)</f>
        <v>355</v>
      </c>
      <c r="C181" s="10" t="s">
        <v>42</v>
      </c>
      <c r="D181" s="10">
        <f t="shared" ref="D181:J181" si="44">SUM(D182:D193)</f>
        <v>2</v>
      </c>
      <c r="E181" s="10">
        <f t="shared" si="44"/>
        <v>53</v>
      </c>
      <c r="F181" s="10">
        <f t="shared" si="44"/>
        <v>99</v>
      </c>
      <c r="G181" s="10">
        <f t="shared" si="44"/>
        <v>107</v>
      </c>
      <c r="H181" s="10">
        <f t="shared" si="44"/>
        <v>62</v>
      </c>
      <c r="I181" s="10">
        <f t="shared" si="44"/>
        <v>26</v>
      </c>
      <c r="J181" s="23">
        <f t="shared" si="44"/>
        <v>6</v>
      </c>
    </row>
    <row r="182" spans="1:10" ht="21.95" customHeight="1" x14ac:dyDescent="0.2">
      <c r="A182" s="1" t="s">
        <v>17</v>
      </c>
      <c r="B182" s="14">
        <f>SUM(C182:J182)</f>
        <v>13</v>
      </c>
      <c r="C182" s="16" t="s">
        <v>42</v>
      </c>
      <c r="D182" s="16" t="s">
        <v>42</v>
      </c>
      <c r="E182" s="18">
        <v>2</v>
      </c>
      <c r="F182" s="18">
        <v>4</v>
      </c>
      <c r="G182" s="18">
        <v>2</v>
      </c>
      <c r="H182" s="18">
        <v>3</v>
      </c>
      <c r="I182" s="16">
        <v>2</v>
      </c>
      <c r="J182" s="17" t="s">
        <v>42</v>
      </c>
    </row>
    <row r="183" spans="1:10" ht="21.95" customHeight="1" x14ac:dyDescent="0.2">
      <c r="A183" s="1" t="s">
        <v>19</v>
      </c>
      <c r="B183" s="14">
        <f>SUM(C183:J183)</f>
        <v>337</v>
      </c>
      <c r="C183" s="18" t="s">
        <v>42</v>
      </c>
      <c r="D183" s="16">
        <v>2</v>
      </c>
      <c r="E183" s="18">
        <v>50</v>
      </c>
      <c r="F183" s="18">
        <v>94</v>
      </c>
      <c r="G183" s="18">
        <v>103</v>
      </c>
      <c r="H183" s="18">
        <v>58</v>
      </c>
      <c r="I183" s="18">
        <v>24</v>
      </c>
      <c r="J183" s="19">
        <v>6</v>
      </c>
    </row>
    <row r="184" spans="1:10" ht="21.95" customHeight="1" x14ac:dyDescent="0.2">
      <c r="A184" s="1" t="s">
        <v>20</v>
      </c>
      <c r="B184" s="14">
        <f>SUM(C184:J184)</f>
        <v>4</v>
      </c>
      <c r="C184" s="16" t="s">
        <v>42</v>
      </c>
      <c r="D184" s="16" t="s">
        <v>42</v>
      </c>
      <c r="E184" s="18">
        <v>1</v>
      </c>
      <c r="F184" s="18">
        <v>1</v>
      </c>
      <c r="G184" s="18">
        <v>1</v>
      </c>
      <c r="H184" s="16">
        <v>1</v>
      </c>
      <c r="I184" s="16" t="s">
        <v>42</v>
      </c>
      <c r="J184" s="17" t="s">
        <v>42</v>
      </c>
    </row>
    <row r="185" spans="1:10" ht="21.95" customHeight="1" x14ac:dyDescent="0.2">
      <c r="A185" s="1" t="s">
        <v>21</v>
      </c>
      <c r="B185" s="14">
        <f>SUM(C185:J185)</f>
        <v>1</v>
      </c>
      <c r="C185" s="16" t="s">
        <v>42</v>
      </c>
      <c r="D185" s="16" t="s">
        <v>42</v>
      </c>
      <c r="E185" s="16" t="s">
        <v>42</v>
      </c>
      <c r="F185" s="16" t="s">
        <v>42</v>
      </c>
      <c r="G185" s="15">
        <v>1</v>
      </c>
      <c r="H185" s="16" t="s">
        <v>42</v>
      </c>
      <c r="I185" s="16" t="s">
        <v>42</v>
      </c>
      <c r="J185" s="17" t="s">
        <v>42</v>
      </c>
    </row>
    <row r="186" spans="1:10" ht="23.85" customHeight="1" x14ac:dyDescent="0.25">
      <c r="A186" s="54" t="s">
        <v>44</v>
      </c>
      <c r="B186" s="54"/>
      <c r="C186" s="54"/>
      <c r="D186" s="54"/>
      <c r="E186" s="54"/>
      <c r="F186" s="54"/>
      <c r="G186" s="54"/>
      <c r="H186" s="54"/>
      <c r="I186" s="54"/>
      <c r="J186" s="54"/>
    </row>
    <row r="187" spans="1:10" ht="23.85" customHeight="1" x14ac:dyDescent="0.25">
      <c r="A187" s="54" t="s">
        <v>43</v>
      </c>
      <c r="B187" s="54"/>
      <c r="C187" s="54"/>
      <c r="D187" s="54"/>
      <c r="E187" s="54"/>
      <c r="F187" s="54"/>
      <c r="G187" s="54"/>
      <c r="H187" s="54"/>
      <c r="I187" s="54"/>
      <c r="J187" s="54"/>
    </row>
    <row r="188" spans="1:10" ht="23.85" customHeight="1" x14ac:dyDescent="0.2">
      <c r="A188" s="2"/>
      <c r="B188" s="3"/>
    </row>
    <row r="189" spans="1:10" ht="29.85" customHeight="1" x14ac:dyDescent="0.2">
      <c r="A189" s="5" t="s">
        <v>0</v>
      </c>
      <c r="B189" s="55" t="s">
        <v>1</v>
      </c>
      <c r="C189" s="56"/>
      <c r="D189" s="56"/>
      <c r="E189" s="56"/>
      <c r="F189" s="56"/>
      <c r="G189" s="56"/>
      <c r="H189" s="56"/>
      <c r="I189" s="56"/>
      <c r="J189" s="56"/>
    </row>
    <row r="190" spans="1:10" ht="29.85" customHeight="1" x14ac:dyDescent="0.25">
      <c r="A190" s="6" t="s">
        <v>2</v>
      </c>
      <c r="B190" s="44" t="s">
        <v>3</v>
      </c>
      <c r="C190" s="47" t="s">
        <v>4</v>
      </c>
      <c r="D190" s="48"/>
      <c r="E190" s="48"/>
      <c r="F190" s="48"/>
      <c r="G190" s="48"/>
      <c r="H190" s="48"/>
      <c r="I190" s="48"/>
      <c r="J190" s="48"/>
    </row>
    <row r="191" spans="1:10" ht="21.75" customHeight="1" x14ac:dyDescent="0.2">
      <c r="A191" s="7" t="s">
        <v>5</v>
      </c>
      <c r="B191" s="45"/>
      <c r="C191" s="44" t="s">
        <v>6</v>
      </c>
      <c r="D191" s="44" t="s">
        <v>7</v>
      </c>
      <c r="E191" s="44" t="s">
        <v>8</v>
      </c>
      <c r="F191" s="44" t="s">
        <v>9</v>
      </c>
      <c r="G191" s="44" t="s">
        <v>10</v>
      </c>
      <c r="H191" s="44" t="s">
        <v>11</v>
      </c>
      <c r="I191" s="44" t="s">
        <v>12</v>
      </c>
      <c r="J191" s="51" t="s">
        <v>13</v>
      </c>
    </row>
    <row r="192" spans="1:10" ht="21.75" customHeight="1" x14ac:dyDescent="0.2">
      <c r="A192" s="7"/>
      <c r="B192" s="45"/>
      <c r="C192" s="49"/>
      <c r="D192" s="49"/>
      <c r="E192" s="49"/>
      <c r="F192" s="49"/>
      <c r="G192" s="49"/>
      <c r="H192" s="49"/>
      <c r="I192" s="49"/>
      <c r="J192" s="52"/>
    </row>
    <row r="193" spans="1:10" ht="21.75" customHeight="1" x14ac:dyDescent="0.2">
      <c r="A193" s="8"/>
      <c r="B193" s="46"/>
      <c r="C193" s="50"/>
      <c r="D193" s="50"/>
      <c r="E193" s="50"/>
      <c r="F193" s="50"/>
      <c r="G193" s="50"/>
      <c r="H193" s="50"/>
      <c r="I193" s="50"/>
      <c r="J193" s="53"/>
    </row>
    <row r="194" spans="1:10" ht="30" customHeight="1" x14ac:dyDescent="0.25">
      <c r="A194" s="13" t="s">
        <v>31</v>
      </c>
      <c r="B194" s="10">
        <f>SUM(B195:B196)</f>
        <v>79</v>
      </c>
      <c r="C194" s="10" t="s">
        <v>42</v>
      </c>
      <c r="D194" s="10" t="s">
        <v>42</v>
      </c>
      <c r="E194" s="10">
        <f t="shared" ref="E194:J194" si="45">SUM(E195:E196)</f>
        <v>5</v>
      </c>
      <c r="F194" s="10">
        <f t="shared" si="45"/>
        <v>15</v>
      </c>
      <c r="G194" s="10">
        <f t="shared" si="45"/>
        <v>20</v>
      </c>
      <c r="H194" s="10">
        <f t="shared" si="45"/>
        <v>25</v>
      </c>
      <c r="I194" s="10">
        <f t="shared" si="45"/>
        <v>13</v>
      </c>
      <c r="J194" s="11">
        <f t="shared" si="45"/>
        <v>1</v>
      </c>
    </row>
    <row r="195" spans="1:10" ht="21.95" customHeight="1" x14ac:dyDescent="0.2">
      <c r="A195" s="1" t="s">
        <v>21</v>
      </c>
      <c r="B195" s="14">
        <f>SUM(C195:J195)</f>
        <v>76</v>
      </c>
      <c r="C195" s="16" t="s">
        <v>42</v>
      </c>
      <c r="D195" s="16" t="s">
        <v>42</v>
      </c>
      <c r="E195" s="18">
        <v>5</v>
      </c>
      <c r="F195" s="18">
        <v>14</v>
      </c>
      <c r="G195" s="18">
        <v>20</v>
      </c>
      <c r="H195" s="18">
        <v>24</v>
      </c>
      <c r="I195" s="18">
        <v>12</v>
      </c>
      <c r="J195" s="17">
        <v>1</v>
      </c>
    </row>
    <row r="196" spans="1:10" ht="21.95" customHeight="1" x14ac:dyDescent="0.2">
      <c r="A196" s="1" t="s">
        <v>47</v>
      </c>
      <c r="B196" s="14">
        <f>SUM(C196:J196)</f>
        <v>3</v>
      </c>
      <c r="C196" s="16" t="s">
        <v>42</v>
      </c>
      <c r="D196" s="16" t="s">
        <v>42</v>
      </c>
      <c r="E196" s="16" t="s">
        <v>42</v>
      </c>
      <c r="F196" s="16">
        <v>1</v>
      </c>
      <c r="G196" s="16" t="s">
        <v>42</v>
      </c>
      <c r="H196" s="18">
        <v>1</v>
      </c>
      <c r="I196" s="16">
        <v>1</v>
      </c>
      <c r="J196" s="17" t="s">
        <v>42</v>
      </c>
    </row>
    <row r="197" spans="1:10" ht="24.95" customHeight="1" x14ac:dyDescent="0.25">
      <c r="A197" s="13" t="s">
        <v>32</v>
      </c>
      <c r="B197" s="14"/>
      <c r="C197" s="18"/>
      <c r="D197" s="18"/>
      <c r="E197" s="18"/>
      <c r="F197" s="18"/>
      <c r="G197" s="18"/>
      <c r="H197" s="18"/>
      <c r="I197" s="18"/>
      <c r="J197" s="19"/>
    </row>
    <row r="198" spans="1:10" ht="24.95" customHeight="1" x14ac:dyDescent="0.25">
      <c r="A198" s="13" t="s">
        <v>33</v>
      </c>
      <c r="B198" s="10">
        <f>SUM(B199,B203,B204,B205,B208,B209,B210)</f>
        <v>380</v>
      </c>
      <c r="C198" s="10" t="s">
        <v>42</v>
      </c>
      <c r="D198" s="10" t="s">
        <v>42</v>
      </c>
      <c r="E198" s="10">
        <f>SUM(E199,E205,E208,E209,E210)</f>
        <v>129</v>
      </c>
      <c r="F198" s="10">
        <f>SUM(F199,F205,F208,F209,F210)</f>
        <v>124</v>
      </c>
      <c r="G198" s="10">
        <f t="shared" ref="G198:J198" si="46">SUM(G199,G205,G208,G210)</f>
        <v>82</v>
      </c>
      <c r="H198" s="10">
        <f t="shared" si="46"/>
        <v>32</v>
      </c>
      <c r="I198" s="10">
        <f t="shared" si="46"/>
        <v>6</v>
      </c>
      <c r="J198" s="11">
        <f t="shared" si="46"/>
        <v>7</v>
      </c>
    </row>
    <row r="199" spans="1:10" ht="24.95" customHeight="1" x14ac:dyDescent="0.25">
      <c r="A199" s="13" t="s">
        <v>16</v>
      </c>
      <c r="B199" s="10">
        <f>SUM(B200:B202)</f>
        <v>51</v>
      </c>
      <c r="C199" s="10" t="s">
        <v>42</v>
      </c>
      <c r="D199" s="10" t="s">
        <v>42</v>
      </c>
      <c r="E199" s="10">
        <f t="shared" ref="E199:J199" si="47">SUM(E200:E204)</f>
        <v>116</v>
      </c>
      <c r="F199" s="10">
        <f t="shared" si="47"/>
        <v>113</v>
      </c>
      <c r="G199" s="10">
        <f t="shared" si="47"/>
        <v>80</v>
      </c>
      <c r="H199" s="10">
        <f t="shared" si="47"/>
        <v>31</v>
      </c>
      <c r="I199" s="10">
        <f t="shared" si="47"/>
        <v>6</v>
      </c>
      <c r="J199" s="11">
        <f t="shared" si="47"/>
        <v>7</v>
      </c>
    </row>
    <row r="200" spans="1:10" ht="21.95" customHeight="1" x14ac:dyDescent="0.2">
      <c r="A200" s="1" t="s">
        <v>17</v>
      </c>
      <c r="B200" s="14">
        <f>SUM(C200:J200)</f>
        <v>12</v>
      </c>
      <c r="C200" s="16" t="s">
        <v>42</v>
      </c>
      <c r="D200" s="16" t="s">
        <v>42</v>
      </c>
      <c r="E200" s="18">
        <v>2</v>
      </c>
      <c r="F200" s="18">
        <v>4</v>
      </c>
      <c r="G200" s="18">
        <v>4</v>
      </c>
      <c r="H200" s="18">
        <v>2</v>
      </c>
      <c r="I200" s="16" t="s">
        <v>42</v>
      </c>
      <c r="J200" s="17" t="s">
        <v>42</v>
      </c>
    </row>
    <row r="201" spans="1:10" ht="21.95" customHeight="1" x14ac:dyDescent="0.2">
      <c r="A201" s="1" t="s">
        <v>19</v>
      </c>
      <c r="B201" s="14">
        <f>SUM(C201:J201)</f>
        <v>11</v>
      </c>
      <c r="C201" s="16" t="s">
        <v>42</v>
      </c>
      <c r="D201" s="16" t="s">
        <v>42</v>
      </c>
      <c r="E201" s="18">
        <v>3</v>
      </c>
      <c r="F201" s="18">
        <v>2</v>
      </c>
      <c r="G201" s="18">
        <v>4</v>
      </c>
      <c r="H201" s="18">
        <v>2</v>
      </c>
      <c r="I201" s="16" t="s">
        <v>42</v>
      </c>
      <c r="J201" s="17" t="s">
        <v>42</v>
      </c>
    </row>
    <row r="202" spans="1:10" ht="21.95" customHeight="1" x14ac:dyDescent="0.2">
      <c r="A202" s="1" t="s">
        <v>20</v>
      </c>
      <c r="B202" s="14">
        <f>SUM(C202:J202)</f>
        <v>28</v>
      </c>
      <c r="C202" s="16" t="s">
        <v>42</v>
      </c>
      <c r="D202" s="16" t="s">
        <v>42</v>
      </c>
      <c r="E202" s="18">
        <v>12</v>
      </c>
      <c r="F202" s="18">
        <v>5</v>
      </c>
      <c r="G202" s="18">
        <v>5</v>
      </c>
      <c r="H202" s="18">
        <v>5</v>
      </c>
      <c r="I202" s="16">
        <v>1</v>
      </c>
      <c r="J202" s="17" t="s">
        <v>42</v>
      </c>
    </row>
    <row r="203" spans="1:10" ht="21.95" customHeight="1" x14ac:dyDescent="0.2">
      <c r="A203" s="22" t="s">
        <v>21</v>
      </c>
      <c r="B203" s="14">
        <f>SUM(C203:J203)</f>
        <v>4</v>
      </c>
      <c r="C203" s="16" t="s">
        <v>42</v>
      </c>
      <c r="D203" s="16" t="s">
        <v>42</v>
      </c>
      <c r="E203" s="18">
        <v>1</v>
      </c>
      <c r="F203" s="16">
        <v>1</v>
      </c>
      <c r="G203" s="18">
        <v>1</v>
      </c>
      <c r="H203" s="16" t="s">
        <v>42</v>
      </c>
      <c r="I203" s="16">
        <v>1</v>
      </c>
      <c r="J203" s="17" t="s">
        <v>42</v>
      </c>
    </row>
    <row r="204" spans="1:10" ht="21.95" customHeight="1" x14ac:dyDescent="0.2">
      <c r="A204" s="22" t="s">
        <v>47</v>
      </c>
      <c r="B204" s="14">
        <f>SUM(C204:J204)</f>
        <v>298</v>
      </c>
      <c r="C204" s="16" t="s">
        <v>42</v>
      </c>
      <c r="D204" s="16" t="s">
        <v>42</v>
      </c>
      <c r="E204" s="18">
        <v>98</v>
      </c>
      <c r="F204" s="16">
        <v>101</v>
      </c>
      <c r="G204" s="16">
        <v>66</v>
      </c>
      <c r="H204" s="18">
        <v>22</v>
      </c>
      <c r="I204" s="16">
        <v>4</v>
      </c>
      <c r="J204" s="17">
        <v>7</v>
      </c>
    </row>
    <row r="205" spans="1:10" ht="24.95" customHeight="1" x14ac:dyDescent="0.25">
      <c r="A205" s="26" t="s">
        <v>24</v>
      </c>
      <c r="B205" s="10">
        <f>SUM(B206:B207)</f>
        <v>3</v>
      </c>
      <c r="C205" s="10" t="s">
        <v>42</v>
      </c>
      <c r="D205" s="10" t="s">
        <v>42</v>
      </c>
      <c r="E205" s="10" t="s">
        <v>42</v>
      </c>
      <c r="F205" s="10" t="s">
        <v>42</v>
      </c>
      <c r="G205" s="10">
        <f t="shared" ref="G205:H205" si="48">SUM(G206:G207)</f>
        <v>2</v>
      </c>
      <c r="H205" s="10">
        <f t="shared" si="48"/>
        <v>1</v>
      </c>
      <c r="I205" s="10" t="s">
        <v>42</v>
      </c>
      <c r="J205" s="11" t="s">
        <v>42</v>
      </c>
    </row>
    <row r="206" spans="1:10" ht="21.95" customHeight="1" x14ac:dyDescent="0.2">
      <c r="A206" s="1" t="s">
        <v>25</v>
      </c>
      <c r="B206" s="14">
        <f t="shared" ref="B206:B213" si="49">SUM(C206:J206)</f>
        <v>1</v>
      </c>
      <c r="C206" s="16" t="s">
        <v>42</v>
      </c>
      <c r="D206" s="16" t="s">
        <v>42</v>
      </c>
      <c r="E206" s="16" t="s">
        <v>42</v>
      </c>
      <c r="F206" s="16" t="s">
        <v>42</v>
      </c>
      <c r="G206" s="16">
        <v>1</v>
      </c>
      <c r="H206" s="16" t="s">
        <v>42</v>
      </c>
      <c r="I206" s="16" t="s">
        <v>42</v>
      </c>
      <c r="J206" s="17" t="s">
        <v>42</v>
      </c>
    </row>
    <row r="207" spans="1:10" ht="21.95" customHeight="1" x14ac:dyDescent="0.2">
      <c r="A207" s="1" t="s">
        <v>26</v>
      </c>
      <c r="B207" s="14">
        <f t="shared" si="49"/>
        <v>2</v>
      </c>
      <c r="C207" s="16" t="s">
        <v>42</v>
      </c>
      <c r="D207" s="16" t="s">
        <v>42</v>
      </c>
      <c r="E207" s="16" t="s">
        <v>42</v>
      </c>
      <c r="F207" s="16" t="s">
        <v>42</v>
      </c>
      <c r="G207" s="18">
        <v>1</v>
      </c>
      <c r="H207" s="18">
        <v>1</v>
      </c>
      <c r="I207" s="16" t="s">
        <v>42</v>
      </c>
      <c r="J207" s="17" t="s">
        <v>42</v>
      </c>
    </row>
    <row r="208" spans="1:10" ht="21.95" customHeight="1" x14ac:dyDescent="0.2">
      <c r="A208" s="21" t="s">
        <v>29</v>
      </c>
      <c r="B208" s="14">
        <f t="shared" si="49"/>
        <v>8</v>
      </c>
      <c r="C208" s="16" t="s">
        <v>42</v>
      </c>
      <c r="D208" s="16" t="s">
        <v>42</v>
      </c>
      <c r="E208" s="15">
        <v>5</v>
      </c>
      <c r="F208" s="15">
        <v>3</v>
      </c>
      <c r="G208" s="16" t="s">
        <v>42</v>
      </c>
      <c r="H208" s="16" t="s">
        <v>42</v>
      </c>
      <c r="I208" s="16" t="s">
        <v>42</v>
      </c>
      <c r="J208" s="17" t="s">
        <v>42</v>
      </c>
    </row>
    <row r="209" spans="1:10" ht="21.95" customHeight="1" x14ac:dyDescent="0.2">
      <c r="A209" s="21" t="s">
        <v>34</v>
      </c>
      <c r="B209" s="14">
        <f t="shared" si="49"/>
        <v>2</v>
      </c>
      <c r="C209" s="16" t="s">
        <v>42</v>
      </c>
      <c r="D209" s="16" t="s">
        <v>42</v>
      </c>
      <c r="E209" s="15">
        <v>2</v>
      </c>
      <c r="F209" s="16" t="s">
        <v>42</v>
      </c>
      <c r="G209" s="16" t="s">
        <v>42</v>
      </c>
      <c r="H209" s="16" t="s">
        <v>42</v>
      </c>
      <c r="I209" s="16" t="s">
        <v>42</v>
      </c>
      <c r="J209" s="17" t="s">
        <v>42</v>
      </c>
    </row>
    <row r="210" spans="1:10" ht="21.95" customHeight="1" x14ac:dyDescent="0.2">
      <c r="A210" s="21" t="s">
        <v>22</v>
      </c>
      <c r="B210" s="14">
        <f t="shared" si="49"/>
        <v>14</v>
      </c>
      <c r="C210" s="16" t="s">
        <v>42</v>
      </c>
      <c r="D210" s="16" t="s">
        <v>42</v>
      </c>
      <c r="E210" s="18">
        <v>6</v>
      </c>
      <c r="F210" s="16">
        <v>8</v>
      </c>
      <c r="G210" s="16" t="s">
        <v>42</v>
      </c>
      <c r="H210" s="16" t="s">
        <v>42</v>
      </c>
      <c r="I210" s="16" t="s">
        <v>42</v>
      </c>
      <c r="J210" s="17" t="s">
        <v>42</v>
      </c>
    </row>
    <row r="211" spans="1:10" ht="21.95" customHeight="1" x14ac:dyDescent="0.2">
      <c r="A211" s="4" t="s">
        <v>35</v>
      </c>
      <c r="B211" s="14">
        <f t="shared" si="49"/>
        <v>26</v>
      </c>
      <c r="C211" s="27">
        <v>10</v>
      </c>
      <c r="D211" s="27">
        <v>1</v>
      </c>
      <c r="E211" s="27">
        <v>5</v>
      </c>
      <c r="F211" s="27">
        <v>1</v>
      </c>
      <c r="G211" s="27">
        <v>4</v>
      </c>
      <c r="H211" s="27">
        <v>4</v>
      </c>
      <c r="I211" s="16" t="s">
        <v>42</v>
      </c>
      <c r="J211" s="30">
        <v>1</v>
      </c>
    </row>
    <row r="212" spans="1:10" ht="21.95" customHeight="1" x14ac:dyDescent="0.2">
      <c r="A212" s="4" t="s">
        <v>36</v>
      </c>
      <c r="B212" s="14">
        <f t="shared" si="49"/>
        <v>3</v>
      </c>
      <c r="C212" s="16" t="s">
        <v>42</v>
      </c>
      <c r="D212" s="16" t="s">
        <v>42</v>
      </c>
      <c r="E212" s="16" t="s">
        <v>42</v>
      </c>
      <c r="F212" s="15">
        <v>1</v>
      </c>
      <c r="G212" s="15">
        <v>1</v>
      </c>
      <c r="H212" s="15">
        <v>1</v>
      </c>
      <c r="I212" s="16" t="s">
        <v>42</v>
      </c>
      <c r="J212" s="17" t="s">
        <v>42</v>
      </c>
    </row>
    <row r="213" spans="1:10" ht="21.95" customHeight="1" x14ac:dyDescent="0.2">
      <c r="A213" s="4" t="s">
        <v>38</v>
      </c>
      <c r="B213" s="14">
        <f t="shared" si="49"/>
        <v>2</v>
      </c>
      <c r="C213" s="16" t="s">
        <v>42</v>
      </c>
      <c r="D213" s="16">
        <v>1</v>
      </c>
      <c r="E213" s="16" t="s">
        <v>42</v>
      </c>
      <c r="F213" s="16" t="s">
        <v>42</v>
      </c>
      <c r="G213" s="15">
        <v>1</v>
      </c>
      <c r="H213" s="16" t="s">
        <v>42</v>
      </c>
      <c r="I213" s="16" t="s">
        <v>42</v>
      </c>
      <c r="J213" s="17" t="s">
        <v>42</v>
      </c>
    </row>
    <row r="214" spans="1:10" ht="9.75" customHeight="1" x14ac:dyDescent="0.2">
      <c r="A214" s="31"/>
      <c r="B214" s="32"/>
      <c r="C214" s="33"/>
      <c r="D214" s="33"/>
      <c r="E214" s="33"/>
      <c r="F214" s="33"/>
      <c r="G214" s="33"/>
      <c r="H214" s="33"/>
      <c r="I214" s="33"/>
      <c r="J214" s="34"/>
    </row>
    <row r="215" spans="1:10" ht="18" customHeight="1" x14ac:dyDescent="0.2">
      <c r="A215" s="36" t="s">
        <v>41</v>
      </c>
    </row>
  </sheetData>
  <mergeCells count="78">
    <mergeCell ref="A186:J186"/>
    <mergeCell ref="B189:J189"/>
    <mergeCell ref="B190:B193"/>
    <mergeCell ref="C190:J190"/>
    <mergeCell ref="C191:C193"/>
    <mergeCell ref="D191:D193"/>
    <mergeCell ref="E191:E193"/>
    <mergeCell ref="F191:F193"/>
    <mergeCell ref="G191:G193"/>
    <mergeCell ref="H191:H193"/>
    <mergeCell ref="I191:I193"/>
    <mergeCell ref="J191:J193"/>
    <mergeCell ref="A187:J187"/>
    <mergeCell ref="A149:J149"/>
    <mergeCell ref="A150:J150"/>
    <mergeCell ref="B152:J152"/>
    <mergeCell ref="B153:B156"/>
    <mergeCell ref="C153:J153"/>
    <mergeCell ref="C154:C156"/>
    <mergeCell ref="D154:D156"/>
    <mergeCell ref="E154:E156"/>
    <mergeCell ref="F154:F156"/>
    <mergeCell ref="G154:G156"/>
    <mergeCell ref="H154:H156"/>
    <mergeCell ref="I154:I156"/>
    <mergeCell ref="J154:J156"/>
    <mergeCell ref="A112:J112"/>
    <mergeCell ref="A113:J113"/>
    <mergeCell ref="B115:J115"/>
    <mergeCell ref="B116:B119"/>
    <mergeCell ref="C116:J116"/>
    <mergeCell ref="C117:C119"/>
    <mergeCell ref="D117:D119"/>
    <mergeCell ref="E117:E119"/>
    <mergeCell ref="F117:F119"/>
    <mergeCell ref="G117:G119"/>
    <mergeCell ref="H117:H119"/>
    <mergeCell ref="I117:I119"/>
    <mergeCell ref="J117:J119"/>
    <mergeCell ref="A75:J75"/>
    <mergeCell ref="A76:J76"/>
    <mergeCell ref="B78:J78"/>
    <mergeCell ref="B79:B82"/>
    <mergeCell ref="C79:J79"/>
    <mergeCell ref="C80:C82"/>
    <mergeCell ref="D80:D82"/>
    <mergeCell ref="E80:E82"/>
    <mergeCell ref="F80:F82"/>
    <mergeCell ref="G80:G82"/>
    <mergeCell ref="H80:H82"/>
    <mergeCell ref="I80:I82"/>
    <mergeCell ref="J80:J82"/>
    <mergeCell ref="A1:J1"/>
    <mergeCell ref="A2:J2"/>
    <mergeCell ref="A38:J38"/>
    <mergeCell ref="A39:J39"/>
    <mergeCell ref="B41:J41"/>
    <mergeCell ref="B4:J4"/>
    <mergeCell ref="B5:B8"/>
    <mergeCell ref="C5:J5"/>
    <mergeCell ref="C6:C8"/>
    <mergeCell ref="D6:D8"/>
    <mergeCell ref="E6:E8"/>
    <mergeCell ref="F6:F8"/>
    <mergeCell ref="G6:G8"/>
    <mergeCell ref="H6:H8"/>
    <mergeCell ref="I6:I8"/>
    <mergeCell ref="J6:J8"/>
    <mergeCell ref="B42:B45"/>
    <mergeCell ref="C42:J42"/>
    <mergeCell ref="C43:C45"/>
    <mergeCell ref="D43:D45"/>
    <mergeCell ref="E43:E45"/>
    <mergeCell ref="F43:F45"/>
    <mergeCell ref="G43:G45"/>
    <mergeCell ref="H43:H45"/>
    <mergeCell ref="I43:I45"/>
    <mergeCell ref="J43:J4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2018-05-23T17:42:21Z</cp:lastPrinted>
  <dcterms:created xsi:type="dcterms:W3CDTF">2017-11-21T18:43:02Z</dcterms:created>
  <dcterms:modified xsi:type="dcterms:W3CDTF">2018-05-28T17:10:30Z</dcterms:modified>
</cp:coreProperties>
</file>