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1" i="1" l="1"/>
  <c r="H280" i="1" s="1"/>
  <c r="B233" i="1"/>
  <c r="C210" i="1"/>
  <c r="D210" i="1"/>
  <c r="C191" i="1"/>
  <c r="E209" i="1"/>
  <c r="H209" i="1"/>
  <c r="C227" i="1"/>
  <c r="C209" i="1" s="1"/>
  <c r="B230" i="1"/>
  <c r="F205" i="1"/>
  <c r="D205" i="1"/>
  <c r="E205" i="1"/>
  <c r="C199" i="1"/>
  <c r="B204" i="1"/>
  <c r="F191" i="1"/>
  <c r="G191" i="1"/>
  <c r="H191" i="1"/>
  <c r="I191" i="1"/>
  <c r="B196" i="1"/>
  <c r="F173" i="1" l="1"/>
  <c r="F164" i="1" s="1"/>
  <c r="I173" i="1"/>
  <c r="G173" i="1"/>
  <c r="B309" i="1"/>
  <c r="B308" i="1"/>
  <c r="B307" i="1"/>
  <c r="B306" i="1"/>
  <c r="B305" i="1"/>
  <c r="B304" i="1"/>
  <c r="B303" i="1"/>
  <c r="B302" i="1"/>
  <c r="B301" i="1"/>
  <c r="B300" i="1"/>
  <c r="F299" i="1"/>
  <c r="E299" i="1"/>
  <c r="D299" i="1"/>
  <c r="C299" i="1"/>
  <c r="B287" i="1"/>
  <c r="B286" i="1"/>
  <c r="B285" i="1"/>
  <c r="B284" i="1"/>
  <c r="B283" i="1"/>
  <c r="B282" i="1"/>
  <c r="I281" i="1"/>
  <c r="I280" i="1" s="1"/>
  <c r="F281" i="1"/>
  <c r="E281" i="1"/>
  <c r="D281" i="1"/>
  <c r="C281" i="1"/>
  <c r="C280" i="1" s="1"/>
  <c r="B278" i="1"/>
  <c r="B277" i="1"/>
  <c r="D276" i="1"/>
  <c r="C276" i="1"/>
  <c r="B275" i="1"/>
  <c r="B274" i="1"/>
  <c r="B273" i="1"/>
  <c r="B272" i="1"/>
  <c r="H271" i="1"/>
  <c r="G271" i="1"/>
  <c r="F271" i="1"/>
  <c r="E271" i="1"/>
  <c r="D271" i="1"/>
  <c r="C271" i="1"/>
  <c r="B270" i="1"/>
  <c r="B269" i="1"/>
  <c r="B268" i="1"/>
  <c r="B267" i="1"/>
  <c r="B266" i="1"/>
  <c r="B265" i="1"/>
  <c r="B264" i="1"/>
  <c r="I263" i="1"/>
  <c r="I244" i="1" s="1"/>
  <c r="H263" i="1"/>
  <c r="G263" i="1"/>
  <c r="F263" i="1"/>
  <c r="E263" i="1"/>
  <c r="D263" i="1"/>
  <c r="C263" i="1"/>
  <c r="B251" i="1"/>
  <c r="B250" i="1"/>
  <c r="B249" i="1"/>
  <c r="B248" i="1"/>
  <c r="B247" i="1"/>
  <c r="B246" i="1"/>
  <c r="H245" i="1"/>
  <c r="G245" i="1"/>
  <c r="F245" i="1"/>
  <c r="F244" i="1" s="1"/>
  <c r="E245" i="1"/>
  <c r="E244" i="1" s="1"/>
  <c r="D245" i="1"/>
  <c r="D244" i="1" s="1"/>
  <c r="C245" i="1"/>
  <c r="B243" i="1"/>
  <c r="B242" i="1"/>
  <c r="B241" i="1"/>
  <c r="B240" i="1"/>
  <c r="B239" i="1"/>
  <c r="B238" i="1"/>
  <c r="I237" i="1"/>
  <c r="I236" i="1" s="1"/>
  <c r="H237" i="1"/>
  <c r="H236" i="1" s="1"/>
  <c r="G237" i="1"/>
  <c r="G236" i="1" s="1"/>
  <c r="F237" i="1"/>
  <c r="F236" i="1" s="1"/>
  <c r="E237" i="1"/>
  <c r="E236" i="1" s="1"/>
  <c r="D237" i="1"/>
  <c r="D236" i="1" s="1"/>
  <c r="C237" i="1"/>
  <c r="C236" i="1" s="1"/>
  <c r="D280" i="1" l="1"/>
  <c r="E280" i="1"/>
  <c r="F280" i="1"/>
  <c r="H244" i="1"/>
  <c r="H235" i="1" s="1"/>
  <c r="B299" i="1"/>
  <c r="B237" i="1"/>
  <c r="B236" i="1" s="1"/>
  <c r="I235" i="1"/>
  <c r="B276" i="1"/>
  <c r="D235" i="1"/>
  <c r="B245" i="1"/>
  <c r="F235" i="1"/>
  <c r="B271" i="1"/>
  <c r="B281" i="1"/>
  <c r="E235" i="1"/>
  <c r="C244" i="1"/>
  <c r="G244" i="1"/>
  <c r="G235" i="1" s="1"/>
  <c r="B263" i="1"/>
  <c r="C174" i="1"/>
  <c r="D209" i="1"/>
  <c r="C205" i="1"/>
  <c r="D199" i="1"/>
  <c r="E199" i="1"/>
  <c r="H199" i="1"/>
  <c r="D191" i="1"/>
  <c r="E191" i="1"/>
  <c r="B280" i="1" l="1"/>
  <c r="B244" i="1"/>
  <c r="C235" i="1"/>
  <c r="C173" i="1"/>
  <c r="C142" i="1"/>
  <c r="D142" i="1"/>
  <c r="E142" i="1"/>
  <c r="F142" i="1"/>
  <c r="C135" i="1"/>
  <c r="D130" i="1"/>
  <c r="C130" i="1"/>
  <c r="E130" i="1"/>
  <c r="C65" i="1"/>
  <c r="D65" i="1"/>
  <c r="E65" i="1"/>
  <c r="F65" i="1"/>
  <c r="C58" i="1"/>
  <c r="D58" i="1"/>
  <c r="E58" i="1"/>
  <c r="F58" i="1"/>
  <c r="G58" i="1"/>
  <c r="H58" i="1"/>
  <c r="I58" i="1"/>
  <c r="C28" i="1"/>
  <c r="D28" i="1"/>
  <c r="E28" i="1"/>
  <c r="F28" i="1"/>
  <c r="G28" i="1"/>
  <c r="H28" i="1"/>
  <c r="I28" i="1"/>
  <c r="B235" i="1" l="1"/>
  <c r="B234" i="1"/>
  <c r="B232" i="1"/>
  <c r="B231" i="1"/>
  <c r="B229" i="1"/>
  <c r="B228" i="1"/>
  <c r="B215" i="1"/>
  <c r="B214" i="1"/>
  <c r="B213" i="1"/>
  <c r="B212" i="1"/>
  <c r="B211" i="1"/>
  <c r="B207" i="1"/>
  <c r="B206" i="1"/>
  <c r="I205" i="1"/>
  <c r="B203" i="1"/>
  <c r="B202" i="1"/>
  <c r="B201" i="1"/>
  <c r="B200" i="1"/>
  <c r="B198" i="1"/>
  <c r="B197" i="1"/>
  <c r="B195" i="1"/>
  <c r="B194" i="1"/>
  <c r="B193" i="1"/>
  <c r="B192" i="1"/>
  <c r="B180" i="1"/>
  <c r="B179" i="1"/>
  <c r="B178" i="1"/>
  <c r="B177" i="1"/>
  <c r="B176" i="1"/>
  <c r="B175" i="1"/>
  <c r="B172" i="1"/>
  <c r="B171" i="1"/>
  <c r="B170" i="1"/>
  <c r="B169" i="1"/>
  <c r="B168" i="1"/>
  <c r="B167" i="1"/>
  <c r="I166" i="1"/>
  <c r="I165" i="1" s="1"/>
  <c r="H166" i="1"/>
  <c r="H165" i="1" s="1"/>
  <c r="G166" i="1"/>
  <c r="G165" i="1" s="1"/>
  <c r="G164" i="1" s="1"/>
  <c r="E166" i="1"/>
  <c r="E165" i="1" s="1"/>
  <c r="D166" i="1"/>
  <c r="D165" i="1" s="1"/>
  <c r="C166" i="1"/>
  <c r="C165" i="1" s="1"/>
  <c r="C164" i="1" s="1"/>
  <c r="B163" i="1"/>
  <c r="B162" i="1"/>
  <c r="B161" i="1"/>
  <c r="B160" i="1"/>
  <c r="B159" i="1"/>
  <c r="B158" i="1"/>
  <c r="B157" i="1"/>
  <c r="B156" i="1"/>
  <c r="B144" i="1"/>
  <c r="B143" i="1"/>
  <c r="B141" i="1"/>
  <c r="B140" i="1"/>
  <c r="B139" i="1"/>
  <c r="B138" i="1"/>
  <c r="B137" i="1"/>
  <c r="B136" i="1"/>
  <c r="H135" i="1"/>
  <c r="F135" i="1"/>
  <c r="F134" i="1" s="1"/>
  <c r="E135" i="1"/>
  <c r="D135" i="1"/>
  <c r="C134" i="1"/>
  <c r="B132" i="1"/>
  <c r="B131" i="1"/>
  <c r="B129" i="1"/>
  <c r="B128" i="1"/>
  <c r="B127" i="1"/>
  <c r="B126" i="1"/>
  <c r="B125" i="1"/>
  <c r="I124" i="1"/>
  <c r="H124" i="1"/>
  <c r="G124" i="1"/>
  <c r="F124" i="1"/>
  <c r="E124" i="1"/>
  <c r="D124" i="1"/>
  <c r="C124" i="1"/>
  <c r="B123" i="1"/>
  <c r="B122" i="1"/>
  <c r="B121" i="1"/>
  <c r="B120" i="1"/>
  <c r="B108" i="1"/>
  <c r="B107" i="1"/>
  <c r="B106" i="1"/>
  <c r="I105" i="1"/>
  <c r="H105" i="1"/>
  <c r="G105" i="1"/>
  <c r="F105" i="1"/>
  <c r="E105" i="1"/>
  <c r="D105" i="1"/>
  <c r="C105" i="1"/>
  <c r="B104" i="1"/>
  <c r="B103" i="1"/>
  <c r="B102" i="1"/>
  <c r="B101" i="1"/>
  <c r="B100" i="1"/>
  <c r="B99" i="1"/>
  <c r="H98" i="1"/>
  <c r="G97" i="1"/>
  <c r="E98" i="1"/>
  <c r="D98" i="1"/>
  <c r="C98" i="1"/>
  <c r="B96" i="1"/>
  <c r="B95" i="1"/>
  <c r="B94" i="1"/>
  <c r="B93" i="1"/>
  <c r="B92" i="1"/>
  <c r="B91" i="1"/>
  <c r="I90" i="1"/>
  <c r="I89" i="1" s="1"/>
  <c r="H90" i="1"/>
  <c r="H89" i="1" s="1"/>
  <c r="G90" i="1"/>
  <c r="G89" i="1" s="1"/>
  <c r="F90" i="1"/>
  <c r="F89" i="1" s="1"/>
  <c r="E90" i="1"/>
  <c r="E89" i="1" s="1"/>
  <c r="D90" i="1"/>
  <c r="D89" i="1" s="1"/>
  <c r="C90" i="1"/>
  <c r="C89" i="1" s="1"/>
  <c r="B87" i="1"/>
  <c r="B86" i="1"/>
  <c r="B85" i="1"/>
  <c r="B84" i="1"/>
  <c r="B83" i="1"/>
  <c r="B72" i="1"/>
  <c r="B71" i="1"/>
  <c r="B70" i="1"/>
  <c r="B69" i="1"/>
  <c r="B68" i="1"/>
  <c r="B67" i="1"/>
  <c r="B66" i="1"/>
  <c r="H57" i="1"/>
  <c r="B64" i="1"/>
  <c r="B63" i="1"/>
  <c r="B62" i="1"/>
  <c r="B61" i="1"/>
  <c r="B60" i="1"/>
  <c r="B59" i="1"/>
  <c r="I57" i="1"/>
  <c r="E57" i="1"/>
  <c r="D57" i="1"/>
  <c r="C57" i="1"/>
  <c r="B55" i="1"/>
  <c r="B54" i="1"/>
  <c r="I53" i="1"/>
  <c r="F53" i="1"/>
  <c r="E53" i="1"/>
  <c r="D53" i="1"/>
  <c r="C53" i="1"/>
  <c r="B52" i="1"/>
  <c r="B51" i="1"/>
  <c r="B50" i="1"/>
  <c r="B49" i="1"/>
  <c r="B48" i="1"/>
  <c r="I47" i="1"/>
  <c r="H47" i="1"/>
  <c r="G47" i="1"/>
  <c r="F47" i="1"/>
  <c r="E47" i="1"/>
  <c r="D47" i="1"/>
  <c r="C47" i="1"/>
  <c r="B35" i="1"/>
  <c r="B34" i="1"/>
  <c r="B33" i="1"/>
  <c r="B32" i="1"/>
  <c r="B31" i="1"/>
  <c r="B30" i="1"/>
  <c r="B29" i="1"/>
  <c r="B27" i="1"/>
  <c r="B26" i="1"/>
  <c r="B25" i="1"/>
  <c r="B24" i="1"/>
  <c r="B23" i="1"/>
  <c r="B22" i="1"/>
  <c r="I20" i="1"/>
  <c r="H21" i="1"/>
  <c r="G21" i="1"/>
  <c r="F21" i="1"/>
  <c r="E21" i="1"/>
  <c r="E20" i="1" s="1"/>
  <c r="D21" i="1"/>
  <c r="C21" i="1"/>
  <c r="B19" i="1"/>
  <c r="B18" i="1"/>
  <c r="B17" i="1"/>
  <c r="B16" i="1"/>
  <c r="B15" i="1"/>
  <c r="B14" i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I164" i="1" l="1"/>
  <c r="B191" i="1"/>
  <c r="B227" i="1"/>
  <c r="B199" i="1"/>
  <c r="C97" i="1"/>
  <c r="C88" i="1" s="1"/>
  <c r="F97" i="1"/>
  <c r="F88" i="1" s="1"/>
  <c r="B210" i="1"/>
  <c r="B209" i="1" s="1"/>
  <c r="B53" i="1"/>
  <c r="B130" i="1"/>
  <c r="H97" i="1"/>
  <c r="D97" i="1"/>
  <c r="E97" i="1"/>
  <c r="I97" i="1"/>
  <c r="B205" i="1"/>
  <c r="B65" i="1"/>
  <c r="E173" i="1"/>
  <c r="E164" i="1" s="1"/>
  <c r="C20" i="1"/>
  <c r="C11" i="1" s="1"/>
  <c r="G20" i="1"/>
  <c r="B142" i="1"/>
  <c r="B13" i="1"/>
  <c r="B12" i="1" s="1"/>
  <c r="F20" i="1"/>
  <c r="B174" i="1"/>
  <c r="B166" i="1"/>
  <c r="B165" i="1" s="1"/>
  <c r="E134" i="1"/>
  <c r="I134" i="1"/>
  <c r="B105" i="1"/>
  <c r="B90" i="1"/>
  <c r="B89" i="1" s="1"/>
  <c r="B28" i="1"/>
  <c r="I11" i="1"/>
  <c r="D173" i="1"/>
  <c r="D164" i="1" s="1"/>
  <c r="H173" i="1"/>
  <c r="H164" i="1" s="1"/>
  <c r="E11" i="1"/>
  <c r="F57" i="1"/>
  <c r="B21" i="1"/>
  <c r="B47" i="1"/>
  <c r="B58" i="1"/>
  <c r="G57" i="1"/>
  <c r="B98" i="1"/>
  <c r="B124" i="1"/>
  <c r="B135" i="1"/>
  <c r="G134" i="1"/>
  <c r="G88" i="1" s="1"/>
  <c r="D20" i="1"/>
  <c r="D11" i="1" s="1"/>
  <c r="H20" i="1"/>
  <c r="H11" i="1" s="1"/>
  <c r="D134" i="1"/>
  <c r="H134" i="1"/>
  <c r="I88" i="1" l="1"/>
  <c r="E88" i="1"/>
  <c r="D88" i="1"/>
  <c r="H88" i="1"/>
  <c r="B20" i="1"/>
  <c r="B134" i="1"/>
  <c r="B57" i="1"/>
  <c r="F11" i="1"/>
  <c r="G11" i="1"/>
  <c r="B173" i="1"/>
  <c r="B164" i="1" s="1"/>
  <c r="B97" i="1"/>
  <c r="B88" i="1" l="1"/>
  <c r="B11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<sst xmlns="http://schemas.openxmlformats.org/spreadsheetml/2006/main" count="1012" uniqueCount="49">
  <si>
    <t xml:space="preserve"> </t>
  </si>
  <si>
    <t>Clase</t>
  </si>
  <si>
    <t>Colisión</t>
  </si>
  <si>
    <t>Atropello</t>
  </si>
  <si>
    <t>Vuelco</t>
  </si>
  <si>
    <t>Caída de persona o cosa del vehículo en marcha</t>
  </si>
  <si>
    <t>Particular</t>
  </si>
  <si>
    <t xml:space="preserve">      Automóviles para pasajeros</t>
  </si>
  <si>
    <t xml:space="preserve">            Camioneta</t>
  </si>
  <si>
    <t xml:space="preserve">            Jeep</t>
  </si>
  <si>
    <t>-</t>
  </si>
  <si>
    <t xml:space="preserve">            Sedán y coupé</t>
  </si>
  <si>
    <t xml:space="preserve">            Pick-up (doble cabina)</t>
  </si>
  <si>
    <t xml:space="preserve">            Microbús</t>
  </si>
  <si>
    <t xml:space="preserve">      Motocicleta y motoneta</t>
  </si>
  <si>
    <t>Comercial</t>
  </si>
  <si>
    <t xml:space="preserve">      Camiones</t>
  </si>
  <si>
    <t xml:space="preserve">            Panel</t>
  </si>
  <si>
    <t xml:space="preserve">            Camión</t>
  </si>
  <si>
    <t xml:space="preserve">            Mula</t>
  </si>
  <si>
    <t xml:space="preserve">            Grúa</t>
  </si>
  <si>
    <t xml:space="preserve">      Ambulancia</t>
  </si>
  <si>
    <t>Taxi</t>
  </si>
  <si>
    <t>Bus colegial</t>
  </si>
  <si>
    <t xml:space="preserve">Oficial  (funcionario público y  </t>
  </si>
  <si>
    <t xml:space="preserve">    propiedad del estado)</t>
  </si>
  <si>
    <t xml:space="preserve">      Bicicleta</t>
  </si>
  <si>
    <t>Bicicleta</t>
  </si>
  <si>
    <t>Diplomático y consular</t>
  </si>
  <si>
    <t>Misión internacional</t>
  </si>
  <si>
    <t>Otro</t>
  </si>
  <si>
    <t>Colisión y atropello</t>
  </si>
  <si>
    <t>Conductores implicados en accidentes de tránsito</t>
  </si>
  <si>
    <t>Total</t>
  </si>
  <si>
    <t xml:space="preserve">               REPÚBLICA</t>
  </si>
  <si>
    <t>Cuadro 26.  CONDUCTORES IMPLICADOS EN ACCIDENTES DE TRÁNSITO EN LA REPÚBLICA,</t>
  </si>
  <si>
    <t>Distrito de Panamá</t>
  </si>
  <si>
    <t>Distrito de San Miguelito</t>
  </si>
  <si>
    <t xml:space="preserve">  -  Cantidad nula o cero.</t>
  </si>
  <si>
    <t>Otra (1)</t>
  </si>
  <si>
    <t>Colisión y vuelco</t>
  </si>
  <si>
    <t>(1) Incluye atropello y colisión, atropello y vuelco, atropello y fuga y los accidentes que no se especifican en ninguna de las clases mencionadas.</t>
  </si>
  <si>
    <t xml:space="preserve">DISTRITOS DE PANAMÁ, SAN MIGUELITO Y RESTO DE LA REPÚBLICA, POR </t>
  </si>
  <si>
    <t>CLASE, SEGÚN PLACA Y TIPO DE VEHÍCULO: AÑO 2017</t>
  </si>
  <si>
    <t>Placa y tipo de vehículo</t>
  </si>
  <si>
    <t xml:space="preserve">            Equipo pesado</t>
  </si>
  <si>
    <r>
      <t xml:space="preserve">      Camiones: </t>
    </r>
    <r>
      <rPr>
        <sz val="12"/>
        <rFont val="Arial"/>
        <family val="2"/>
      </rPr>
      <t>(Continuación)</t>
    </r>
  </si>
  <si>
    <t xml:space="preserve">            Ómnibus</t>
  </si>
  <si>
    <t>Resto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</si>
</sst>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left"/>
    </xf>
    <xf numFmtId="3" fontId="4" fillId="0" borderId="7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4" fillId="0" borderId="0" xfId="0" applyFont="1" applyFill="1" applyBorder="1"/>
    <xf numFmtId="3" fontId="3" fillId="0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164" fontId="2" fillId="0" borderId="7" xfId="0" applyNumberFormat="1" applyFont="1" applyFill="1" applyBorder="1" applyAlignment="1">
      <alignment horizontal="distributed"/>
    </xf>
    <xf numFmtId="3" fontId="2" fillId="0" borderId="7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0" fillId="0" borderId="7" xfId="0" applyNumberFormat="1" applyFill="1" applyBorder="1"/>
    <xf numFmtId="0" fontId="4" fillId="0" borderId="0" xfId="0" applyFont="1" applyFill="1" applyBorder="1" applyAlignment="1"/>
    <xf numFmtId="0" fontId="2" fillId="0" borderId="9" xfId="0" applyFont="1" applyFill="1" applyBorder="1"/>
    <xf numFmtId="3" fontId="3" fillId="0" borderId="10" xfId="0" applyNumberFormat="1" applyFont="1" applyFill="1" applyBorder="1"/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0" fontId="3" fillId="0" borderId="0" xfId="0" applyFont="1" applyFill="1"/>
    <xf numFmtId="164" fontId="2" fillId="0" borderId="8" xfId="0" applyNumberFormat="1" applyFont="1" applyFill="1" applyBorder="1" applyAlignment="1">
      <alignment horizontal="distributed"/>
    </xf>
    <xf numFmtId="0" fontId="2" fillId="0" borderId="5" xfId="0" applyFont="1" applyFill="1" applyBorder="1"/>
    <xf numFmtId="3" fontId="5" fillId="0" borderId="7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164" fontId="2" fillId="0" borderId="7" xfId="0" applyNumberFormat="1" applyFont="1" applyFill="1" applyBorder="1" applyAlignment="1">
      <alignment horizontal="right"/>
    </xf>
    <xf numFmtId="0" fontId="0" fillId="0" borderId="7" xfId="0" applyNumberFormat="1" applyFont="1" applyBorder="1"/>
    <xf numFmtId="0" fontId="0" fillId="0" borderId="7" xfId="0" applyNumberFormat="1" applyFont="1" applyBorder="1" applyAlignment="1">
      <alignment horizontal="right"/>
    </xf>
    <xf numFmtId="0" fontId="0" fillId="0" borderId="7" xfId="0" applyNumberFormat="1" applyFill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distributed"/>
    </xf>
    <xf numFmtId="3" fontId="2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4" fillId="0" borderId="7" xfId="0" applyNumberFormat="1" applyFont="1" applyFill="1" applyBorder="1" applyAlignment="1">
      <alignment horizontal="distributed"/>
    </xf>
    <xf numFmtId="164" fontId="4" fillId="0" borderId="8" xfId="0" applyNumberFormat="1" applyFont="1" applyFill="1" applyBorder="1" applyAlignment="1">
      <alignment horizontal="distributed"/>
    </xf>
    <xf numFmtId="0" fontId="0" fillId="0" borderId="0" xfId="0" applyBorder="1" applyAlignment="1">
      <alignment readingOrder="1"/>
    </xf>
    <xf numFmtId="0" fontId="0" fillId="0" borderId="0" xfId="0" applyAlignment="1">
      <alignment readingOrder="1"/>
    </xf>
    <xf numFmtId="0" fontId="2" fillId="0" borderId="0" xfId="0" applyFont="1" applyFill="1" applyAlignment="1">
      <alignment readingOrder="1"/>
    </xf>
    <xf numFmtId="3" fontId="3" fillId="0" borderId="0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2"/>
  <sheetViews>
    <sheetView tabSelected="1" zoomScaleNormal="100" workbookViewId="0">
      <selection activeCell="A287" sqref="A287"/>
    </sheetView>
  </sheetViews>
  <sheetFormatPr baseColWidth="10" defaultRowHeight="24" customHeight="1" x14ac:dyDescent="0.2"/>
  <cols>
    <col min="1" max="1" width="36.140625" style="2" customWidth="1"/>
    <col min="2" max="2" width="11.42578125" style="26" customWidth="1"/>
    <col min="3" max="3" width="11.42578125" style="2" customWidth="1"/>
    <col min="4" max="4" width="11.140625" style="2" customWidth="1"/>
    <col min="5" max="5" width="8.5703125" style="2" customWidth="1"/>
    <col min="6" max="6" width="12.85546875" style="2" customWidth="1"/>
    <col min="7" max="7" width="11.42578125" style="2" customWidth="1"/>
    <col min="8" max="8" width="10.140625" style="2" customWidth="1"/>
    <col min="9" max="9" width="6.42578125" style="2" customWidth="1"/>
    <col min="10" max="10" width="11.42578125" style="1"/>
    <col min="11" max="249" width="11.42578125" style="2"/>
    <col min="250" max="250" width="39.5703125" style="2" customWidth="1"/>
    <col min="251" max="251" width="11.42578125" style="2" customWidth="1"/>
    <col min="252" max="252" width="12.28515625" style="2" customWidth="1"/>
    <col min="253" max="253" width="11.42578125" style="2" customWidth="1"/>
    <col min="254" max="254" width="10.28515625" style="2" customWidth="1"/>
    <col min="255" max="255" width="13.28515625" style="2" customWidth="1"/>
    <col min="256" max="256" width="10.28515625" style="2" customWidth="1"/>
    <col min="257" max="257" width="11.140625" style="2" customWidth="1"/>
    <col min="258" max="258" width="10.28515625" style="2" customWidth="1"/>
    <col min="259" max="505" width="11.42578125" style="2"/>
    <col min="506" max="506" width="39.5703125" style="2" customWidth="1"/>
    <col min="507" max="507" width="11.42578125" style="2" customWidth="1"/>
    <col min="508" max="508" width="12.28515625" style="2" customWidth="1"/>
    <col min="509" max="509" width="11.42578125" style="2" customWidth="1"/>
    <col min="510" max="510" width="10.28515625" style="2" customWidth="1"/>
    <col min="511" max="511" width="13.28515625" style="2" customWidth="1"/>
    <col min="512" max="512" width="10.28515625" style="2" customWidth="1"/>
    <col min="513" max="513" width="11.140625" style="2" customWidth="1"/>
    <col min="514" max="514" width="10.28515625" style="2" customWidth="1"/>
    <col min="515" max="761" width="11.42578125" style="2"/>
    <col min="762" max="762" width="39.5703125" style="2" customWidth="1"/>
    <col min="763" max="763" width="11.42578125" style="2" customWidth="1"/>
    <col min="764" max="764" width="12.28515625" style="2" customWidth="1"/>
    <col min="765" max="765" width="11.42578125" style="2" customWidth="1"/>
    <col min="766" max="766" width="10.28515625" style="2" customWidth="1"/>
    <col min="767" max="767" width="13.28515625" style="2" customWidth="1"/>
    <col min="768" max="768" width="10.28515625" style="2" customWidth="1"/>
    <col min="769" max="769" width="11.140625" style="2" customWidth="1"/>
    <col min="770" max="770" width="10.28515625" style="2" customWidth="1"/>
    <col min="771" max="1017" width="11.42578125" style="2"/>
    <col min="1018" max="1018" width="39.5703125" style="2" customWidth="1"/>
    <col min="1019" max="1019" width="11.42578125" style="2" customWidth="1"/>
    <col min="1020" max="1020" width="12.28515625" style="2" customWidth="1"/>
    <col min="1021" max="1021" width="11.42578125" style="2" customWidth="1"/>
    <col min="1022" max="1022" width="10.28515625" style="2" customWidth="1"/>
    <col min="1023" max="1023" width="13.28515625" style="2" customWidth="1"/>
    <col min="1024" max="1024" width="10.28515625" style="2" customWidth="1"/>
    <col min="1025" max="1025" width="11.140625" style="2" customWidth="1"/>
    <col min="1026" max="1026" width="10.28515625" style="2" customWidth="1"/>
    <col min="1027" max="1273" width="11.42578125" style="2"/>
    <col min="1274" max="1274" width="39.5703125" style="2" customWidth="1"/>
    <col min="1275" max="1275" width="11.42578125" style="2" customWidth="1"/>
    <col min="1276" max="1276" width="12.28515625" style="2" customWidth="1"/>
    <col min="1277" max="1277" width="11.42578125" style="2" customWidth="1"/>
    <col min="1278" max="1278" width="10.28515625" style="2" customWidth="1"/>
    <col min="1279" max="1279" width="13.28515625" style="2" customWidth="1"/>
    <col min="1280" max="1280" width="10.28515625" style="2" customWidth="1"/>
    <col min="1281" max="1281" width="11.140625" style="2" customWidth="1"/>
    <col min="1282" max="1282" width="10.28515625" style="2" customWidth="1"/>
    <col min="1283" max="1529" width="11.42578125" style="2"/>
    <col min="1530" max="1530" width="39.5703125" style="2" customWidth="1"/>
    <col min="1531" max="1531" width="11.42578125" style="2" customWidth="1"/>
    <col min="1532" max="1532" width="12.28515625" style="2" customWidth="1"/>
    <col min="1533" max="1533" width="11.42578125" style="2" customWidth="1"/>
    <col min="1534" max="1534" width="10.28515625" style="2" customWidth="1"/>
    <col min="1535" max="1535" width="13.28515625" style="2" customWidth="1"/>
    <col min="1536" max="1536" width="10.28515625" style="2" customWidth="1"/>
    <col min="1537" max="1537" width="11.140625" style="2" customWidth="1"/>
    <col min="1538" max="1538" width="10.28515625" style="2" customWidth="1"/>
    <col min="1539" max="1785" width="11.42578125" style="2"/>
    <col min="1786" max="1786" width="39.5703125" style="2" customWidth="1"/>
    <col min="1787" max="1787" width="11.42578125" style="2" customWidth="1"/>
    <col min="1788" max="1788" width="12.28515625" style="2" customWidth="1"/>
    <col min="1789" max="1789" width="11.42578125" style="2" customWidth="1"/>
    <col min="1790" max="1790" width="10.28515625" style="2" customWidth="1"/>
    <col min="1791" max="1791" width="13.28515625" style="2" customWidth="1"/>
    <col min="1792" max="1792" width="10.28515625" style="2" customWidth="1"/>
    <col min="1793" max="1793" width="11.140625" style="2" customWidth="1"/>
    <col min="1794" max="1794" width="10.28515625" style="2" customWidth="1"/>
    <col min="1795" max="2041" width="11.42578125" style="2"/>
    <col min="2042" max="2042" width="39.5703125" style="2" customWidth="1"/>
    <col min="2043" max="2043" width="11.42578125" style="2" customWidth="1"/>
    <col min="2044" max="2044" width="12.28515625" style="2" customWidth="1"/>
    <col min="2045" max="2045" width="11.42578125" style="2" customWidth="1"/>
    <col min="2046" max="2046" width="10.28515625" style="2" customWidth="1"/>
    <col min="2047" max="2047" width="13.28515625" style="2" customWidth="1"/>
    <col min="2048" max="2048" width="10.28515625" style="2" customWidth="1"/>
    <col min="2049" max="2049" width="11.140625" style="2" customWidth="1"/>
    <col min="2050" max="2050" width="10.28515625" style="2" customWidth="1"/>
    <col min="2051" max="2297" width="11.42578125" style="2"/>
    <col min="2298" max="2298" width="39.5703125" style="2" customWidth="1"/>
    <col min="2299" max="2299" width="11.42578125" style="2" customWidth="1"/>
    <col min="2300" max="2300" width="12.28515625" style="2" customWidth="1"/>
    <col min="2301" max="2301" width="11.42578125" style="2" customWidth="1"/>
    <col min="2302" max="2302" width="10.28515625" style="2" customWidth="1"/>
    <col min="2303" max="2303" width="13.28515625" style="2" customWidth="1"/>
    <col min="2304" max="2304" width="10.28515625" style="2" customWidth="1"/>
    <col min="2305" max="2305" width="11.140625" style="2" customWidth="1"/>
    <col min="2306" max="2306" width="10.28515625" style="2" customWidth="1"/>
    <col min="2307" max="2553" width="11.42578125" style="2"/>
    <col min="2554" max="2554" width="39.5703125" style="2" customWidth="1"/>
    <col min="2555" max="2555" width="11.42578125" style="2" customWidth="1"/>
    <col min="2556" max="2556" width="12.28515625" style="2" customWidth="1"/>
    <col min="2557" max="2557" width="11.42578125" style="2" customWidth="1"/>
    <col min="2558" max="2558" width="10.28515625" style="2" customWidth="1"/>
    <col min="2559" max="2559" width="13.28515625" style="2" customWidth="1"/>
    <col min="2560" max="2560" width="10.28515625" style="2" customWidth="1"/>
    <col min="2561" max="2561" width="11.140625" style="2" customWidth="1"/>
    <col min="2562" max="2562" width="10.28515625" style="2" customWidth="1"/>
    <col min="2563" max="2809" width="11.42578125" style="2"/>
    <col min="2810" max="2810" width="39.5703125" style="2" customWidth="1"/>
    <col min="2811" max="2811" width="11.42578125" style="2" customWidth="1"/>
    <col min="2812" max="2812" width="12.28515625" style="2" customWidth="1"/>
    <col min="2813" max="2813" width="11.42578125" style="2" customWidth="1"/>
    <col min="2814" max="2814" width="10.28515625" style="2" customWidth="1"/>
    <col min="2815" max="2815" width="13.28515625" style="2" customWidth="1"/>
    <col min="2816" max="2816" width="10.28515625" style="2" customWidth="1"/>
    <col min="2817" max="2817" width="11.140625" style="2" customWidth="1"/>
    <col min="2818" max="2818" width="10.28515625" style="2" customWidth="1"/>
    <col min="2819" max="3065" width="11.42578125" style="2"/>
    <col min="3066" max="3066" width="39.5703125" style="2" customWidth="1"/>
    <col min="3067" max="3067" width="11.42578125" style="2" customWidth="1"/>
    <col min="3068" max="3068" width="12.28515625" style="2" customWidth="1"/>
    <col min="3069" max="3069" width="11.42578125" style="2" customWidth="1"/>
    <col min="3070" max="3070" width="10.28515625" style="2" customWidth="1"/>
    <col min="3071" max="3071" width="13.28515625" style="2" customWidth="1"/>
    <col min="3072" max="3072" width="10.28515625" style="2" customWidth="1"/>
    <col min="3073" max="3073" width="11.140625" style="2" customWidth="1"/>
    <col min="3074" max="3074" width="10.28515625" style="2" customWidth="1"/>
    <col min="3075" max="3321" width="11.42578125" style="2"/>
    <col min="3322" max="3322" width="39.5703125" style="2" customWidth="1"/>
    <col min="3323" max="3323" width="11.42578125" style="2" customWidth="1"/>
    <col min="3324" max="3324" width="12.28515625" style="2" customWidth="1"/>
    <col min="3325" max="3325" width="11.42578125" style="2" customWidth="1"/>
    <col min="3326" max="3326" width="10.28515625" style="2" customWidth="1"/>
    <col min="3327" max="3327" width="13.28515625" style="2" customWidth="1"/>
    <col min="3328" max="3328" width="10.28515625" style="2" customWidth="1"/>
    <col min="3329" max="3329" width="11.140625" style="2" customWidth="1"/>
    <col min="3330" max="3330" width="10.28515625" style="2" customWidth="1"/>
    <col min="3331" max="3577" width="11.42578125" style="2"/>
    <col min="3578" max="3578" width="39.5703125" style="2" customWidth="1"/>
    <col min="3579" max="3579" width="11.42578125" style="2" customWidth="1"/>
    <col min="3580" max="3580" width="12.28515625" style="2" customWidth="1"/>
    <col min="3581" max="3581" width="11.42578125" style="2" customWidth="1"/>
    <col min="3582" max="3582" width="10.28515625" style="2" customWidth="1"/>
    <col min="3583" max="3583" width="13.28515625" style="2" customWidth="1"/>
    <col min="3584" max="3584" width="10.28515625" style="2" customWidth="1"/>
    <col min="3585" max="3585" width="11.140625" style="2" customWidth="1"/>
    <col min="3586" max="3586" width="10.28515625" style="2" customWidth="1"/>
    <col min="3587" max="3833" width="11.42578125" style="2"/>
    <col min="3834" max="3834" width="39.5703125" style="2" customWidth="1"/>
    <col min="3835" max="3835" width="11.42578125" style="2" customWidth="1"/>
    <col min="3836" max="3836" width="12.28515625" style="2" customWidth="1"/>
    <col min="3837" max="3837" width="11.42578125" style="2" customWidth="1"/>
    <col min="3838" max="3838" width="10.28515625" style="2" customWidth="1"/>
    <col min="3839" max="3839" width="13.28515625" style="2" customWidth="1"/>
    <col min="3840" max="3840" width="10.28515625" style="2" customWidth="1"/>
    <col min="3841" max="3841" width="11.140625" style="2" customWidth="1"/>
    <col min="3842" max="3842" width="10.28515625" style="2" customWidth="1"/>
    <col min="3843" max="4089" width="11.42578125" style="2"/>
    <col min="4090" max="4090" width="39.5703125" style="2" customWidth="1"/>
    <col min="4091" max="4091" width="11.42578125" style="2" customWidth="1"/>
    <col min="4092" max="4092" width="12.28515625" style="2" customWidth="1"/>
    <col min="4093" max="4093" width="11.42578125" style="2" customWidth="1"/>
    <col min="4094" max="4094" width="10.28515625" style="2" customWidth="1"/>
    <col min="4095" max="4095" width="13.28515625" style="2" customWidth="1"/>
    <col min="4096" max="4096" width="10.28515625" style="2" customWidth="1"/>
    <col min="4097" max="4097" width="11.140625" style="2" customWidth="1"/>
    <col min="4098" max="4098" width="10.28515625" style="2" customWidth="1"/>
    <col min="4099" max="4345" width="11.42578125" style="2"/>
    <col min="4346" max="4346" width="39.5703125" style="2" customWidth="1"/>
    <col min="4347" max="4347" width="11.42578125" style="2" customWidth="1"/>
    <col min="4348" max="4348" width="12.28515625" style="2" customWidth="1"/>
    <col min="4349" max="4349" width="11.42578125" style="2" customWidth="1"/>
    <col min="4350" max="4350" width="10.28515625" style="2" customWidth="1"/>
    <col min="4351" max="4351" width="13.28515625" style="2" customWidth="1"/>
    <col min="4352" max="4352" width="10.28515625" style="2" customWidth="1"/>
    <col min="4353" max="4353" width="11.140625" style="2" customWidth="1"/>
    <col min="4354" max="4354" width="10.28515625" style="2" customWidth="1"/>
    <col min="4355" max="4601" width="11.42578125" style="2"/>
    <col min="4602" max="4602" width="39.5703125" style="2" customWidth="1"/>
    <col min="4603" max="4603" width="11.42578125" style="2" customWidth="1"/>
    <col min="4604" max="4604" width="12.28515625" style="2" customWidth="1"/>
    <col min="4605" max="4605" width="11.42578125" style="2" customWidth="1"/>
    <col min="4606" max="4606" width="10.28515625" style="2" customWidth="1"/>
    <col min="4607" max="4607" width="13.28515625" style="2" customWidth="1"/>
    <col min="4608" max="4608" width="10.28515625" style="2" customWidth="1"/>
    <col min="4609" max="4609" width="11.140625" style="2" customWidth="1"/>
    <col min="4610" max="4610" width="10.28515625" style="2" customWidth="1"/>
    <col min="4611" max="4857" width="11.42578125" style="2"/>
    <col min="4858" max="4858" width="39.5703125" style="2" customWidth="1"/>
    <col min="4859" max="4859" width="11.42578125" style="2" customWidth="1"/>
    <col min="4860" max="4860" width="12.28515625" style="2" customWidth="1"/>
    <col min="4861" max="4861" width="11.42578125" style="2" customWidth="1"/>
    <col min="4862" max="4862" width="10.28515625" style="2" customWidth="1"/>
    <col min="4863" max="4863" width="13.28515625" style="2" customWidth="1"/>
    <col min="4864" max="4864" width="10.28515625" style="2" customWidth="1"/>
    <col min="4865" max="4865" width="11.140625" style="2" customWidth="1"/>
    <col min="4866" max="4866" width="10.28515625" style="2" customWidth="1"/>
    <col min="4867" max="5113" width="11.42578125" style="2"/>
    <col min="5114" max="5114" width="39.5703125" style="2" customWidth="1"/>
    <col min="5115" max="5115" width="11.42578125" style="2" customWidth="1"/>
    <col min="5116" max="5116" width="12.28515625" style="2" customWidth="1"/>
    <col min="5117" max="5117" width="11.42578125" style="2" customWidth="1"/>
    <col min="5118" max="5118" width="10.28515625" style="2" customWidth="1"/>
    <col min="5119" max="5119" width="13.28515625" style="2" customWidth="1"/>
    <col min="5120" max="5120" width="10.28515625" style="2" customWidth="1"/>
    <col min="5121" max="5121" width="11.140625" style="2" customWidth="1"/>
    <col min="5122" max="5122" width="10.28515625" style="2" customWidth="1"/>
    <col min="5123" max="5369" width="11.42578125" style="2"/>
    <col min="5370" max="5370" width="39.5703125" style="2" customWidth="1"/>
    <col min="5371" max="5371" width="11.42578125" style="2" customWidth="1"/>
    <col min="5372" max="5372" width="12.28515625" style="2" customWidth="1"/>
    <col min="5373" max="5373" width="11.42578125" style="2" customWidth="1"/>
    <col min="5374" max="5374" width="10.28515625" style="2" customWidth="1"/>
    <col min="5375" max="5375" width="13.28515625" style="2" customWidth="1"/>
    <col min="5376" max="5376" width="10.28515625" style="2" customWidth="1"/>
    <col min="5377" max="5377" width="11.140625" style="2" customWidth="1"/>
    <col min="5378" max="5378" width="10.28515625" style="2" customWidth="1"/>
    <col min="5379" max="5625" width="11.42578125" style="2"/>
    <col min="5626" max="5626" width="39.5703125" style="2" customWidth="1"/>
    <col min="5627" max="5627" width="11.42578125" style="2" customWidth="1"/>
    <col min="5628" max="5628" width="12.28515625" style="2" customWidth="1"/>
    <col min="5629" max="5629" width="11.42578125" style="2" customWidth="1"/>
    <col min="5630" max="5630" width="10.28515625" style="2" customWidth="1"/>
    <col min="5631" max="5631" width="13.28515625" style="2" customWidth="1"/>
    <col min="5632" max="5632" width="10.28515625" style="2" customWidth="1"/>
    <col min="5633" max="5633" width="11.140625" style="2" customWidth="1"/>
    <col min="5634" max="5634" width="10.28515625" style="2" customWidth="1"/>
    <col min="5635" max="5881" width="11.42578125" style="2"/>
    <col min="5882" max="5882" width="39.5703125" style="2" customWidth="1"/>
    <col min="5883" max="5883" width="11.42578125" style="2" customWidth="1"/>
    <col min="5884" max="5884" width="12.28515625" style="2" customWidth="1"/>
    <col min="5885" max="5885" width="11.42578125" style="2" customWidth="1"/>
    <col min="5886" max="5886" width="10.28515625" style="2" customWidth="1"/>
    <col min="5887" max="5887" width="13.28515625" style="2" customWidth="1"/>
    <col min="5888" max="5888" width="10.28515625" style="2" customWidth="1"/>
    <col min="5889" max="5889" width="11.140625" style="2" customWidth="1"/>
    <col min="5890" max="5890" width="10.28515625" style="2" customWidth="1"/>
    <col min="5891" max="6137" width="11.42578125" style="2"/>
    <col min="6138" max="6138" width="39.5703125" style="2" customWidth="1"/>
    <col min="6139" max="6139" width="11.42578125" style="2" customWidth="1"/>
    <col min="6140" max="6140" width="12.28515625" style="2" customWidth="1"/>
    <col min="6141" max="6141" width="11.42578125" style="2" customWidth="1"/>
    <col min="6142" max="6142" width="10.28515625" style="2" customWidth="1"/>
    <col min="6143" max="6143" width="13.28515625" style="2" customWidth="1"/>
    <col min="6144" max="6144" width="10.28515625" style="2" customWidth="1"/>
    <col min="6145" max="6145" width="11.140625" style="2" customWidth="1"/>
    <col min="6146" max="6146" width="10.28515625" style="2" customWidth="1"/>
    <col min="6147" max="6393" width="11.42578125" style="2"/>
    <col min="6394" max="6394" width="39.5703125" style="2" customWidth="1"/>
    <col min="6395" max="6395" width="11.42578125" style="2" customWidth="1"/>
    <col min="6396" max="6396" width="12.28515625" style="2" customWidth="1"/>
    <col min="6397" max="6397" width="11.42578125" style="2" customWidth="1"/>
    <col min="6398" max="6398" width="10.28515625" style="2" customWidth="1"/>
    <col min="6399" max="6399" width="13.28515625" style="2" customWidth="1"/>
    <col min="6400" max="6400" width="10.28515625" style="2" customWidth="1"/>
    <col min="6401" max="6401" width="11.140625" style="2" customWidth="1"/>
    <col min="6402" max="6402" width="10.28515625" style="2" customWidth="1"/>
    <col min="6403" max="6649" width="11.42578125" style="2"/>
    <col min="6650" max="6650" width="39.5703125" style="2" customWidth="1"/>
    <col min="6651" max="6651" width="11.42578125" style="2" customWidth="1"/>
    <col min="6652" max="6652" width="12.28515625" style="2" customWidth="1"/>
    <col min="6653" max="6653" width="11.42578125" style="2" customWidth="1"/>
    <col min="6654" max="6654" width="10.28515625" style="2" customWidth="1"/>
    <col min="6655" max="6655" width="13.28515625" style="2" customWidth="1"/>
    <col min="6656" max="6656" width="10.28515625" style="2" customWidth="1"/>
    <col min="6657" max="6657" width="11.140625" style="2" customWidth="1"/>
    <col min="6658" max="6658" width="10.28515625" style="2" customWidth="1"/>
    <col min="6659" max="6905" width="11.42578125" style="2"/>
    <col min="6906" max="6906" width="39.5703125" style="2" customWidth="1"/>
    <col min="6907" max="6907" width="11.42578125" style="2" customWidth="1"/>
    <col min="6908" max="6908" width="12.28515625" style="2" customWidth="1"/>
    <col min="6909" max="6909" width="11.42578125" style="2" customWidth="1"/>
    <col min="6910" max="6910" width="10.28515625" style="2" customWidth="1"/>
    <col min="6911" max="6911" width="13.28515625" style="2" customWidth="1"/>
    <col min="6912" max="6912" width="10.28515625" style="2" customWidth="1"/>
    <col min="6913" max="6913" width="11.140625" style="2" customWidth="1"/>
    <col min="6914" max="6914" width="10.28515625" style="2" customWidth="1"/>
    <col min="6915" max="7161" width="11.42578125" style="2"/>
    <col min="7162" max="7162" width="39.5703125" style="2" customWidth="1"/>
    <col min="7163" max="7163" width="11.42578125" style="2" customWidth="1"/>
    <col min="7164" max="7164" width="12.28515625" style="2" customWidth="1"/>
    <col min="7165" max="7165" width="11.42578125" style="2" customWidth="1"/>
    <col min="7166" max="7166" width="10.28515625" style="2" customWidth="1"/>
    <col min="7167" max="7167" width="13.28515625" style="2" customWidth="1"/>
    <col min="7168" max="7168" width="10.28515625" style="2" customWidth="1"/>
    <col min="7169" max="7169" width="11.140625" style="2" customWidth="1"/>
    <col min="7170" max="7170" width="10.28515625" style="2" customWidth="1"/>
    <col min="7171" max="7417" width="11.42578125" style="2"/>
    <col min="7418" max="7418" width="39.5703125" style="2" customWidth="1"/>
    <col min="7419" max="7419" width="11.42578125" style="2" customWidth="1"/>
    <col min="7420" max="7420" width="12.28515625" style="2" customWidth="1"/>
    <col min="7421" max="7421" width="11.42578125" style="2" customWidth="1"/>
    <col min="7422" max="7422" width="10.28515625" style="2" customWidth="1"/>
    <col min="7423" max="7423" width="13.28515625" style="2" customWidth="1"/>
    <col min="7424" max="7424" width="10.28515625" style="2" customWidth="1"/>
    <col min="7425" max="7425" width="11.140625" style="2" customWidth="1"/>
    <col min="7426" max="7426" width="10.28515625" style="2" customWidth="1"/>
    <col min="7427" max="7673" width="11.42578125" style="2"/>
    <col min="7674" max="7674" width="39.5703125" style="2" customWidth="1"/>
    <col min="7675" max="7675" width="11.42578125" style="2" customWidth="1"/>
    <col min="7676" max="7676" width="12.28515625" style="2" customWidth="1"/>
    <col min="7677" max="7677" width="11.42578125" style="2" customWidth="1"/>
    <col min="7678" max="7678" width="10.28515625" style="2" customWidth="1"/>
    <col min="7679" max="7679" width="13.28515625" style="2" customWidth="1"/>
    <col min="7680" max="7680" width="10.28515625" style="2" customWidth="1"/>
    <col min="7681" max="7681" width="11.140625" style="2" customWidth="1"/>
    <col min="7682" max="7682" width="10.28515625" style="2" customWidth="1"/>
    <col min="7683" max="7929" width="11.42578125" style="2"/>
    <col min="7930" max="7930" width="39.5703125" style="2" customWidth="1"/>
    <col min="7931" max="7931" width="11.42578125" style="2" customWidth="1"/>
    <col min="7932" max="7932" width="12.28515625" style="2" customWidth="1"/>
    <col min="7933" max="7933" width="11.42578125" style="2" customWidth="1"/>
    <col min="7934" max="7934" width="10.28515625" style="2" customWidth="1"/>
    <col min="7935" max="7935" width="13.28515625" style="2" customWidth="1"/>
    <col min="7936" max="7936" width="10.28515625" style="2" customWidth="1"/>
    <col min="7937" max="7937" width="11.140625" style="2" customWidth="1"/>
    <col min="7938" max="7938" width="10.28515625" style="2" customWidth="1"/>
    <col min="7939" max="8185" width="11.42578125" style="2"/>
    <col min="8186" max="8186" width="39.5703125" style="2" customWidth="1"/>
    <col min="8187" max="8187" width="11.42578125" style="2" customWidth="1"/>
    <col min="8188" max="8188" width="12.28515625" style="2" customWidth="1"/>
    <col min="8189" max="8189" width="11.42578125" style="2" customWidth="1"/>
    <col min="8190" max="8190" width="10.28515625" style="2" customWidth="1"/>
    <col min="8191" max="8191" width="13.28515625" style="2" customWidth="1"/>
    <col min="8192" max="8192" width="10.28515625" style="2" customWidth="1"/>
    <col min="8193" max="8193" width="11.140625" style="2" customWidth="1"/>
    <col min="8194" max="8194" width="10.28515625" style="2" customWidth="1"/>
    <col min="8195" max="8441" width="11.42578125" style="2"/>
    <col min="8442" max="8442" width="39.5703125" style="2" customWidth="1"/>
    <col min="8443" max="8443" width="11.42578125" style="2" customWidth="1"/>
    <col min="8444" max="8444" width="12.28515625" style="2" customWidth="1"/>
    <col min="8445" max="8445" width="11.42578125" style="2" customWidth="1"/>
    <col min="8446" max="8446" width="10.28515625" style="2" customWidth="1"/>
    <col min="8447" max="8447" width="13.28515625" style="2" customWidth="1"/>
    <col min="8448" max="8448" width="10.28515625" style="2" customWidth="1"/>
    <col min="8449" max="8449" width="11.140625" style="2" customWidth="1"/>
    <col min="8450" max="8450" width="10.28515625" style="2" customWidth="1"/>
    <col min="8451" max="8697" width="11.42578125" style="2"/>
    <col min="8698" max="8698" width="39.5703125" style="2" customWidth="1"/>
    <col min="8699" max="8699" width="11.42578125" style="2" customWidth="1"/>
    <col min="8700" max="8700" width="12.28515625" style="2" customWidth="1"/>
    <col min="8701" max="8701" width="11.42578125" style="2" customWidth="1"/>
    <col min="8702" max="8702" width="10.28515625" style="2" customWidth="1"/>
    <col min="8703" max="8703" width="13.28515625" style="2" customWidth="1"/>
    <col min="8704" max="8704" width="10.28515625" style="2" customWidth="1"/>
    <col min="8705" max="8705" width="11.140625" style="2" customWidth="1"/>
    <col min="8706" max="8706" width="10.28515625" style="2" customWidth="1"/>
    <col min="8707" max="8953" width="11.42578125" style="2"/>
    <col min="8954" max="8954" width="39.5703125" style="2" customWidth="1"/>
    <col min="8955" max="8955" width="11.42578125" style="2" customWidth="1"/>
    <col min="8956" max="8956" width="12.28515625" style="2" customWidth="1"/>
    <col min="8957" max="8957" width="11.42578125" style="2" customWidth="1"/>
    <col min="8958" max="8958" width="10.28515625" style="2" customWidth="1"/>
    <col min="8959" max="8959" width="13.28515625" style="2" customWidth="1"/>
    <col min="8960" max="8960" width="10.28515625" style="2" customWidth="1"/>
    <col min="8961" max="8961" width="11.140625" style="2" customWidth="1"/>
    <col min="8962" max="8962" width="10.28515625" style="2" customWidth="1"/>
    <col min="8963" max="9209" width="11.42578125" style="2"/>
    <col min="9210" max="9210" width="39.5703125" style="2" customWidth="1"/>
    <col min="9211" max="9211" width="11.42578125" style="2" customWidth="1"/>
    <col min="9212" max="9212" width="12.28515625" style="2" customWidth="1"/>
    <col min="9213" max="9213" width="11.42578125" style="2" customWidth="1"/>
    <col min="9214" max="9214" width="10.28515625" style="2" customWidth="1"/>
    <col min="9215" max="9215" width="13.28515625" style="2" customWidth="1"/>
    <col min="9216" max="9216" width="10.28515625" style="2" customWidth="1"/>
    <col min="9217" max="9217" width="11.140625" style="2" customWidth="1"/>
    <col min="9218" max="9218" width="10.28515625" style="2" customWidth="1"/>
    <col min="9219" max="9465" width="11.42578125" style="2"/>
    <col min="9466" max="9466" width="39.5703125" style="2" customWidth="1"/>
    <col min="9467" max="9467" width="11.42578125" style="2" customWidth="1"/>
    <col min="9468" max="9468" width="12.28515625" style="2" customWidth="1"/>
    <col min="9469" max="9469" width="11.42578125" style="2" customWidth="1"/>
    <col min="9470" max="9470" width="10.28515625" style="2" customWidth="1"/>
    <col min="9471" max="9471" width="13.28515625" style="2" customWidth="1"/>
    <col min="9472" max="9472" width="10.28515625" style="2" customWidth="1"/>
    <col min="9473" max="9473" width="11.140625" style="2" customWidth="1"/>
    <col min="9474" max="9474" width="10.28515625" style="2" customWidth="1"/>
    <col min="9475" max="9721" width="11.42578125" style="2"/>
    <col min="9722" max="9722" width="39.5703125" style="2" customWidth="1"/>
    <col min="9723" max="9723" width="11.42578125" style="2" customWidth="1"/>
    <col min="9724" max="9724" width="12.28515625" style="2" customWidth="1"/>
    <col min="9725" max="9725" width="11.42578125" style="2" customWidth="1"/>
    <col min="9726" max="9726" width="10.28515625" style="2" customWidth="1"/>
    <col min="9727" max="9727" width="13.28515625" style="2" customWidth="1"/>
    <col min="9728" max="9728" width="10.28515625" style="2" customWidth="1"/>
    <col min="9729" max="9729" width="11.140625" style="2" customWidth="1"/>
    <col min="9730" max="9730" width="10.28515625" style="2" customWidth="1"/>
    <col min="9731" max="9977" width="11.42578125" style="2"/>
    <col min="9978" max="9978" width="39.5703125" style="2" customWidth="1"/>
    <col min="9979" max="9979" width="11.42578125" style="2" customWidth="1"/>
    <col min="9980" max="9980" width="12.28515625" style="2" customWidth="1"/>
    <col min="9981" max="9981" width="11.42578125" style="2" customWidth="1"/>
    <col min="9982" max="9982" width="10.28515625" style="2" customWidth="1"/>
    <col min="9983" max="9983" width="13.28515625" style="2" customWidth="1"/>
    <col min="9984" max="9984" width="10.28515625" style="2" customWidth="1"/>
    <col min="9985" max="9985" width="11.140625" style="2" customWidth="1"/>
    <col min="9986" max="9986" width="10.28515625" style="2" customWidth="1"/>
    <col min="9987" max="10233" width="11.42578125" style="2"/>
    <col min="10234" max="10234" width="39.5703125" style="2" customWidth="1"/>
    <col min="10235" max="10235" width="11.42578125" style="2" customWidth="1"/>
    <col min="10236" max="10236" width="12.28515625" style="2" customWidth="1"/>
    <col min="10237" max="10237" width="11.42578125" style="2" customWidth="1"/>
    <col min="10238" max="10238" width="10.28515625" style="2" customWidth="1"/>
    <col min="10239" max="10239" width="13.28515625" style="2" customWidth="1"/>
    <col min="10240" max="10240" width="10.28515625" style="2" customWidth="1"/>
    <col min="10241" max="10241" width="11.140625" style="2" customWidth="1"/>
    <col min="10242" max="10242" width="10.28515625" style="2" customWidth="1"/>
    <col min="10243" max="10489" width="11.42578125" style="2"/>
    <col min="10490" max="10490" width="39.5703125" style="2" customWidth="1"/>
    <col min="10491" max="10491" width="11.42578125" style="2" customWidth="1"/>
    <col min="10492" max="10492" width="12.28515625" style="2" customWidth="1"/>
    <col min="10493" max="10493" width="11.42578125" style="2" customWidth="1"/>
    <col min="10494" max="10494" width="10.28515625" style="2" customWidth="1"/>
    <col min="10495" max="10495" width="13.28515625" style="2" customWidth="1"/>
    <col min="10496" max="10496" width="10.28515625" style="2" customWidth="1"/>
    <col min="10497" max="10497" width="11.140625" style="2" customWidth="1"/>
    <col min="10498" max="10498" width="10.28515625" style="2" customWidth="1"/>
    <col min="10499" max="10745" width="11.42578125" style="2"/>
    <col min="10746" max="10746" width="39.5703125" style="2" customWidth="1"/>
    <col min="10747" max="10747" width="11.42578125" style="2" customWidth="1"/>
    <col min="10748" max="10748" width="12.28515625" style="2" customWidth="1"/>
    <col min="10749" max="10749" width="11.42578125" style="2" customWidth="1"/>
    <col min="10750" max="10750" width="10.28515625" style="2" customWidth="1"/>
    <col min="10751" max="10751" width="13.28515625" style="2" customWidth="1"/>
    <col min="10752" max="10752" width="10.28515625" style="2" customWidth="1"/>
    <col min="10753" max="10753" width="11.140625" style="2" customWidth="1"/>
    <col min="10754" max="10754" width="10.28515625" style="2" customWidth="1"/>
    <col min="10755" max="11001" width="11.42578125" style="2"/>
    <col min="11002" max="11002" width="39.5703125" style="2" customWidth="1"/>
    <col min="11003" max="11003" width="11.42578125" style="2" customWidth="1"/>
    <col min="11004" max="11004" width="12.28515625" style="2" customWidth="1"/>
    <col min="11005" max="11005" width="11.42578125" style="2" customWidth="1"/>
    <col min="11006" max="11006" width="10.28515625" style="2" customWidth="1"/>
    <col min="11007" max="11007" width="13.28515625" style="2" customWidth="1"/>
    <col min="11008" max="11008" width="10.28515625" style="2" customWidth="1"/>
    <col min="11009" max="11009" width="11.140625" style="2" customWidth="1"/>
    <col min="11010" max="11010" width="10.28515625" style="2" customWidth="1"/>
    <col min="11011" max="11257" width="11.42578125" style="2"/>
    <col min="11258" max="11258" width="39.5703125" style="2" customWidth="1"/>
    <col min="11259" max="11259" width="11.42578125" style="2" customWidth="1"/>
    <col min="11260" max="11260" width="12.28515625" style="2" customWidth="1"/>
    <col min="11261" max="11261" width="11.42578125" style="2" customWidth="1"/>
    <col min="11262" max="11262" width="10.28515625" style="2" customWidth="1"/>
    <col min="11263" max="11263" width="13.28515625" style="2" customWidth="1"/>
    <col min="11264" max="11264" width="10.28515625" style="2" customWidth="1"/>
    <col min="11265" max="11265" width="11.140625" style="2" customWidth="1"/>
    <col min="11266" max="11266" width="10.28515625" style="2" customWidth="1"/>
    <col min="11267" max="11513" width="11.42578125" style="2"/>
    <col min="11514" max="11514" width="39.5703125" style="2" customWidth="1"/>
    <col min="11515" max="11515" width="11.42578125" style="2" customWidth="1"/>
    <col min="11516" max="11516" width="12.28515625" style="2" customWidth="1"/>
    <col min="11517" max="11517" width="11.42578125" style="2" customWidth="1"/>
    <col min="11518" max="11518" width="10.28515625" style="2" customWidth="1"/>
    <col min="11519" max="11519" width="13.28515625" style="2" customWidth="1"/>
    <col min="11520" max="11520" width="10.28515625" style="2" customWidth="1"/>
    <col min="11521" max="11521" width="11.140625" style="2" customWidth="1"/>
    <col min="11522" max="11522" width="10.28515625" style="2" customWidth="1"/>
    <col min="11523" max="11769" width="11.42578125" style="2"/>
    <col min="11770" max="11770" width="39.5703125" style="2" customWidth="1"/>
    <col min="11771" max="11771" width="11.42578125" style="2" customWidth="1"/>
    <col min="11772" max="11772" width="12.28515625" style="2" customWidth="1"/>
    <col min="11773" max="11773" width="11.42578125" style="2" customWidth="1"/>
    <col min="11774" max="11774" width="10.28515625" style="2" customWidth="1"/>
    <col min="11775" max="11775" width="13.28515625" style="2" customWidth="1"/>
    <col min="11776" max="11776" width="10.28515625" style="2" customWidth="1"/>
    <col min="11777" max="11777" width="11.140625" style="2" customWidth="1"/>
    <col min="11778" max="11778" width="10.28515625" style="2" customWidth="1"/>
    <col min="11779" max="12025" width="11.42578125" style="2"/>
    <col min="12026" max="12026" width="39.5703125" style="2" customWidth="1"/>
    <col min="12027" max="12027" width="11.42578125" style="2" customWidth="1"/>
    <col min="12028" max="12028" width="12.28515625" style="2" customWidth="1"/>
    <col min="12029" max="12029" width="11.42578125" style="2" customWidth="1"/>
    <col min="12030" max="12030" width="10.28515625" style="2" customWidth="1"/>
    <col min="12031" max="12031" width="13.28515625" style="2" customWidth="1"/>
    <col min="12032" max="12032" width="10.28515625" style="2" customWidth="1"/>
    <col min="12033" max="12033" width="11.140625" style="2" customWidth="1"/>
    <col min="12034" max="12034" width="10.28515625" style="2" customWidth="1"/>
    <col min="12035" max="12281" width="11.42578125" style="2"/>
    <col min="12282" max="12282" width="39.5703125" style="2" customWidth="1"/>
    <col min="12283" max="12283" width="11.42578125" style="2" customWidth="1"/>
    <col min="12284" max="12284" width="12.28515625" style="2" customWidth="1"/>
    <col min="12285" max="12285" width="11.42578125" style="2" customWidth="1"/>
    <col min="12286" max="12286" width="10.28515625" style="2" customWidth="1"/>
    <col min="12287" max="12287" width="13.28515625" style="2" customWidth="1"/>
    <col min="12288" max="12288" width="10.28515625" style="2" customWidth="1"/>
    <col min="12289" max="12289" width="11.140625" style="2" customWidth="1"/>
    <col min="12290" max="12290" width="10.28515625" style="2" customWidth="1"/>
    <col min="12291" max="12537" width="11.42578125" style="2"/>
    <col min="12538" max="12538" width="39.5703125" style="2" customWidth="1"/>
    <col min="12539" max="12539" width="11.42578125" style="2" customWidth="1"/>
    <col min="12540" max="12540" width="12.28515625" style="2" customWidth="1"/>
    <col min="12541" max="12541" width="11.42578125" style="2" customWidth="1"/>
    <col min="12542" max="12542" width="10.28515625" style="2" customWidth="1"/>
    <col min="12543" max="12543" width="13.28515625" style="2" customWidth="1"/>
    <col min="12544" max="12544" width="10.28515625" style="2" customWidth="1"/>
    <col min="12545" max="12545" width="11.140625" style="2" customWidth="1"/>
    <col min="12546" max="12546" width="10.28515625" style="2" customWidth="1"/>
    <col min="12547" max="12793" width="11.42578125" style="2"/>
    <col min="12794" max="12794" width="39.5703125" style="2" customWidth="1"/>
    <col min="12795" max="12795" width="11.42578125" style="2" customWidth="1"/>
    <col min="12796" max="12796" width="12.28515625" style="2" customWidth="1"/>
    <col min="12797" max="12797" width="11.42578125" style="2" customWidth="1"/>
    <col min="12798" max="12798" width="10.28515625" style="2" customWidth="1"/>
    <col min="12799" max="12799" width="13.28515625" style="2" customWidth="1"/>
    <col min="12800" max="12800" width="10.28515625" style="2" customWidth="1"/>
    <col min="12801" max="12801" width="11.140625" style="2" customWidth="1"/>
    <col min="12802" max="12802" width="10.28515625" style="2" customWidth="1"/>
    <col min="12803" max="13049" width="11.42578125" style="2"/>
    <col min="13050" max="13050" width="39.5703125" style="2" customWidth="1"/>
    <col min="13051" max="13051" width="11.42578125" style="2" customWidth="1"/>
    <col min="13052" max="13052" width="12.28515625" style="2" customWidth="1"/>
    <col min="13053" max="13053" width="11.42578125" style="2" customWidth="1"/>
    <col min="13054" max="13054" width="10.28515625" style="2" customWidth="1"/>
    <col min="13055" max="13055" width="13.28515625" style="2" customWidth="1"/>
    <col min="13056" max="13056" width="10.28515625" style="2" customWidth="1"/>
    <col min="13057" max="13057" width="11.140625" style="2" customWidth="1"/>
    <col min="13058" max="13058" width="10.28515625" style="2" customWidth="1"/>
    <col min="13059" max="13305" width="11.42578125" style="2"/>
    <col min="13306" max="13306" width="39.5703125" style="2" customWidth="1"/>
    <col min="13307" max="13307" width="11.42578125" style="2" customWidth="1"/>
    <col min="13308" max="13308" width="12.28515625" style="2" customWidth="1"/>
    <col min="13309" max="13309" width="11.42578125" style="2" customWidth="1"/>
    <col min="13310" max="13310" width="10.28515625" style="2" customWidth="1"/>
    <col min="13311" max="13311" width="13.28515625" style="2" customWidth="1"/>
    <col min="13312" max="13312" width="10.28515625" style="2" customWidth="1"/>
    <col min="13313" max="13313" width="11.140625" style="2" customWidth="1"/>
    <col min="13314" max="13314" width="10.28515625" style="2" customWidth="1"/>
    <col min="13315" max="13561" width="11.42578125" style="2"/>
    <col min="13562" max="13562" width="39.5703125" style="2" customWidth="1"/>
    <col min="13563" max="13563" width="11.42578125" style="2" customWidth="1"/>
    <col min="13564" max="13564" width="12.28515625" style="2" customWidth="1"/>
    <col min="13565" max="13565" width="11.42578125" style="2" customWidth="1"/>
    <col min="13566" max="13566" width="10.28515625" style="2" customWidth="1"/>
    <col min="13567" max="13567" width="13.28515625" style="2" customWidth="1"/>
    <col min="13568" max="13568" width="10.28515625" style="2" customWidth="1"/>
    <col min="13569" max="13569" width="11.140625" style="2" customWidth="1"/>
    <col min="13570" max="13570" width="10.28515625" style="2" customWidth="1"/>
    <col min="13571" max="13817" width="11.42578125" style="2"/>
    <col min="13818" max="13818" width="39.5703125" style="2" customWidth="1"/>
    <col min="13819" max="13819" width="11.42578125" style="2" customWidth="1"/>
    <col min="13820" max="13820" width="12.28515625" style="2" customWidth="1"/>
    <col min="13821" max="13821" width="11.42578125" style="2" customWidth="1"/>
    <col min="13822" max="13822" width="10.28515625" style="2" customWidth="1"/>
    <col min="13823" max="13823" width="13.28515625" style="2" customWidth="1"/>
    <col min="13824" max="13824" width="10.28515625" style="2" customWidth="1"/>
    <col min="13825" max="13825" width="11.140625" style="2" customWidth="1"/>
    <col min="13826" max="13826" width="10.28515625" style="2" customWidth="1"/>
    <col min="13827" max="14073" width="11.42578125" style="2"/>
    <col min="14074" max="14074" width="39.5703125" style="2" customWidth="1"/>
    <col min="14075" max="14075" width="11.42578125" style="2" customWidth="1"/>
    <col min="14076" max="14076" width="12.28515625" style="2" customWidth="1"/>
    <col min="14077" max="14077" width="11.42578125" style="2" customWidth="1"/>
    <col min="14078" max="14078" width="10.28515625" style="2" customWidth="1"/>
    <col min="14079" max="14079" width="13.28515625" style="2" customWidth="1"/>
    <col min="14080" max="14080" width="10.28515625" style="2" customWidth="1"/>
    <col min="14081" max="14081" width="11.140625" style="2" customWidth="1"/>
    <col min="14082" max="14082" width="10.28515625" style="2" customWidth="1"/>
    <col min="14083" max="14329" width="11.42578125" style="2"/>
    <col min="14330" max="14330" width="39.5703125" style="2" customWidth="1"/>
    <col min="14331" max="14331" width="11.42578125" style="2" customWidth="1"/>
    <col min="14332" max="14332" width="12.28515625" style="2" customWidth="1"/>
    <col min="14333" max="14333" width="11.42578125" style="2" customWidth="1"/>
    <col min="14334" max="14334" width="10.28515625" style="2" customWidth="1"/>
    <col min="14335" max="14335" width="13.28515625" style="2" customWidth="1"/>
    <col min="14336" max="14336" width="10.28515625" style="2" customWidth="1"/>
    <col min="14337" max="14337" width="11.140625" style="2" customWidth="1"/>
    <col min="14338" max="14338" width="10.28515625" style="2" customWidth="1"/>
    <col min="14339" max="14585" width="11.42578125" style="2"/>
    <col min="14586" max="14586" width="39.5703125" style="2" customWidth="1"/>
    <col min="14587" max="14587" width="11.42578125" style="2" customWidth="1"/>
    <col min="14588" max="14588" width="12.28515625" style="2" customWidth="1"/>
    <col min="14589" max="14589" width="11.42578125" style="2" customWidth="1"/>
    <col min="14590" max="14590" width="10.28515625" style="2" customWidth="1"/>
    <col min="14591" max="14591" width="13.28515625" style="2" customWidth="1"/>
    <col min="14592" max="14592" width="10.28515625" style="2" customWidth="1"/>
    <col min="14593" max="14593" width="11.140625" style="2" customWidth="1"/>
    <col min="14594" max="14594" width="10.28515625" style="2" customWidth="1"/>
    <col min="14595" max="14841" width="11.42578125" style="2"/>
    <col min="14842" max="14842" width="39.5703125" style="2" customWidth="1"/>
    <col min="14843" max="14843" width="11.42578125" style="2" customWidth="1"/>
    <col min="14844" max="14844" width="12.28515625" style="2" customWidth="1"/>
    <col min="14845" max="14845" width="11.42578125" style="2" customWidth="1"/>
    <col min="14846" max="14846" width="10.28515625" style="2" customWidth="1"/>
    <col min="14847" max="14847" width="13.28515625" style="2" customWidth="1"/>
    <col min="14848" max="14848" width="10.28515625" style="2" customWidth="1"/>
    <col min="14849" max="14849" width="11.140625" style="2" customWidth="1"/>
    <col min="14850" max="14850" width="10.28515625" style="2" customWidth="1"/>
    <col min="14851" max="15097" width="11.42578125" style="2"/>
    <col min="15098" max="15098" width="39.5703125" style="2" customWidth="1"/>
    <col min="15099" max="15099" width="11.42578125" style="2" customWidth="1"/>
    <col min="15100" max="15100" width="12.28515625" style="2" customWidth="1"/>
    <col min="15101" max="15101" width="11.42578125" style="2" customWidth="1"/>
    <col min="15102" max="15102" width="10.28515625" style="2" customWidth="1"/>
    <col min="15103" max="15103" width="13.28515625" style="2" customWidth="1"/>
    <col min="15104" max="15104" width="10.28515625" style="2" customWidth="1"/>
    <col min="15105" max="15105" width="11.140625" style="2" customWidth="1"/>
    <col min="15106" max="15106" width="10.28515625" style="2" customWidth="1"/>
    <col min="15107" max="15353" width="11.42578125" style="2"/>
    <col min="15354" max="15354" width="39.5703125" style="2" customWidth="1"/>
    <col min="15355" max="15355" width="11.42578125" style="2" customWidth="1"/>
    <col min="15356" max="15356" width="12.28515625" style="2" customWidth="1"/>
    <col min="15357" max="15357" width="11.42578125" style="2" customWidth="1"/>
    <col min="15358" max="15358" width="10.28515625" style="2" customWidth="1"/>
    <col min="15359" max="15359" width="13.28515625" style="2" customWidth="1"/>
    <col min="15360" max="15360" width="10.28515625" style="2" customWidth="1"/>
    <col min="15361" max="15361" width="11.140625" style="2" customWidth="1"/>
    <col min="15362" max="15362" width="10.28515625" style="2" customWidth="1"/>
    <col min="15363" max="15609" width="11.42578125" style="2"/>
    <col min="15610" max="15610" width="39.5703125" style="2" customWidth="1"/>
    <col min="15611" max="15611" width="11.42578125" style="2" customWidth="1"/>
    <col min="15612" max="15612" width="12.28515625" style="2" customWidth="1"/>
    <col min="15613" max="15613" width="11.42578125" style="2" customWidth="1"/>
    <col min="15614" max="15614" width="10.28515625" style="2" customWidth="1"/>
    <col min="15615" max="15615" width="13.28515625" style="2" customWidth="1"/>
    <col min="15616" max="15616" width="10.28515625" style="2" customWidth="1"/>
    <col min="15617" max="15617" width="11.140625" style="2" customWidth="1"/>
    <col min="15618" max="15618" width="10.28515625" style="2" customWidth="1"/>
    <col min="15619" max="15865" width="11.42578125" style="2"/>
    <col min="15866" max="15866" width="39.5703125" style="2" customWidth="1"/>
    <col min="15867" max="15867" width="11.42578125" style="2" customWidth="1"/>
    <col min="15868" max="15868" width="12.28515625" style="2" customWidth="1"/>
    <col min="15869" max="15869" width="11.42578125" style="2" customWidth="1"/>
    <col min="15870" max="15870" width="10.28515625" style="2" customWidth="1"/>
    <col min="15871" max="15871" width="13.28515625" style="2" customWidth="1"/>
    <col min="15872" max="15872" width="10.28515625" style="2" customWidth="1"/>
    <col min="15873" max="15873" width="11.140625" style="2" customWidth="1"/>
    <col min="15874" max="15874" width="10.28515625" style="2" customWidth="1"/>
    <col min="15875" max="16121" width="11.42578125" style="2"/>
    <col min="16122" max="16122" width="39.5703125" style="2" customWidth="1"/>
    <col min="16123" max="16123" width="11.42578125" style="2" customWidth="1"/>
    <col min="16124" max="16124" width="12.28515625" style="2" customWidth="1"/>
    <col min="16125" max="16125" width="11.42578125" style="2" customWidth="1"/>
    <col min="16126" max="16126" width="10.28515625" style="2" customWidth="1"/>
    <col min="16127" max="16127" width="13.28515625" style="2" customWidth="1"/>
    <col min="16128" max="16128" width="10.28515625" style="2" customWidth="1"/>
    <col min="16129" max="16129" width="11.140625" style="2" customWidth="1"/>
    <col min="16130" max="16130" width="10.28515625" style="2" customWidth="1"/>
    <col min="16131" max="16384" width="11.42578125" style="2"/>
  </cols>
  <sheetData>
    <row r="1" spans="1:9" ht="24" customHeight="1" x14ac:dyDescent="0.25">
      <c r="A1" s="49" t="s">
        <v>35</v>
      </c>
      <c r="B1" s="49"/>
      <c r="C1" s="49"/>
      <c r="D1" s="49"/>
      <c r="E1" s="49"/>
      <c r="F1" s="49"/>
      <c r="G1" s="49"/>
      <c r="H1" s="49"/>
      <c r="I1" s="49"/>
    </row>
    <row r="2" spans="1:9" ht="24" customHeight="1" x14ac:dyDescent="0.25">
      <c r="A2" s="49" t="s">
        <v>42</v>
      </c>
      <c r="B2" s="49"/>
      <c r="C2" s="49"/>
      <c r="D2" s="49"/>
      <c r="E2" s="49"/>
      <c r="F2" s="49"/>
      <c r="G2" s="49"/>
      <c r="H2" s="49"/>
      <c r="I2" s="49"/>
    </row>
    <row r="3" spans="1:9" ht="24" customHeight="1" x14ac:dyDescent="0.25">
      <c r="A3" s="49" t="s">
        <v>43</v>
      </c>
      <c r="B3" s="49"/>
      <c r="C3" s="49"/>
      <c r="D3" s="49"/>
      <c r="E3" s="49"/>
      <c r="F3" s="49"/>
      <c r="G3" s="49"/>
      <c r="H3" s="49"/>
      <c r="I3" s="49"/>
    </row>
    <row r="4" spans="1:9" ht="24" customHeight="1" x14ac:dyDescent="0.2">
      <c r="A4" s="3" t="s">
        <v>0</v>
      </c>
      <c r="B4" s="4"/>
      <c r="C4" s="3"/>
      <c r="D4" s="3"/>
      <c r="E4" s="3"/>
      <c r="F4" s="3"/>
      <c r="G4" s="3"/>
      <c r="H4" s="3"/>
      <c r="I4" s="3"/>
    </row>
    <row r="5" spans="1:9" s="1" customFormat="1" ht="24" customHeight="1" x14ac:dyDescent="0.2">
      <c r="A5" s="50" t="s">
        <v>44</v>
      </c>
      <c r="B5" s="53" t="s">
        <v>32</v>
      </c>
      <c r="C5" s="54"/>
      <c r="D5" s="54"/>
      <c r="E5" s="54"/>
      <c r="F5" s="54"/>
      <c r="G5" s="54"/>
      <c r="H5" s="54"/>
      <c r="I5" s="54"/>
    </row>
    <row r="6" spans="1:9" s="1" customFormat="1" ht="24" customHeight="1" x14ac:dyDescent="0.2">
      <c r="A6" s="51"/>
      <c r="B6" s="55" t="s">
        <v>33</v>
      </c>
      <c r="C6" s="58" t="s">
        <v>1</v>
      </c>
      <c r="D6" s="59"/>
      <c r="E6" s="59"/>
      <c r="F6" s="59"/>
      <c r="G6" s="59"/>
      <c r="H6" s="59"/>
      <c r="I6" s="59"/>
    </row>
    <row r="7" spans="1:9" s="1" customFormat="1" ht="24" customHeight="1" x14ac:dyDescent="0.2">
      <c r="A7" s="51"/>
      <c r="B7" s="56"/>
      <c r="C7" s="55" t="s">
        <v>2</v>
      </c>
      <c r="D7" s="55" t="s">
        <v>3</v>
      </c>
      <c r="E7" s="55" t="s">
        <v>4</v>
      </c>
      <c r="F7" s="55" t="s">
        <v>5</v>
      </c>
      <c r="G7" s="55" t="s">
        <v>31</v>
      </c>
      <c r="H7" s="55" t="s">
        <v>40</v>
      </c>
      <c r="I7" s="62" t="s">
        <v>39</v>
      </c>
    </row>
    <row r="8" spans="1:9" s="1" customFormat="1" ht="24" customHeight="1" x14ac:dyDescent="0.2">
      <c r="A8" s="51"/>
      <c r="B8" s="56"/>
      <c r="C8" s="60"/>
      <c r="D8" s="60"/>
      <c r="E8" s="60"/>
      <c r="F8" s="60"/>
      <c r="G8" s="60"/>
      <c r="H8" s="60"/>
      <c r="I8" s="63"/>
    </row>
    <row r="9" spans="1:9" s="1" customFormat="1" ht="24" customHeight="1" x14ac:dyDescent="0.2">
      <c r="A9" s="51"/>
      <c r="B9" s="56"/>
      <c r="C9" s="60"/>
      <c r="D9" s="60"/>
      <c r="E9" s="60"/>
      <c r="F9" s="60"/>
      <c r="G9" s="60"/>
      <c r="H9" s="60"/>
      <c r="I9" s="63"/>
    </row>
    <row r="10" spans="1:9" s="1" customFormat="1" ht="24" customHeight="1" x14ac:dyDescent="0.2">
      <c r="A10" s="52"/>
      <c r="B10" s="57"/>
      <c r="C10" s="61"/>
      <c r="D10" s="61"/>
      <c r="E10" s="61"/>
      <c r="F10" s="61"/>
      <c r="G10" s="61"/>
      <c r="H10" s="61"/>
      <c r="I10" s="64"/>
    </row>
    <row r="11" spans="1:9" s="8" customFormat="1" ht="30" customHeight="1" x14ac:dyDescent="0.25">
      <c r="A11" s="5" t="s">
        <v>34</v>
      </c>
      <c r="B11" s="6">
        <f t="shared" ref="B11:I11" si="0">SUM(B12,B20,B47,B53,B57,B84,B85,B86,B87)</f>
        <v>109797</v>
      </c>
      <c r="C11" s="6">
        <f t="shared" si="0"/>
        <v>109073</v>
      </c>
      <c r="D11" s="6">
        <f t="shared" si="0"/>
        <v>1407</v>
      </c>
      <c r="E11" s="6">
        <f t="shared" si="0"/>
        <v>1347</v>
      </c>
      <c r="F11" s="6">
        <f t="shared" si="0"/>
        <v>160</v>
      </c>
      <c r="G11" s="6">
        <f t="shared" si="0"/>
        <v>139</v>
      </c>
      <c r="H11" s="6">
        <f t="shared" si="0"/>
        <v>471</v>
      </c>
      <c r="I11" s="7">
        <f t="shared" si="0"/>
        <v>44</v>
      </c>
    </row>
    <row r="12" spans="1:9" s="1" customFormat="1" ht="24" customHeight="1" x14ac:dyDescent="0.25">
      <c r="A12" s="9" t="s">
        <v>6</v>
      </c>
      <c r="B12" s="6">
        <f>SUM(B13,B18,B19)</f>
        <v>64940</v>
      </c>
      <c r="C12" s="6">
        <f>SUM(C13,C18,C19)</f>
        <v>62749</v>
      </c>
      <c r="D12" s="6">
        <f t="shared" ref="D12:I12" si="1">SUM(D13,D18,D19)</f>
        <v>825</v>
      </c>
      <c r="E12" s="6">
        <f t="shared" si="1"/>
        <v>880</v>
      </c>
      <c r="F12" s="6">
        <f t="shared" si="1"/>
        <v>59</v>
      </c>
      <c r="G12" s="6">
        <f t="shared" si="1"/>
        <v>82</v>
      </c>
      <c r="H12" s="6">
        <f t="shared" si="1"/>
        <v>322</v>
      </c>
      <c r="I12" s="7">
        <f t="shared" si="1"/>
        <v>23</v>
      </c>
    </row>
    <row r="13" spans="1:9" s="1" customFormat="1" ht="24" customHeight="1" x14ac:dyDescent="0.25">
      <c r="A13" s="9" t="s">
        <v>7</v>
      </c>
      <c r="B13" s="6">
        <f>SUM(B14:B17)</f>
        <v>63095</v>
      </c>
      <c r="C13" s="6">
        <f>SUM(C14:C17)</f>
        <v>61049</v>
      </c>
      <c r="D13" s="6">
        <f t="shared" ref="D13:I13" si="2">SUM(D14:D17)</f>
        <v>788</v>
      </c>
      <c r="E13" s="6">
        <f t="shared" si="2"/>
        <v>812</v>
      </c>
      <c r="F13" s="6">
        <f t="shared" si="2"/>
        <v>55</v>
      </c>
      <c r="G13" s="6">
        <f t="shared" si="2"/>
        <v>76</v>
      </c>
      <c r="H13" s="6">
        <f t="shared" si="2"/>
        <v>292</v>
      </c>
      <c r="I13" s="7">
        <f t="shared" si="2"/>
        <v>23</v>
      </c>
    </row>
    <row r="14" spans="1:9" s="1" customFormat="1" ht="24" customHeight="1" x14ac:dyDescent="0.2">
      <c r="A14" s="1" t="s">
        <v>8</v>
      </c>
      <c r="B14" s="10">
        <f t="shared" ref="B14:B19" si="3">SUM(C14:I14)</f>
        <v>18307</v>
      </c>
      <c r="C14" s="11">
        <v>17755</v>
      </c>
      <c r="D14" s="11">
        <v>230</v>
      </c>
      <c r="E14" s="11">
        <v>219</v>
      </c>
      <c r="F14" s="11">
        <v>10</v>
      </c>
      <c r="G14" s="11">
        <v>19</v>
      </c>
      <c r="H14" s="11">
        <v>64</v>
      </c>
      <c r="I14" s="12">
        <v>10</v>
      </c>
    </row>
    <row r="15" spans="1:9" s="1" customFormat="1" ht="24" customHeight="1" x14ac:dyDescent="0.2">
      <c r="A15" s="1" t="s">
        <v>9</v>
      </c>
      <c r="B15" s="10">
        <f t="shared" si="3"/>
        <v>140</v>
      </c>
      <c r="C15" s="13">
        <v>133</v>
      </c>
      <c r="D15" s="11">
        <v>3</v>
      </c>
      <c r="E15" s="11">
        <v>4</v>
      </c>
      <c r="F15" s="14" t="s">
        <v>10</v>
      </c>
      <c r="G15" s="14" t="s">
        <v>10</v>
      </c>
      <c r="H15" s="14" t="s">
        <v>10</v>
      </c>
      <c r="I15" s="15" t="s">
        <v>10</v>
      </c>
    </row>
    <row r="16" spans="1:9" s="1" customFormat="1" ht="24" customHeight="1" x14ac:dyDescent="0.2">
      <c r="A16" s="1" t="s">
        <v>11</v>
      </c>
      <c r="B16" s="10">
        <f t="shared" si="3"/>
        <v>36168</v>
      </c>
      <c r="C16" s="14">
        <v>35144</v>
      </c>
      <c r="D16" s="11">
        <v>414</v>
      </c>
      <c r="E16" s="11">
        <v>382</v>
      </c>
      <c r="F16" s="11">
        <v>24</v>
      </c>
      <c r="G16" s="11">
        <v>48</v>
      </c>
      <c r="H16" s="11">
        <v>145</v>
      </c>
      <c r="I16" s="12">
        <v>11</v>
      </c>
    </row>
    <row r="17" spans="1:9" s="1" customFormat="1" ht="24" customHeight="1" x14ac:dyDescent="0.2">
      <c r="A17" s="1" t="s">
        <v>12</v>
      </c>
      <c r="B17" s="10">
        <f t="shared" si="3"/>
        <v>8480</v>
      </c>
      <c r="C17" s="13">
        <v>8017</v>
      </c>
      <c r="D17" s="11">
        <v>141</v>
      </c>
      <c r="E17" s="11">
        <v>207</v>
      </c>
      <c r="F17" s="11">
        <v>21</v>
      </c>
      <c r="G17" s="11">
        <v>9</v>
      </c>
      <c r="H17" s="11">
        <v>83</v>
      </c>
      <c r="I17" s="12">
        <v>2</v>
      </c>
    </row>
    <row r="18" spans="1:9" s="1" customFormat="1" ht="24" customHeight="1" x14ac:dyDescent="0.2">
      <c r="A18" s="1" t="s">
        <v>13</v>
      </c>
      <c r="B18" s="10">
        <f t="shared" si="3"/>
        <v>66</v>
      </c>
      <c r="C18" s="13">
        <v>65</v>
      </c>
      <c r="D18" s="13" t="s">
        <v>10</v>
      </c>
      <c r="E18" s="11">
        <v>1</v>
      </c>
      <c r="F18" s="14" t="s">
        <v>10</v>
      </c>
      <c r="G18" s="14" t="s">
        <v>10</v>
      </c>
      <c r="H18" s="14" t="s">
        <v>10</v>
      </c>
      <c r="I18" s="15" t="s">
        <v>10</v>
      </c>
    </row>
    <row r="19" spans="1:9" s="1" customFormat="1" ht="24" customHeight="1" x14ac:dyDescent="0.2">
      <c r="A19" s="16" t="s">
        <v>14</v>
      </c>
      <c r="B19" s="10">
        <f t="shared" si="3"/>
        <v>1779</v>
      </c>
      <c r="C19" s="13">
        <v>1635</v>
      </c>
      <c r="D19" s="13">
        <v>37</v>
      </c>
      <c r="E19" s="11">
        <v>67</v>
      </c>
      <c r="F19" s="11">
        <v>4</v>
      </c>
      <c r="G19" s="11">
        <v>6</v>
      </c>
      <c r="H19" s="11">
        <v>30</v>
      </c>
      <c r="I19" s="15" t="s">
        <v>10</v>
      </c>
    </row>
    <row r="20" spans="1:9" s="1" customFormat="1" ht="24" customHeight="1" x14ac:dyDescent="0.25">
      <c r="A20" s="9" t="s">
        <v>15</v>
      </c>
      <c r="B20" s="6">
        <f t="shared" ref="B20:I20" si="4">SUM(B21,B26,B27,B28,B34,B35)</f>
        <v>23025</v>
      </c>
      <c r="C20" s="6">
        <f t="shared" si="4"/>
        <v>22271</v>
      </c>
      <c r="D20" s="6">
        <f t="shared" si="4"/>
        <v>225</v>
      </c>
      <c r="E20" s="6">
        <f t="shared" si="4"/>
        <v>318</v>
      </c>
      <c r="F20" s="6">
        <f t="shared" si="4"/>
        <v>73</v>
      </c>
      <c r="G20" s="6">
        <f t="shared" si="4"/>
        <v>30</v>
      </c>
      <c r="H20" s="6">
        <f t="shared" si="4"/>
        <v>95</v>
      </c>
      <c r="I20" s="7">
        <f t="shared" si="4"/>
        <v>13</v>
      </c>
    </row>
    <row r="21" spans="1:9" s="1" customFormat="1" ht="24" customHeight="1" x14ac:dyDescent="0.25">
      <c r="A21" s="9" t="s">
        <v>7</v>
      </c>
      <c r="B21" s="6">
        <f>SUM(B22:B25)</f>
        <v>4440</v>
      </c>
      <c r="C21" s="6">
        <f>SUM(C22:C25)</f>
        <v>4296</v>
      </c>
      <c r="D21" s="6">
        <f t="shared" ref="D21:H21" si="5">SUM(D22:D25)</f>
        <v>33</v>
      </c>
      <c r="E21" s="6">
        <f t="shared" si="5"/>
        <v>90</v>
      </c>
      <c r="F21" s="6">
        <f t="shared" si="5"/>
        <v>6</v>
      </c>
      <c r="G21" s="6">
        <f t="shared" si="5"/>
        <v>8</v>
      </c>
      <c r="H21" s="6">
        <f t="shared" si="5"/>
        <v>7</v>
      </c>
      <c r="I21" s="7" t="s">
        <v>10</v>
      </c>
    </row>
    <row r="22" spans="1:9" s="1" customFormat="1" ht="24" customHeight="1" x14ac:dyDescent="0.2">
      <c r="A22" s="1" t="s">
        <v>8</v>
      </c>
      <c r="B22" s="10">
        <f t="shared" ref="B22:B27" si="6">SUM(C22:I22)</f>
        <v>850</v>
      </c>
      <c r="C22" s="13">
        <v>835</v>
      </c>
      <c r="D22" s="14">
        <v>3</v>
      </c>
      <c r="E22" s="14">
        <v>11</v>
      </c>
      <c r="F22" s="13" t="s">
        <v>10</v>
      </c>
      <c r="G22" s="13" t="s">
        <v>10</v>
      </c>
      <c r="H22" s="14">
        <v>1</v>
      </c>
      <c r="I22" s="27" t="s">
        <v>10</v>
      </c>
    </row>
    <row r="23" spans="1:9" s="1" customFormat="1" ht="24" customHeight="1" x14ac:dyDescent="0.2">
      <c r="A23" s="1" t="s">
        <v>9</v>
      </c>
      <c r="B23" s="10">
        <f t="shared" si="6"/>
        <v>20</v>
      </c>
      <c r="C23" s="13">
        <v>19</v>
      </c>
      <c r="D23" s="13" t="s">
        <v>10</v>
      </c>
      <c r="E23" s="13">
        <v>1</v>
      </c>
      <c r="F23" s="13" t="s">
        <v>10</v>
      </c>
      <c r="G23" s="13" t="s">
        <v>10</v>
      </c>
      <c r="H23" s="13" t="s">
        <v>10</v>
      </c>
      <c r="I23" s="27" t="s">
        <v>10</v>
      </c>
    </row>
    <row r="24" spans="1:9" s="1" customFormat="1" ht="24" customHeight="1" x14ac:dyDescent="0.2">
      <c r="A24" s="1" t="s">
        <v>11</v>
      </c>
      <c r="B24" s="10">
        <f t="shared" si="6"/>
        <v>1392</v>
      </c>
      <c r="C24" s="13">
        <v>1370</v>
      </c>
      <c r="D24" s="14">
        <v>6</v>
      </c>
      <c r="E24" s="14">
        <v>12</v>
      </c>
      <c r="F24" s="13" t="s">
        <v>10</v>
      </c>
      <c r="G24" s="13" t="s">
        <v>10</v>
      </c>
      <c r="H24" s="14">
        <v>4</v>
      </c>
      <c r="I24" s="27" t="s">
        <v>10</v>
      </c>
    </row>
    <row r="25" spans="1:9" s="1" customFormat="1" ht="24" customHeight="1" x14ac:dyDescent="0.2">
      <c r="A25" s="1" t="s">
        <v>12</v>
      </c>
      <c r="B25" s="10">
        <f t="shared" si="6"/>
        <v>2178</v>
      </c>
      <c r="C25" s="13">
        <v>2072</v>
      </c>
      <c r="D25" s="14">
        <v>24</v>
      </c>
      <c r="E25" s="14">
        <v>66</v>
      </c>
      <c r="F25" s="14">
        <v>6</v>
      </c>
      <c r="G25" s="14">
        <v>8</v>
      </c>
      <c r="H25" s="14">
        <v>2</v>
      </c>
      <c r="I25" s="27" t="s">
        <v>10</v>
      </c>
    </row>
    <row r="26" spans="1:9" s="1" customFormat="1" ht="24" customHeight="1" x14ac:dyDescent="0.2">
      <c r="A26" s="1" t="s">
        <v>13</v>
      </c>
      <c r="B26" s="10">
        <f t="shared" si="6"/>
        <v>3142</v>
      </c>
      <c r="C26" s="14">
        <v>3017</v>
      </c>
      <c r="D26" s="14">
        <v>51</v>
      </c>
      <c r="E26" s="14">
        <v>34</v>
      </c>
      <c r="F26" s="14">
        <v>16</v>
      </c>
      <c r="G26" s="14">
        <v>4</v>
      </c>
      <c r="H26" s="14">
        <v>19</v>
      </c>
      <c r="I26" s="15">
        <v>1</v>
      </c>
    </row>
    <row r="27" spans="1:9" s="1" customFormat="1" ht="24" customHeight="1" x14ac:dyDescent="0.2">
      <c r="A27" s="28" t="s">
        <v>47</v>
      </c>
      <c r="B27" s="10">
        <f t="shared" si="6"/>
        <v>3778</v>
      </c>
      <c r="C27" s="14">
        <v>3701</v>
      </c>
      <c r="D27" s="11">
        <v>45</v>
      </c>
      <c r="E27" s="11">
        <v>11</v>
      </c>
      <c r="F27" s="11">
        <v>5</v>
      </c>
      <c r="G27" s="11">
        <v>4</v>
      </c>
      <c r="H27" s="11">
        <v>11</v>
      </c>
      <c r="I27" s="12">
        <v>1</v>
      </c>
    </row>
    <row r="28" spans="1:9" s="1" customFormat="1" ht="24" customHeight="1" x14ac:dyDescent="0.25">
      <c r="A28" s="9" t="s">
        <v>16</v>
      </c>
      <c r="B28" s="6">
        <f t="shared" ref="B28:I28" si="7">SUM(B29:B33)</f>
        <v>11121</v>
      </c>
      <c r="C28" s="6">
        <f t="shared" si="7"/>
        <v>10732</v>
      </c>
      <c r="D28" s="6">
        <f>SUM(D29:D33)</f>
        <v>88</v>
      </c>
      <c r="E28" s="6">
        <f t="shared" si="7"/>
        <v>179</v>
      </c>
      <c r="F28" s="6">
        <f t="shared" si="7"/>
        <v>46</v>
      </c>
      <c r="G28" s="6">
        <f t="shared" si="7"/>
        <v>14</v>
      </c>
      <c r="H28" s="6">
        <f t="shared" si="7"/>
        <v>54</v>
      </c>
      <c r="I28" s="7">
        <f t="shared" si="7"/>
        <v>8</v>
      </c>
    </row>
    <row r="29" spans="1:9" s="1" customFormat="1" ht="24" customHeight="1" x14ac:dyDescent="0.2">
      <c r="A29" s="1" t="s">
        <v>17</v>
      </c>
      <c r="B29" s="10">
        <f t="shared" ref="B29:B35" si="8">SUM(C29:I29)</f>
        <v>2503</v>
      </c>
      <c r="C29" s="13">
        <v>2442</v>
      </c>
      <c r="D29" s="11">
        <v>23</v>
      </c>
      <c r="E29" s="11">
        <v>22</v>
      </c>
      <c r="F29" s="11">
        <v>1</v>
      </c>
      <c r="G29" s="11">
        <v>4</v>
      </c>
      <c r="H29" s="11">
        <v>8</v>
      </c>
      <c r="I29" s="12">
        <v>3</v>
      </c>
    </row>
    <row r="30" spans="1:9" s="1" customFormat="1" ht="24" customHeight="1" x14ac:dyDescent="0.2">
      <c r="A30" s="1" t="s">
        <v>18</v>
      </c>
      <c r="B30" s="10">
        <f t="shared" si="8"/>
        <v>6380</v>
      </c>
      <c r="C30" s="13">
        <v>6154</v>
      </c>
      <c r="D30" s="11">
        <v>47</v>
      </c>
      <c r="E30" s="11">
        <v>109</v>
      </c>
      <c r="F30" s="11">
        <v>26</v>
      </c>
      <c r="G30" s="11">
        <v>7</v>
      </c>
      <c r="H30" s="11">
        <v>33</v>
      </c>
      <c r="I30" s="12">
        <v>4</v>
      </c>
    </row>
    <row r="31" spans="1:9" s="1" customFormat="1" ht="24" customHeight="1" x14ac:dyDescent="0.2">
      <c r="A31" s="1" t="s">
        <v>19</v>
      </c>
      <c r="B31" s="10">
        <f t="shared" si="8"/>
        <v>2094</v>
      </c>
      <c r="C31" s="13">
        <v>1997</v>
      </c>
      <c r="D31" s="11">
        <v>18</v>
      </c>
      <c r="E31" s="11">
        <v>46</v>
      </c>
      <c r="F31" s="11">
        <v>18</v>
      </c>
      <c r="G31" s="11">
        <v>2</v>
      </c>
      <c r="H31" s="11">
        <v>12</v>
      </c>
      <c r="I31" s="12">
        <v>1</v>
      </c>
    </row>
    <row r="32" spans="1:9" s="1" customFormat="1" ht="24" customHeight="1" x14ac:dyDescent="0.2">
      <c r="A32" s="28" t="s">
        <v>20</v>
      </c>
      <c r="B32" s="10">
        <f t="shared" si="8"/>
        <v>54</v>
      </c>
      <c r="C32" s="13">
        <v>52</v>
      </c>
      <c r="D32" s="13" t="s">
        <v>10</v>
      </c>
      <c r="E32" s="11">
        <v>1</v>
      </c>
      <c r="F32" s="13" t="s">
        <v>10</v>
      </c>
      <c r="G32" s="13" t="s">
        <v>10</v>
      </c>
      <c r="H32" s="11">
        <v>1</v>
      </c>
      <c r="I32" s="27" t="s">
        <v>10</v>
      </c>
    </row>
    <row r="33" spans="1:9" s="1" customFormat="1" ht="24" customHeight="1" x14ac:dyDescent="0.2">
      <c r="A33" s="28" t="s">
        <v>45</v>
      </c>
      <c r="B33" s="10">
        <f t="shared" si="8"/>
        <v>90</v>
      </c>
      <c r="C33" s="13">
        <v>87</v>
      </c>
      <c r="D33" s="13" t="s">
        <v>10</v>
      </c>
      <c r="E33" s="11">
        <v>1</v>
      </c>
      <c r="F33" s="11">
        <v>1</v>
      </c>
      <c r="G33" s="11">
        <v>1</v>
      </c>
      <c r="H33" s="13" t="s">
        <v>10</v>
      </c>
      <c r="I33" s="27" t="s">
        <v>10</v>
      </c>
    </row>
    <row r="34" spans="1:9" s="1" customFormat="1" ht="24" customHeight="1" x14ac:dyDescent="0.2">
      <c r="A34" s="16" t="s">
        <v>21</v>
      </c>
      <c r="B34" s="10">
        <f t="shared" si="8"/>
        <v>7</v>
      </c>
      <c r="C34" s="13">
        <v>7</v>
      </c>
      <c r="D34" s="13" t="s">
        <v>10</v>
      </c>
      <c r="E34" s="13" t="s">
        <v>10</v>
      </c>
      <c r="F34" s="13" t="s">
        <v>10</v>
      </c>
      <c r="G34" s="13" t="s">
        <v>10</v>
      </c>
      <c r="H34" s="13" t="s">
        <v>10</v>
      </c>
      <c r="I34" s="27" t="s">
        <v>10</v>
      </c>
    </row>
    <row r="35" spans="1:9" s="1" customFormat="1" ht="24" customHeight="1" x14ac:dyDescent="0.2">
      <c r="A35" s="16" t="s">
        <v>14</v>
      </c>
      <c r="B35" s="10">
        <f t="shared" si="8"/>
        <v>537</v>
      </c>
      <c r="C35" s="13">
        <v>518</v>
      </c>
      <c r="D35" s="11">
        <v>8</v>
      </c>
      <c r="E35" s="11">
        <v>4</v>
      </c>
      <c r="F35" s="13" t="s">
        <v>10</v>
      </c>
      <c r="G35" s="13" t="s">
        <v>10</v>
      </c>
      <c r="H35" s="11">
        <v>4</v>
      </c>
      <c r="I35" s="12">
        <v>3</v>
      </c>
    </row>
    <row r="36" spans="1:9" s="1" customFormat="1" ht="24" customHeight="1" x14ac:dyDescent="0.2">
      <c r="A36" s="16"/>
      <c r="B36" s="45"/>
      <c r="C36" s="37"/>
      <c r="D36" s="17"/>
      <c r="E36" s="17"/>
      <c r="F36" s="37"/>
      <c r="G36" s="37"/>
      <c r="H36" s="17"/>
      <c r="I36" s="17"/>
    </row>
    <row r="37" spans="1:9" ht="24" customHeight="1" x14ac:dyDescent="0.25">
      <c r="A37" s="49" t="s">
        <v>35</v>
      </c>
      <c r="B37" s="49"/>
      <c r="C37" s="49"/>
      <c r="D37" s="49"/>
      <c r="E37" s="49"/>
      <c r="F37" s="49"/>
      <c r="G37" s="49"/>
      <c r="H37" s="49"/>
      <c r="I37" s="49"/>
    </row>
    <row r="38" spans="1:9" ht="24" customHeight="1" x14ac:dyDescent="0.25">
      <c r="A38" s="49" t="s">
        <v>42</v>
      </c>
      <c r="B38" s="49"/>
      <c r="C38" s="49"/>
      <c r="D38" s="49"/>
      <c r="E38" s="49"/>
      <c r="F38" s="49"/>
      <c r="G38" s="49"/>
      <c r="H38" s="49"/>
      <c r="I38" s="49"/>
    </row>
    <row r="39" spans="1:9" ht="24" customHeight="1" x14ac:dyDescent="0.25">
      <c r="A39" s="49" t="s">
        <v>43</v>
      </c>
      <c r="B39" s="49"/>
      <c r="C39" s="49"/>
      <c r="D39" s="49"/>
      <c r="E39" s="49"/>
      <c r="F39" s="49"/>
      <c r="G39" s="49"/>
      <c r="H39" s="49"/>
      <c r="I39" s="49"/>
    </row>
    <row r="40" spans="1:9" ht="24" customHeight="1" x14ac:dyDescent="0.2">
      <c r="A40" s="3" t="s">
        <v>0</v>
      </c>
      <c r="B40" s="4"/>
      <c r="C40" s="3"/>
      <c r="D40" s="3"/>
      <c r="E40" s="3"/>
      <c r="F40" s="3"/>
      <c r="G40" s="3"/>
      <c r="H40" s="3"/>
      <c r="I40" s="3"/>
    </row>
    <row r="41" spans="1:9" s="1" customFormat="1" ht="24" customHeight="1" x14ac:dyDescent="0.2">
      <c r="A41" s="50" t="s">
        <v>44</v>
      </c>
      <c r="B41" s="53" t="s">
        <v>32</v>
      </c>
      <c r="C41" s="54"/>
      <c r="D41" s="54"/>
      <c r="E41" s="54"/>
      <c r="F41" s="54"/>
      <c r="G41" s="54"/>
      <c r="H41" s="54"/>
      <c r="I41" s="54"/>
    </row>
    <row r="42" spans="1:9" s="1" customFormat="1" ht="24" customHeight="1" x14ac:dyDescent="0.2">
      <c r="A42" s="51"/>
      <c r="B42" s="55" t="s">
        <v>33</v>
      </c>
      <c r="C42" s="58" t="s">
        <v>1</v>
      </c>
      <c r="D42" s="59"/>
      <c r="E42" s="59"/>
      <c r="F42" s="59"/>
      <c r="G42" s="59"/>
      <c r="H42" s="59"/>
      <c r="I42" s="59"/>
    </row>
    <row r="43" spans="1:9" s="1" customFormat="1" ht="24" customHeight="1" x14ac:dyDescent="0.2">
      <c r="A43" s="51"/>
      <c r="B43" s="56"/>
      <c r="C43" s="55" t="s">
        <v>2</v>
      </c>
      <c r="D43" s="55" t="s">
        <v>3</v>
      </c>
      <c r="E43" s="55" t="s">
        <v>4</v>
      </c>
      <c r="F43" s="55" t="s">
        <v>5</v>
      </c>
      <c r="G43" s="55" t="s">
        <v>31</v>
      </c>
      <c r="H43" s="55" t="s">
        <v>40</v>
      </c>
      <c r="I43" s="62" t="s">
        <v>39</v>
      </c>
    </row>
    <row r="44" spans="1:9" s="1" customFormat="1" ht="24" customHeight="1" x14ac:dyDescent="0.2">
      <c r="A44" s="51"/>
      <c r="B44" s="56"/>
      <c r="C44" s="60"/>
      <c r="D44" s="60"/>
      <c r="E44" s="60"/>
      <c r="F44" s="60"/>
      <c r="G44" s="60"/>
      <c r="H44" s="60"/>
      <c r="I44" s="63"/>
    </row>
    <row r="45" spans="1:9" s="1" customFormat="1" ht="24" customHeight="1" x14ac:dyDescent="0.2">
      <c r="A45" s="51"/>
      <c r="B45" s="56"/>
      <c r="C45" s="60"/>
      <c r="D45" s="60"/>
      <c r="E45" s="60"/>
      <c r="F45" s="60"/>
      <c r="G45" s="60"/>
      <c r="H45" s="60"/>
      <c r="I45" s="63"/>
    </row>
    <row r="46" spans="1:9" s="1" customFormat="1" ht="24" customHeight="1" x14ac:dyDescent="0.2">
      <c r="A46" s="52"/>
      <c r="B46" s="57"/>
      <c r="C46" s="61"/>
      <c r="D46" s="61"/>
      <c r="E46" s="61"/>
      <c r="F46" s="61"/>
      <c r="G46" s="61"/>
      <c r="H46" s="61"/>
      <c r="I46" s="64"/>
    </row>
    <row r="47" spans="1:9" s="1" customFormat="1" ht="26.25" customHeight="1" x14ac:dyDescent="0.25">
      <c r="A47" s="9" t="s">
        <v>22</v>
      </c>
      <c r="B47" s="6">
        <f t="shared" ref="B47:I47" si="9">SUM(B48:B52)</f>
        <v>16191</v>
      </c>
      <c r="C47" s="6">
        <f t="shared" si="9"/>
        <v>15802</v>
      </c>
      <c r="D47" s="6">
        <f t="shared" si="9"/>
        <v>261</v>
      </c>
      <c r="E47" s="6">
        <f t="shared" si="9"/>
        <v>66</v>
      </c>
      <c r="F47" s="6">
        <f t="shared" si="9"/>
        <v>6</v>
      </c>
      <c r="G47" s="6">
        <f t="shared" si="9"/>
        <v>17</v>
      </c>
      <c r="H47" s="6">
        <f t="shared" si="9"/>
        <v>36</v>
      </c>
      <c r="I47" s="7">
        <f t="shared" si="9"/>
        <v>3</v>
      </c>
    </row>
    <row r="48" spans="1:9" s="1" customFormat="1" ht="24" customHeight="1" x14ac:dyDescent="0.2">
      <c r="A48" s="1" t="s">
        <v>8</v>
      </c>
      <c r="B48" s="10">
        <f>SUM(C48:I48)</f>
        <v>275</v>
      </c>
      <c r="C48" s="13">
        <v>268</v>
      </c>
      <c r="D48" s="32">
        <v>7</v>
      </c>
      <c r="E48" s="14" t="s">
        <v>10</v>
      </c>
      <c r="F48" s="14" t="s">
        <v>10</v>
      </c>
      <c r="G48" s="14" t="s">
        <v>10</v>
      </c>
      <c r="H48" s="14" t="s">
        <v>10</v>
      </c>
      <c r="I48" s="15" t="s">
        <v>10</v>
      </c>
    </row>
    <row r="49" spans="1:9" s="1" customFormat="1" ht="24" customHeight="1" x14ac:dyDescent="0.2">
      <c r="A49" s="1" t="s">
        <v>11</v>
      </c>
      <c r="B49" s="10">
        <f>SUM(C49:I49)</f>
        <v>15538</v>
      </c>
      <c r="C49" s="14">
        <v>15181</v>
      </c>
      <c r="D49" s="14">
        <v>242</v>
      </c>
      <c r="E49" s="14">
        <v>59</v>
      </c>
      <c r="F49" s="14">
        <v>5</v>
      </c>
      <c r="G49" s="14">
        <v>15</v>
      </c>
      <c r="H49" s="14">
        <v>33</v>
      </c>
      <c r="I49" s="15">
        <v>3</v>
      </c>
    </row>
    <row r="50" spans="1:9" s="1" customFormat="1" ht="24" customHeight="1" x14ac:dyDescent="0.2">
      <c r="A50" s="1" t="s">
        <v>12</v>
      </c>
      <c r="B50" s="10">
        <f>SUM(C50:I50)</f>
        <v>346</v>
      </c>
      <c r="C50" s="13">
        <v>321</v>
      </c>
      <c r="D50" s="32">
        <v>12</v>
      </c>
      <c r="E50" s="14">
        <v>7</v>
      </c>
      <c r="F50" s="14">
        <v>1</v>
      </c>
      <c r="G50" s="14">
        <v>2</v>
      </c>
      <c r="H50" s="14">
        <v>3</v>
      </c>
      <c r="I50" s="15" t="s">
        <v>10</v>
      </c>
    </row>
    <row r="51" spans="1:9" s="1" customFormat="1" ht="24" customHeight="1" x14ac:dyDescent="0.2">
      <c r="A51" s="1" t="s">
        <v>13</v>
      </c>
      <c r="B51" s="10">
        <f>SUM(C51:I51)</f>
        <v>24</v>
      </c>
      <c r="C51" s="13">
        <v>24</v>
      </c>
      <c r="D51" s="32">
        <v>0</v>
      </c>
      <c r="E51" s="14" t="s">
        <v>10</v>
      </c>
      <c r="F51" s="14" t="s">
        <v>10</v>
      </c>
      <c r="G51" s="14" t="s">
        <v>10</v>
      </c>
      <c r="H51" s="14" t="s">
        <v>10</v>
      </c>
      <c r="I51" s="38" t="s">
        <v>10</v>
      </c>
    </row>
    <row r="52" spans="1:9" s="1" customFormat="1" ht="24" customHeight="1" x14ac:dyDescent="0.2">
      <c r="A52" s="1" t="s">
        <v>47</v>
      </c>
      <c r="B52" s="10">
        <f>SUM(C52:I52)</f>
        <v>8</v>
      </c>
      <c r="C52" s="13">
        <v>8</v>
      </c>
      <c r="D52" s="32">
        <v>0</v>
      </c>
      <c r="E52" s="14" t="s">
        <v>10</v>
      </c>
      <c r="F52" s="14" t="s">
        <v>10</v>
      </c>
      <c r="G52" s="14" t="s">
        <v>10</v>
      </c>
      <c r="H52" s="14" t="s">
        <v>10</v>
      </c>
      <c r="I52" s="38" t="s">
        <v>10</v>
      </c>
    </row>
    <row r="53" spans="1:9" s="1" customFormat="1" ht="24" customHeight="1" x14ac:dyDescent="0.25">
      <c r="A53" s="9" t="s">
        <v>23</v>
      </c>
      <c r="B53" s="6">
        <f t="shared" ref="B53:I53" si="10">SUM(B54:B55)</f>
        <v>387</v>
      </c>
      <c r="C53" s="6">
        <f t="shared" si="10"/>
        <v>375</v>
      </c>
      <c r="D53" s="6">
        <f t="shared" si="10"/>
        <v>8</v>
      </c>
      <c r="E53" s="6">
        <f>SUM(E54:E55)</f>
        <v>2</v>
      </c>
      <c r="F53" s="6">
        <f t="shared" si="10"/>
        <v>1</v>
      </c>
      <c r="G53" s="6" t="s">
        <v>10</v>
      </c>
      <c r="H53" s="6" t="s">
        <v>10</v>
      </c>
      <c r="I53" s="19">
        <f t="shared" si="10"/>
        <v>1</v>
      </c>
    </row>
    <row r="54" spans="1:9" s="1" customFormat="1" ht="24" customHeight="1" x14ac:dyDescent="0.2">
      <c r="A54" s="1" t="s">
        <v>13</v>
      </c>
      <c r="B54" s="10">
        <f>SUM(C54:I54)</f>
        <v>358</v>
      </c>
      <c r="C54" s="33">
        <v>346</v>
      </c>
      <c r="D54" s="34">
        <v>8</v>
      </c>
      <c r="E54" s="34">
        <v>2</v>
      </c>
      <c r="F54" s="34">
        <v>1</v>
      </c>
      <c r="G54" s="34" t="s">
        <v>10</v>
      </c>
      <c r="H54" s="34" t="s">
        <v>10</v>
      </c>
      <c r="I54" s="36">
        <v>1</v>
      </c>
    </row>
    <row r="55" spans="1:9" s="1" customFormat="1" ht="24" customHeight="1" x14ac:dyDescent="0.2">
      <c r="A55" s="1" t="s">
        <v>47</v>
      </c>
      <c r="B55" s="10">
        <f>SUM(C55:I55)</f>
        <v>29</v>
      </c>
      <c r="C55" s="33">
        <v>29</v>
      </c>
      <c r="D55" s="34" t="s">
        <v>10</v>
      </c>
      <c r="E55" s="34" t="s">
        <v>10</v>
      </c>
      <c r="F55" s="34" t="s">
        <v>10</v>
      </c>
      <c r="G55" s="34" t="s">
        <v>10</v>
      </c>
      <c r="H55" s="34" t="s">
        <v>10</v>
      </c>
      <c r="I55" s="36" t="s">
        <v>10</v>
      </c>
    </row>
    <row r="56" spans="1:9" s="1" customFormat="1" ht="24" customHeight="1" x14ac:dyDescent="0.25">
      <c r="A56" s="9" t="s">
        <v>24</v>
      </c>
      <c r="B56" s="6"/>
      <c r="C56" s="29"/>
      <c r="D56" s="29"/>
      <c r="E56" s="29"/>
      <c r="F56" s="29"/>
      <c r="G56" s="29"/>
      <c r="H56" s="29"/>
      <c r="I56" s="30"/>
    </row>
    <row r="57" spans="1:9" s="1" customFormat="1" ht="24" customHeight="1" x14ac:dyDescent="0.25">
      <c r="A57" s="9" t="s">
        <v>25</v>
      </c>
      <c r="B57" s="6">
        <f t="shared" ref="B57:I57" si="11">SUM(B58,B63,B64,B65,B71,B83,B72)</f>
        <v>4825</v>
      </c>
      <c r="C57" s="6">
        <f t="shared" si="11"/>
        <v>7465</v>
      </c>
      <c r="D57" s="6">
        <f t="shared" si="11"/>
        <v>82</v>
      </c>
      <c r="E57" s="6">
        <f t="shared" si="11"/>
        <v>72</v>
      </c>
      <c r="F57" s="6">
        <f t="shared" si="11"/>
        <v>20</v>
      </c>
      <c r="G57" s="6">
        <f t="shared" si="11"/>
        <v>8</v>
      </c>
      <c r="H57" s="6">
        <f t="shared" si="11"/>
        <v>18</v>
      </c>
      <c r="I57" s="7">
        <f t="shared" si="11"/>
        <v>4</v>
      </c>
    </row>
    <row r="58" spans="1:9" s="1" customFormat="1" ht="24" customHeight="1" x14ac:dyDescent="0.25">
      <c r="A58" s="9" t="s">
        <v>7</v>
      </c>
      <c r="B58" s="6">
        <f>SUM(B59:B62)</f>
        <v>1577</v>
      </c>
      <c r="C58" s="6">
        <f t="shared" ref="C58:I58" si="12">SUM(C59:C64)</f>
        <v>4318</v>
      </c>
      <c r="D58" s="6">
        <f t="shared" si="12"/>
        <v>48</v>
      </c>
      <c r="E58" s="6">
        <f t="shared" si="12"/>
        <v>34</v>
      </c>
      <c r="F58" s="6">
        <f t="shared" si="12"/>
        <v>12</v>
      </c>
      <c r="G58" s="6">
        <f t="shared" si="12"/>
        <v>4</v>
      </c>
      <c r="H58" s="6">
        <f t="shared" si="12"/>
        <v>7</v>
      </c>
      <c r="I58" s="7">
        <f t="shared" si="12"/>
        <v>3</v>
      </c>
    </row>
    <row r="59" spans="1:9" s="1" customFormat="1" ht="24" customHeight="1" x14ac:dyDescent="0.2">
      <c r="A59" s="1" t="s">
        <v>8</v>
      </c>
      <c r="B59" s="10">
        <f>SUM(C59:I59)</f>
        <v>250</v>
      </c>
      <c r="C59" s="13">
        <v>245</v>
      </c>
      <c r="D59" s="13">
        <v>1</v>
      </c>
      <c r="E59" s="14">
        <v>1</v>
      </c>
      <c r="F59" s="14">
        <v>2</v>
      </c>
      <c r="G59" s="14" t="s">
        <v>10</v>
      </c>
      <c r="H59" s="14" t="s">
        <v>10</v>
      </c>
      <c r="I59" s="15">
        <v>1</v>
      </c>
    </row>
    <row r="60" spans="1:9" s="1" customFormat="1" ht="24" customHeight="1" x14ac:dyDescent="0.2">
      <c r="A60" s="1" t="s">
        <v>9</v>
      </c>
      <c r="B60" s="10">
        <f t="shared" ref="B60:B64" si="13">SUM(C60:I60)</f>
        <v>4</v>
      </c>
      <c r="C60" s="13">
        <v>3</v>
      </c>
      <c r="D60" s="13" t="s">
        <v>10</v>
      </c>
      <c r="E60" s="14" t="s">
        <v>10</v>
      </c>
      <c r="F60" s="14" t="s">
        <v>10</v>
      </c>
      <c r="G60" s="14" t="s">
        <v>10</v>
      </c>
      <c r="H60" s="14" t="s">
        <v>10</v>
      </c>
      <c r="I60" s="15">
        <v>1</v>
      </c>
    </row>
    <row r="61" spans="1:9" s="1" customFormat="1" ht="24" customHeight="1" x14ac:dyDescent="0.2">
      <c r="A61" s="1" t="s">
        <v>11</v>
      </c>
      <c r="B61" s="10">
        <f t="shared" si="13"/>
        <v>362</v>
      </c>
      <c r="C61" s="13">
        <v>357</v>
      </c>
      <c r="D61" s="13">
        <v>4</v>
      </c>
      <c r="E61" s="14">
        <v>1</v>
      </c>
      <c r="F61" s="14" t="s">
        <v>10</v>
      </c>
      <c r="G61" s="14" t="s">
        <v>10</v>
      </c>
      <c r="H61" s="14" t="s">
        <v>10</v>
      </c>
      <c r="I61" s="15" t="s">
        <v>10</v>
      </c>
    </row>
    <row r="62" spans="1:9" s="1" customFormat="1" ht="24" customHeight="1" x14ac:dyDescent="0.2">
      <c r="A62" s="1" t="s">
        <v>12</v>
      </c>
      <c r="B62" s="10">
        <f t="shared" si="13"/>
        <v>961</v>
      </c>
      <c r="C62" s="13">
        <v>910</v>
      </c>
      <c r="D62" s="14">
        <v>13</v>
      </c>
      <c r="E62" s="14">
        <v>25</v>
      </c>
      <c r="F62" s="14">
        <v>8</v>
      </c>
      <c r="G62" s="14" t="s">
        <v>10</v>
      </c>
      <c r="H62" s="14">
        <v>5</v>
      </c>
      <c r="I62" s="15" t="s">
        <v>10</v>
      </c>
    </row>
    <row r="63" spans="1:9" s="1" customFormat="1" ht="24" customHeight="1" x14ac:dyDescent="0.2">
      <c r="A63" s="28" t="s">
        <v>13</v>
      </c>
      <c r="B63" s="10">
        <f t="shared" si="13"/>
        <v>155</v>
      </c>
      <c r="C63" s="13">
        <v>149</v>
      </c>
      <c r="D63" s="13">
        <v>1</v>
      </c>
      <c r="E63" s="11">
        <v>4</v>
      </c>
      <c r="F63" s="14" t="s">
        <v>10</v>
      </c>
      <c r="G63" s="11">
        <v>1</v>
      </c>
      <c r="H63" s="14" t="s">
        <v>10</v>
      </c>
      <c r="I63" s="15" t="s">
        <v>10</v>
      </c>
    </row>
    <row r="64" spans="1:9" s="1" customFormat="1" ht="24" customHeight="1" x14ac:dyDescent="0.2">
      <c r="A64" s="28" t="s">
        <v>47</v>
      </c>
      <c r="B64" s="10">
        <f t="shared" si="13"/>
        <v>2694</v>
      </c>
      <c r="C64" s="13">
        <v>2654</v>
      </c>
      <c r="D64" s="13">
        <v>29</v>
      </c>
      <c r="E64" s="14">
        <v>3</v>
      </c>
      <c r="F64" s="14">
        <v>2</v>
      </c>
      <c r="G64" s="14">
        <v>3</v>
      </c>
      <c r="H64" s="14">
        <v>2</v>
      </c>
      <c r="I64" s="15">
        <v>1</v>
      </c>
    </row>
    <row r="65" spans="1:9" s="1" customFormat="1" ht="24" customHeight="1" x14ac:dyDescent="0.25">
      <c r="A65" s="18" t="s">
        <v>16</v>
      </c>
      <c r="B65" s="6">
        <f>SUM(B66:B70)</f>
        <v>210</v>
      </c>
      <c r="C65" s="6">
        <f>SUM(C66:C68)</f>
        <v>194</v>
      </c>
      <c r="D65" s="6">
        <f>SUM(D66:D68)</f>
        <v>3</v>
      </c>
      <c r="E65" s="6">
        <f>SUM(E66:E70)</f>
        <v>4</v>
      </c>
      <c r="F65" s="6">
        <f>SUM(F66:F70)</f>
        <v>4</v>
      </c>
      <c r="G65" s="6" t="s">
        <v>10</v>
      </c>
      <c r="H65" s="6" t="s">
        <v>10</v>
      </c>
      <c r="I65" s="7" t="s">
        <v>10</v>
      </c>
    </row>
    <row r="66" spans="1:9" s="1" customFormat="1" ht="24" customHeight="1" x14ac:dyDescent="0.2">
      <c r="A66" s="1" t="s">
        <v>17</v>
      </c>
      <c r="B66" s="10">
        <f t="shared" ref="B66:B87" si="14">SUM(C66:I66)</f>
        <v>33</v>
      </c>
      <c r="C66" s="13">
        <v>33</v>
      </c>
      <c r="D66" s="13" t="s">
        <v>10</v>
      </c>
      <c r="E66" s="14" t="s">
        <v>10</v>
      </c>
      <c r="F66" s="14" t="s">
        <v>10</v>
      </c>
      <c r="G66" s="14" t="s">
        <v>10</v>
      </c>
      <c r="H66" s="14" t="s">
        <v>10</v>
      </c>
      <c r="I66" s="27" t="s">
        <v>10</v>
      </c>
    </row>
    <row r="67" spans="1:9" s="1" customFormat="1" ht="24" customHeight="1" x14ac:dyDescent="0.2">
      <c r="A67" s="1" t="s">
        <v>18</v>
      </c>
      <c r="B67" s="10">
        <f t="shared" si="14"/>
        <v>170</v>
      </c>
      <c r="C67" s="13">
        <v>159</v>
      </c>
      <c r="D67" s="13">
        <v>3</v>
      </c>
      <c r="E67" s="14">
        <v>4</v>
      </c>
      <c r="F67" s="14">
        <v>4</v>
      </c>
      <c r="G67" s="14" t="s">
        <v>10</v>
      </c>
      <c r="H67" s="14" t="s">
        <v>10</v>
      </c>
      <c r="I67" s="15" t="s">
        <v>10</v>
      </c>
    </row>
    <row r="68" spans="1:9" s="1" customFormat="1" ht="24" customHeight="1" x14ac:dyDescent="0.2">
      <c r="A68" s="1" t="s">
        <v>19</v>
      </c>
      <c r="B68" s="10">
        <f t="shared" si="14"/>
        <v>2</v>
      </c>
      <c r="C68" s="13">
        <v>2</v>
      </c>
      <c r="D68" s="13" t="s">
        <v>10</v>
      </c>
      <c r="E68" s="13" t="s">
        <v>10</v>
      </c>
      <c r="F68" s="13" t="s">
        <v>10</v>
      </c>
      <c r="G68" s="13" t="s">
        <v>10</v>
      </c>
      <c r="H68" s="13" t="s">
        <v>10</v>
      </c>
      <c r="I68" s="27" t="s">
        <v>10</v>
      </c>
    </row>
    <row r="69" spans="1:9" s="1" customFormat="1" ht="24" customHeight="1" x14ac:dyDescent="0.2">
      <c r="A69" s="28" t="s">
        <v>20</v>
      </c>
      <c r="B69" s="10">
        <f t="shared" si="14"/>
        <v>1</v>
      </c>
      <c r="C69" s="13">
        <v>1</v>
      </c>
      <c r="D69" s="13" t="s">
        <v>10</v>
      </c>
      <c r="E69" s="13" t="s">
        <v>10</v>
      </c>
      <c r="F69" s="13" t="s">
        <v>10</v>
      </c>
      <c r="G69" s="13" t="s">
        <v>10</v>
      </c>
      <c r="H69" s="13" t="s">
        <v>10</v>
      </c>
      <c r="I69" s="27" t="s">
        <v>10</v>
      </c>
    </row>
    <row r="70" spans="1:9" s="1" customFormat="1" ht="24" customHeight="1" x14ac:dyDescent="0.2">
      <c r="A70" s="28" t="s">
        <v>45</v>
      </c>
      <c r="B70" s="10">
        <f t="shared" si="14"/>
        <v>4</v>
      </c>
      <c r="C70" s="13">
        <v>4</v>
      </c>
      <c r="D70" s="13" t="s">
        <v>10</v>
      </c>
      <c r="E70" s="13" t="s">
        <v>10</v>
      </c>
      <c r="F70" s="13" t="s">
        <v>10</v>
      </c>
      <c r="G70" s="13" t="s">
        <v>10</v>
      </c>
      <c r="H70" s="13" t="s">
        <v>10</v>
      </c>
      <c r="I70" s="27" t="s">
        <v>10</v>
      </c>
    </row>
    <row r="71" spans="1:9" s="1" customFormat="1" ht="24" customHeight="1" x14ac:dyDescent="0.2">
      <c r="A71" s="16" t="s">
        <v>21</v>
      </c>
      <c r="B71" s="10">
        <f t="shared" si="14"/>
        <v>28</v>
      </c>
      <c r="C71" s="13">
        <v>28</v>
      </c>
      <c r="D71" s="13" t="s">
        <v>10</v>
      </c>
      <c r="E71" s="14" t="s">
        <v>10</v>
      </c>
      <c r="F71" s="14" t="s">
        <v>10</v>
      </c>
      <c r="G71" s="14" t="s">
        <v>10</v>
      </c>
      <c r="H71" s="14" t="s">
        <v>10</v>
      </c>
      <c r="I71" s="27" t="s">
        <v>10</v>
      </c>
    </row>
    <row r="72" spans="1:9" s="1" customFormat="1" ht="24" customHeight="1" x14ac:dyDescent="0.2">
      <c r="A72" s="16" t="s">
        <v>26</v>
      </c>
      <c r="B72" s="10">
        <f>SUM(C72:I72)</f>
        <v>8</v>
      </c>
      <c r="C72" s="13">
        <v>6</v>
      </c>
      <c r="D72" s="13" t="s">
        <v>10</v>
      </c>
      <c r="E72" s="14">
        <v>2</v>
      </c>
      <c r="F72" s="13" t="s">
        <v>10</v>
      </c>
      <c r="G72" s="13" t="s">
        <v>10</v>
      </c>
      <c r="H72" s="13" t="s">
        <v>10</v>
      </c>
      <c r="I72" s="27" t="s">
        <v>10</v>
      </c>
    </row>
    <row r="73" spans="1:9" ht="24" customHeight="1" x14ac:dyDescent="0.25">
      <c r="A73" s="49" t="s">
        <v>35</v>
      </c>
      <c r="B73" s="49"/>
      <c r="C73" s="49"/>
      <c r="D73" s="49"/>
      <c r="E73" s="49"/>
      <c r="F73" s="49"/>
      <c r="G73" s="49"/>
      <c r="H73" s="49"/>
      <c r="I73" s="49"/>
    </row>
    <row r="74" spans="1:9" ht="24" customHeight="1" x14ac:dyDescent="0.25">
      <c r="A74" s="49" t="s">
        <v>42</v>
      </c>
      <c r="B74" s="49"/>
      <c r="C74" s="49"/>
      <c r="D74" s="49"/>
      <c r="E74" s="49"/>
      <c r="F74" s="49"/>
      <c r="G74" s="49"/>
      <c r="H74" s="49"/>
      <c r="I74" s="49"/>
    </row>
    <row r="75" spans="1:9" ht="24" customHeight="1" x14ac:dyDescent="0.25">
      <c r="A75" s="49" t="s">
        <v>43</v>
      </c>
      <c r="B75" s="49"/>
      <c r="C75" s="49"/>
      <c r="D75" s="49"/>
      <c r="E75" s="49"/>
      <c r="F75" s="49"/>
      <c r="G75" s="49"/>
      <c r="H75" s="49"/>
      <c r="I75" s="49"/>
    </row>
    <row r="76" spans="1:9" ht="24" customHeight="1" x14ac:dyDescent="0.2">
      <c r="A76" s="3" t="s">
        <v>0</v>
      </c>
      <c r="B76" s="4"/>
      <c r="C76" s="3"/>
      <c r="D76" s="3"/>
      <c r="E76" s="3"/>
      <c r="F76" s="3"/>
      <c r="G76" s="3"/>
      <c r="H76" s="3"/>
      <c r="I76" s="3"/>
    </row>
    <row r="77" spans="1:9" s="1" customFormat="1" ht="24" customHeight="1" x14ac:dyDescent="0.2">
      <c r="A77" s="50" t="s">
        <v>44</v>
      </c>
      <c r="B77" s="53" t="s">
        <v>32</v>
      </c>
      <c r="C77" s="54"/>
      <c r="D77" s="54"/>
      <c r="E77" s="54"/>
      <c r="F77" s="54"/>
      <c r="G77" s="54"/>
      <c r="H77" s="54"/>
      <c r="I77" s="54"/>
    </row>
    <row r="78" spans="1:9" s="1" customFormat="1" ht="24" customHeight="1" x14ac:dyDescent="0.2">
      <c r="A78" s="51"/>
      <c r="B78" s="55" t="s">
        <v>33</v>
      </c>
      <c r="C78" s="58" t="s">
        <v>1</v>
      </c>
      <c r="D78" s="59"/>
      <c r="E78" s="59"/>
      <c r="F78" s="59"/>
      <c r="G78" s="59"/>
      <c r="H78" s="59"/>
      <c r="I78" s="59"/>
    </row>
    <row r="79" spans="1:9" s="1" customFormat="1" ht="24" customHeight="1" x14ac:dyDescent="0.2">
      <c r="A79" s="51"/>
      <c r="B79" s="56"/>
      <c r="C79" s="55" t="s">
        <v>2</v>
      </c>
      <c r="D79" s="55" t="s">
        <v>3</v>
      </c>
      <c r="E79" s="55" t="s">
        <v>4</v>
      </c>
      <c r="F79" s="55" t="s">
        <v>5</v>
      </c>
      <c r="G79" s="55" t="s">
        <v>31</v>
      </c>
      <c r="H79" s="55" t="s">
        <v>40</v>
      </c>
      <c r="I79" s="62" t="s">
        <v>39</v>
      </c>
    </row>
    <row r="80" spans="1:9" s="1" customFormat="1" ht="24" customHeight="1" x14ac:dyDescent="0.2">
      <c r="A80" s="51"/>
      <c r="B80" s="56"/>
      <c r="C80" s="60"/>
      <c r="D80" s="60"/>
      <c r="E80" s="60"/>
      <c r="F80" s="60"/>
      <c r="G80" s="60"/>
      <c r="H80" s="60"/>
      <c r="I80" s="63"/>
    </row>
    <row r="81" spans="1:9" s="1" customFormat="1" ht="24" customHeight="1" x14ac:dyDescent="0.2">
      <c r="A81" s="51"/>
      <c r="B81" s="56"/>
      <c r="C81" s="60"/>
      <c r="D81" s="60"/>
      <c r="E81" s="60"/>
      <c r="F81" s="60"/>
      <c r="G81" s="60"/>
      <c r="H81" s="60"/>
      <c r="I81" s="63"/>
    </row>
    <row r="82" spans="1:9" s="1" customFormat="1" ht="24" customHeight="1" x14ac:dyDescent="0.2">
      <c r="A82" s="52"/>
      <c r="B82" s="57"/>
      <c r="C82" s="61"/>
      <c r="D82" s="61"/>
      <c r="E82" s="61"/>
      <c r="F82" s="61"/>
      <c r="G82" s="61"/>
      <c r="H82" s="61"/>
      <c r="I82" s="64"/>
    </row>
    <row r="83" spans="1:9" s="1" customFormat="1" ht="25.5" customHeight="1" x14ac:dyDescent="0.2">
      <c r="A83" s="16" t="s">
        <v>14</v>
      </c>
      <c r="B83" s="10">
        <f t="shared" si="14"/>
        <v>153</v>
      </c>
      <c r="C83" s="13">
        <v>116</v>
      </c>
      <c r="D83" s="13">
        <v>1</v>
      </c>
      <c r="E83" s="14">
        <v>25</v>
      </c>
      <c r="F83" s="13">
        <v>2</v>
      </c>
      <c r="G83" s="13" t="s">
        <v>10</v>
      </c>
      <c r="H83" s="13">
        <v>9</v>
      </c>
      <c r="I83" s="27" t="s">
        <v>10</v>
      </c>
    </row>
    <row r="84" spans="1:9" s="1" customFormat="1" ht="24" customHeight="1" x14ac:dyDescent="0.2">
      <c r="A84" s="17" t="s">
        <v>27</v>
      </c>
      <c r="B84" s="10">
        <f t="shared" si="14"/>
        <v>370</v>
      </c>
      <c r="C84" s="20">
        <v>357</v>
      </c>
      <c r="D84" s="20">
        <v>5</v>
      </c>
      <c r="E84" s="20">
        <v>5</v>
      </c>
      <c r="F84" s="20">
        <v>1</v>
      </c>
      <c r="G84" s="20">
        <v>2</v>
      </c>
      <c r="H84" s="35" t="s">
        <v>10</v>
      </c>
      <c r="I84" s="27" t="s">
        <v>10</v>
      </c>
    </row>
    <row r="85" spans="1:9" s="1" customFormat="1" ht="24" customHeight="1" x14ac:dyDescent="0.2">
      <c r="A85" s="17" t="s">
        <v>28</v>
      </c>
      <c r="B85" s="10">
        <f t="shared" si="14"/>
        <v>21</v>
      </c>
      <c r="C85" s="13">
        <v>20</v>
      </c>
      <c r="D85" s="13" t="s">
        <v>10</v>
      </c>
      <c r="E85" s="11">
        <v>1</v>
      </c>
      <c r="F85" s="13" t="s">
        <v>10</v>
      </c>
      <c r="G85" s="13" t="s">
        <v>10</v>
      </c>
      <c r="H85" s="13" t="s">
        <v>10</v>
      </c>
      <c r="I85" s="27" t="s">
        <v>10</v>
      </c>
    </row>
    <row r="86" spans="1:9" s="1" customFormat="1" ht="24" customHeight="1" x14ac:dyDescent="0.2">
      <c r="A86" s="17" t="s">
        <v>29</v>
      </c>
      <c r="B86" s="10">
        <f t="shared" si="14"/>
        <v>7</v>
      </c>
      <c r="C86" s="13">
        <v>6</v>
      </c>
      <c r="D86" s="13" t="s">
        <v>10</v>
      </c>
      <c r="E86" s="13">
        <v>1</v>
      </c>
      <c r="F86" s="13" t="s">
        <v>10</v>
      </c>
      <c r="G86" s="13" t="s">
        <v>10</v>
      </c>
      <c r="H86" s="13" t="s">
        <v>10</v>
      </c>
      <c r="I86" s="27" t="s">
        <v>10</v>
      </c>
    </row>
    <row r="87" spans="1:9" s="1" customFormat="1" ht="24" customHeight="1" x14ac:dyDescent="0.2">
      <c r="A87" s="17" t="s">
        <v>30</v>
      </c>
      <c r="B87" s="10">
        <f t="shared" si="14"/>
        <v>31</v>
      </c>
      <c r="C87" s="14">
        <v>28</v>
      </c>
      <c r="D87" s="11">
        <v>1</v>
      </c>
      <c r="E87" s="11">
        <v>2</v>
      </c>
      <c r="F87" s="13" t="s">
        <v>10</v>
      </c>
      <c r="G87" s="13" t="s">
        <v>10</v>
      </c>
      <c r="H87" s="13" t="s">
        <v>10</v>
      </c>
      <c r="I87" s="27" t="s">
        <v>10</v>
      </c>
    </row>
    <row r="88" spans="1:9" s="8" customFormat="1" ht="24" customHeight="1" x14ac:dyDescent="0.25">
      <c r="A88" s="21" t="s">
        <v>36</v>
      </c>
      <c r="B88" s="6">
        <f t="shared" ref="B88:I88" si="15">SUM(B89,B97,B124,B130,B134,B161,B162,B163)</f>
        <v>57173</v>
      </c>
      <c r="C88" s="6">
        <f t="shared" si="15"/>
        <v>56110</v>
      </c>
      <c r="D88" s="6">
        <f t="shared" si="15"/>
        <v>531</v>
      </c>
      <c r="E88" s="6">
        <f t="shared" si="15"/>
        <v>225</v>
      </c>
      <c r="F88" s="6">
        <f t="shared" si="15"/>
        <v>37</v>
      </c>
      <c r="G88" s="6">
        <f t="shared" si="15"/>
        <v>74</v>
      </c>
      <c r="H88" s="6">
        <f t="shared" si="15"/>
        <v>172</v>
      </c>
      <c r="I88" s="7">
        <f t="shared" si="15"/>
        <v>24</v>
      </c>
    </row>
    <row r="89" spans="1:9" s="1" customFormat="1" ht="24" customHeight="1" x14ac:dyDescent="0.25">
      <c r="A89" s="9" t="s">
        <v>6</v>
      </c>
      <c r="B89" s="6">
        <f t="shared" ref="B89:I89" si="16">SUM(B90,B95,B96)</f>
        <v>32532</v>
      </c>
      <c r="C89" s="6">
        <f t="shared" si="16"/>
        <v>31904</v>
      </c>
      <c r="D89" s="6">
        <f t="shared" si="16"/>
        <v>308</v>
      </c>
      <c r="E89" s="6">
        <f t="shared" si="16"/>
        <v>133</v>
      </c>
      <c r="F89" s="6">
        <f t="shared" si="16"/>
        <v>17</v>
      </c>
      <c r="G89" s="6">
        <f t="shared" si="16"/>
        <v>49</v>
      </c>
      <c r="H89" s="6">
        <f t="shared" si="16"/>
        <v>107</v>
      </c>
      <c r="I89" s="19">
        <f t="shared" si="16"/>
        <v>14</v>
      </c>
    </row>
    <row r="90" spans="1:9" s="1" customFormat="1" ht="24" customHeight="1" x14ac:dyDescent="0.25">
      <c r="A90" s="9" t="s">
        <v>7</v>
      </c>
      <c r="B90" s="6">
        <f t="shared" ref="B90:I90" si="17">SUM(B91:B94)</f>
        <v>31574</v>
      </c>
      <c r="C90" s="6">
        <f t="shared" si="17"/>
        <v>30996</v>
      </c>
      <c r="D90" s="6">
        <f t="shared" si="17"/>
        <v>293</v>
      </c>
      <c r="E90" s="6">
        <f t="shared" si="17"/>
        <v>123</v>
      </c>
      <c r="F90" s="6">
        <f t="shared" si="17"/>
        <v>16</v>
      </c>
      <c r="G90" s="6">
        <f t="shared" si="17"/>
        <v>44</v>
      </c>
      <c r="H90" s="6">
        <f t="shared" si="17"/>
        <v>88</v>
      </c>
      <c r="I90" s="19">
        <f t="shared" si="17"/>
        <v>14</v>
      </c>
    </row>
    <row r="91" spans="1:9" s="1" customFormat="1" ht="24" customHeight="1" x14ac:dyDescent="0.2">
      <c r="A91" s="1" t="s">
        <v>8</v>
      </c>
      <c r="B91" s="10">
        <f t="shared" ref="B91:B96" si="18">SUM(C91:I91)</f>
        <v>10284</v>
      </c>
      <c r="C91" s="14">
        <v>10109</v>
      </c>
      <c r="D91" s="33">
        <v>98</v>
      </c>
      <c r="E91" s="33">
        <v>35</v>
      </c>
      <c r="F91" s="33">
        <v>5</v>
      </c>
      <c r="G91" s="33">
        <v>7</v>
      </c>
      <c r="H91" s="33">
        <v>24</v>
      </c>
      <c r="I91" s="31">
        <v>6</v>
      </c>
    </row>
    <row r="92" spans="1:9" s="1" customFormat="1" ht="24" customHeight="1" x14ac:dyDescent="0.2">
      <c r="A92" s="1" t="s">
        <v>9</v>
      </c>
      <c r="B92" s="10">
        <f t="shared" si="18"/>
        <v>63</v>
      </c>
      <c r="C92" s="14">
        <v>61</v>
      </c>
      <c r="D92" s="33">
        <v>2</v>
      </c>
      <c r="E92" s="13" t="s">
        <v>10</v>
      </c>
      <c r="F92" s="13" t="s">
        <v>10</v>
      </c>
      <c r="G92" s="13" t="s">
        <v>10</v>
      </c>
      <c r="H92" s="13" t="s">
        <v>10</v>
      </c>
      <c r="I92" s="27" t="s">
        <v>10</v>
      </c>
    </row>
    <row r="93" spans="1:9" s="1" customFormat="1" ht="24" customHeight="1" x14ac:dyDescent="0.2">
      <c r="A93" s="1" t="s">
        <v>11</v>
      </c>
      <c r="B93" s="10">
        <f t="shared" si="18"/>
        <v>18093</v>
      </c>
      <c r="C93" s="14">
        <v>17758</v>
      </c>
      <c r="D93" s="33">
        <v>164</v>
      </c>
      <c r="E93" s="33">
        <v>71</v>
      </c>
      <c r="F93" s="33">
        <v>6</v>
      </c>
      <c r="G93" s="33">
        <v>34</v>
      </c>
      <c r="H93" s="33">
        <v>53</v>
      </c>
      <c r="I93" s="31">
        <v>7</v>
      </c>
    </row>
    <row r="94" spans="1:9" s="1" customFormat="1" ht="24" customHeight="1" x14ac:dyDescent="0.2">
      <c r="A94" s="1" t="s">
        <v>12</v>
      </c>
      <c r="B94" s="10">
        <f t="shared" si="18"/>
        <v>3134</v>
      </c>
      <c r="C94" s="14">
        <v>3068</v>
      </c>
      <c r="D94" s="33">
        <v>29</v>
      </c>
      <c r="E94" s="33">
        <v>17</v>
      </c>
      <c r="F94" s="33">
        <v>5</v>
      </c>
      <c r="G94" s="33">
        <v>3</v>
      </c>
      <c r="H94" s="33">
        <v>11</v>
      </c>
      <c r="I94" s="31">
        <v>1</v>
      </c>
    </row>
    <row r="95" spans="1:9" s="1" customFormat="1" ht="24" customHeight="1" x14ac:dyDescent="0.2">
      <c r="A95" s="1" t="s">
        <v>13</v>
      </c>
      <c r="B95" s="10">
        <f t="shared" si="18"/>
        <v>39</v>
      </c>
      <c r="C95" s="14">
        <v>39</v>
      </c>
      <c r="D95" s="13" t="s">
        <v>10</v>
      </c>
      <c r="E95" s="13" t="s">
        <v>10</v>
      </c>
      <c r="F95" s="13" t="s">
        <v>10</v>
      </c>
      <c r="G95" s="13" t="s">
        <v>10</v>
      </c>
      <c r="H95" s="13" t="s">
        <v>10</v>
      </c>
      <c r="I95" s="27" t="s">
        <v>10</v>
      </c>
    </row>
    <row r="96" spans="1:9" s="1" customFormat="1" ht="24" customHeight="1" x14ac:dyDescent="0.2">
      <c r="A96" s="16" t="s">
        <v>14</v>
      </c>
      <c r="B96" s="10">
        <f t="shared" si="18"/>
        <v>919</v>
      </c>
      <c r="C96" s="14">
        <v>869</v>
      </c>
      <c r="D96" s="33">
        <v>15</v>
      </c>
      <c r="E96" s="33">
        <v>10</v>
      </c>
      <c r="F96" s="33">
        <v>1</v>
      </c>
      <c r="G96" s="33">
        <v>5</v>
      </c>
      <c r="H96" s="33">
        <v>19</v>
      </c>
      <c r="I96" s="27" t="s">
        <v>10</v>
      </c>
    </row>
    <row r="97" spans="1:9" s="1" customFormat="1" ht="24" customHeight="1" x14ac:dyDescent="0.25">
      <c r="A97" s="9" t="s">
        <v>15</v>
      </c>
      <c r="B97" s="6">
        <f t="shared" ref="B97:I97" si="19">SUM(B98,B103,B104,B105,B122,B123)</f>
        <v>12234</v>
      </c>
      <c r="C97" s="6">
        <f t="shared" si="19"/>
        <v>12044</v>
      </c>
      <c r="D97" s="6">
        <f t="shared" si="19"/>
        <v>74</v>
      </c>
      <c r="E97" s="6">
        <f t="shared" si="19"/>
        <v>54</v>
      </c>
      <c r="F97" s="6">
        <f t="shared" si="19"/>
        <v>12</v>
      </c>
      <c r="G97" s="6">
        <f t="shared" si="19"/>
        <v>11</v>
      </c>
      <c r="H97" s="6">
        <f t="shared" si="19"/>
        <v>33</v>
      </c>
      <c r="I97" s="19">
        <f t="shared" si="19"/>
        <v>6</v>
      </c>
    </row>
    <row r="98" spans="1:9" s="1" customFormat="1" ht="24" customHeight="1" x14ac:dyDescent="0.25">
      <c r="A98" s="9" t="s">
        <v>7</v>
      </c>
      <c r="B98" s="6">
        <f t="shared" ref="B98:H98" si="20">SUM(B99:B102)</f>
        <v>2366</v>
      </c>
      <c r="C98" s="6">
        <f t="shared" si="20"/>
        <v>2351</v>
      </c>
      <c r="D98" s="6">
        <f t="shared" si="20"/>
        <v>4</v>
      </c>
      <c r="E98" s="6">
        <f t="shared" si="20"/>
        <v>8</v>
      </c>
      <c r="F98" s="6" t="s">
        <v>10</v>
      </c>
      <c r="G98" s="6" t="s">
        <v>10</v>
      </c>
      <c r="H98" s="6">
        <f t="shared" si="20"/>
        <v>3</v>
      </c>
      <c r="I98" s="7" t="s">
        <v>10</v>
      </c>
    </row>
    <row r="99" spans="1:9" s="1" customFormat="1" ht="24" customHeight="1" x14ac:dyDescent="0.2">
      <c r="A99" s="1" t="s">
        <v>8</v>
      </c>
      <c r="B99" s="10">
        <f t="shared" ref="B99:B104" si="21">SUM(C99:I99)</f>
        <v>586</v>
      </c>
      <c r="C99" s="13">
        <v>582</v>
      </c>
      <c r="D99" s="14">
        <v>1</v>
      </c>
      <c r="E99" s="14">
        <v>2</v>
      </c>
      <c r="F99" s="13" t="s">
        <v>10</v>
      </c>
      <c r="G99" s="13" t="s">
        <v>10</v>
      </c>
      <c r="H99" s="14">
        <v>1</v>
      </c>
      <c r="I99" s="27" t="s">
        <v>10</v>
      </c>
    </row>
    <row r="100" spans="1:9" s="1" customFormat="1" ht="24" customHeight="1" x14ac:dyDescent="0.2">
      <c r="A100" s="1" t="s">
        <v>9</v>
      </c>
      <c r="B100" s="10">
        <f t="shared" si="21"/>
        <v>11</v>
      </c>
      <c r="C100" s="13">
        <v>11</v>
      </c>
      <c r="D100" s="13" t="s">
        <v>10</v>
      </c>
      <c r="E100" s="13" t="s">
        <v>10</v>
      </c>
      <c r="F100" s="13" t="s">
        <v>10</v>
      </c>
      <c r="G100" s="13" t="s">
        <v>10</v>
      </c>
      <c r="H100" s="27" t="s">
        <v>10</v>
      </c>
      <c r="I100" s="27" t="s">
        <v>10</v>
      </c>
    </row>
    <row r="101" spans="1:9" s="1" customFormat="1" ht="24" customHeight="1" x14ac:dyDescent="0.2">
      <c r="A101" s="1" t="s">
        <v>11</v>
      </c>
      <c r="B101" s="10">
        <f t="shared" si="21"/>
        <v>981</v>
      </c>
      <c r="C101" s="13">
        <v>975</v>
      </c>
      <c r="D101" s="14">
        <v>2</v>
      </c>
      <c r="E101" s="14">
        <v>3</v>
      </c>
      <c r="F101" s="13" t="s">
        <v>10</v>
      </c>
      <c r="G101" s="13" t="s">
        <v>10</v>
      </c>
      <c r="H101" s="14">
        <v>1</v>
      </c>
      <c r="I101" s="27" t="s">
        <v>10</v>
      </c>
    </row>
    <row r="102" spans="1:9" s="1" customFormat="1" ht="24" customHeight="1" x14ac:dyDescent="0.2">
      <c r="A102" s="1" t="s">
        <v>12</v>
      </c>
      <c r="B102" s="10">
        <f t="shared" si="21"/>
        <v>788</v>
      </c>
      <c r="C102" s="13">
        <v>783</v>
      </c>
      <c r="D102" s="14">
        <v>1</v>
      </c>
      <c r="E102" s="14">
        <v>3</v>
      </c>
      <c r="F102" s="13" t="s">
        <v>10</v>
      </c>
      <c r="G102" s="13" t="s">
        <v>10</v>
      </c>
      <c r="H102" s="14">
        <v>1</v>
      </c>
      <c r="I102" s="27" t="s">
        <v>10</v>
      </c>
    </row>
    <row r="103" spans="1:9" s="1" customFormat="1" ht="24" customHeight="1" x14ac:dyDescent="0.2">
      <c r="A103" s="1" t="s">
        <v>13</v>
      </c>
      <c r="B103" s="10">
        <f t="shared" si="21"/>
        <v>1476</v>
      </c>
      <c r="C103" s="14">
        <v>1447</v>
      </c>
      <c r="D103" s="14">
        <v>13</v>
      </c>
      <c r="E103" s="14">
        <v>3</v>
      </c>
      <c r="F103" s="14">
        <v>4</v>
      </c>
      <c r="G103" s="14">
        <v>3</v>
      </c>
      <c r="H103" s="14">
        <v>6</v>
      </c>
      <c r="I103" s="27" t="s">
        <v>10</v>
      </c>
    </row>
    <row r="104" spans="1:9" s="1" customFormat="1" ht="24" customHeight="1" x14ac:dyDescent="0.2">
      <c r="A104" s="28" t="s">
        <v>47</v>
      </c>
      <c r="B104" s="10">
        <f t="shared" si="21"/>
        <v>1990</v>
      </c>
      <c r="C104" s="14">
        <v>1960</v>
      </c>
      <c r="D104" s="11">
        <v>22</v>
      </c>
      <c r="E104" s="11">
        <v>2</v>
      </c>
      <c r="F104" s="11">
        <v>1</v>
      </c>
      <c r="G104" s="11">
        <v>2</v>
      </c>
      <c r="H104" s="11">
        <v>2</v>
      </c>
      <c r="I104" s="12">
        <v>1</v>
      </c>
    </row>
    <row r="105" spans="1:9" s="1" customFormat="1" ht="24" customHeight="1" x14ac:dyDescent="0.25">
      <c r="A105" s="18" t="s">
        <v>16</v>
      </c>
      <c r="B105" s="6">
        <f t="shared" ref="B105:I105" si="22">SUM(B106:B121)</f>
        <v>5960</v>
      </c>
      <c r="C105" s="6">
        <f t="shared" si="22"/>
        <v>5858</v>
      </c>
      <c r="D105" s="6">
        <f t="shared" si="22"/>
        <v>30</v>
      </c>
      <c r="E105" s="6">
        <f t="shared" si="22"/>
        <v>38</v>
      </c>
      <c r="F105" s="6">
        <f t="shared" si="22"/>
        <v>7</v>
      </c>
      <c r="G105" s="6">
        <f t="shared" si="22"/>
        <v>6</v>
      </c>
      <c r="H105" s="6">
        <f t="shared" si="22"/>
        <v>19</v>
      </c>
      <c r="I105" s="7">
        <f t="shared" si="22"/>
        <v>2</v>
      </c>
    </row>
    <row r="106" spans="1:9" s="1" customFormat="1" ht="24" customHeight="1" x14ac:dyDescent="0.2">
      <c r="A106" s="1" t="s">
        <v>17</v>
      </c>
      <c r="B106" s="10">
        <f>SUM(C106:I106)</f>
        <v>1606</v>
      </c>
      <c r="C106" s="13">
        <v>1580</v>
      </c>
      <c r="D106" s="11">
        <v>11</v>
      </c>
      <c r="E106" s="11">
        <v>8</v>
      </c>
      <c r="F106" s="11">
        <v>1</v>
      </c>
      <c r="G106" s="11">
        <v>2</v>
      </c>
      <c r="H106" s="11">
        <v>3</v>
      </c>
      <c r="I106" s="12">
        <v>1</v>
      </c>
    </row>
    <row r="107" spans="1:9" s="1" customFormat="1" ht="24" customHeight="1" x14ac:dyDescent="0.2">
      <c r="A107" s="1" t="s">
        <v>18</v>
      </c>
      <c r="B107" s="10">
        <f>SUM(C107:I107)</f>
        <v>3332</v>
      </c>
      <c r="C107" s="13">
        <v>3278</v>
      </c>
      <c r="D107" s="11">
        <v>15</v>
      </c>
      <c r="E107" s="11">
        <v>20</v>
      </c>
      <c r="F107" s="11">
        <v>3</v>
      </c>
      <c r="G107" s="11">
        <v>4</v>
      </c>
      <c r="H107" s="11">
        <v>11</v>
      </c>
      <c r="I107" s="12">
        <v>1</v>
      </c>
    </row>
    <row r="108" spans="1:9" s="1" customFormat="1" ht="24" customHeight="1" x14ac:dyDescent="0.2">
      <c r="A108" s="1" t="s">
        <v>19</v>
      </c>
      <c r="B108" s="10">
        <f>SUM(C108:I108)</f>
        <v>938</v>
      </c>
      <c r="C108" s="13">
        <v>917</v>
      </c>
      <c r="D108" s="11">
        <v>4</v>
      </c>
      <c r="E108" s="11">
        <v>9</v>
      </c>
      <c r="F108" s="11">
        <v>3</v>
      </c>
      <c r="G108" s="27" t="s">
        <v>10</v>
      </c>
      <c r="H108" s="11">
        <v>5</v>
      </c>
      <c r="I108" s="27" t="s">
        <v>10</v>
      </c>
    </row>
    <row r="109" spans="1:9" ht="24" customHeight="1" x14ac:dyDescent="0.25">
      <c r="A109" s="49" t="s">
        <v>35</v>
      </c>
      <c r="B109" s="49"/>
      <c r="C109" s="49"/>
      <c r="D109" s="49"/>
      <c r="E109" s="49"/>
      <c r="F109" s="49"/>
      <c r="G109" s="49"/>
      <c r="H109" s="49"/>
      <c r="I109" s="49"/>
    </row>
    <row r="110" spans="1:9" ht="24" customHeight="1" x14ac:dyDescent="0.25">
      <c r="A110" s="49" t="s">
        <v>42</v>
      </c>
      <c r="B110" s="49"/>
      <c r="C110" s="49"/>
      <c r="D110" s="49"/>
      <c r="E110" s="49"/>
      <c r="F110" s="49"/>
      <c r="G110" s="49"/>
      <c r="H110" s="49"/>
      <c r="I110" s="49"/>
    </row>
    <row r="111" spans="1:9" ht="24" customHeight="1" x14ac:dyDescent="0.25">
      <c r="A111" s="49" t="s">
        <v>43</v>
      </c>
      <c r="B111" s="49"/>
      <c r="C111" s="49"/>
      <c r="D111" s="49"/>
      <c r="E111" s="49"/>
      <c r="F111" s="49"/>
      <c r="G111" s="49"/>
      <c r="H111" s="49"/>
      <c r="I111" s="49"/>
    </row>
    <row r="112" spans="1:9" ht="24" customHeight="1" x14ac:dyDescent="0.2">
      <c r="A112" s="3" t="s">
        <v>0</v>
      </c>
      <c r="B112" s="4"/>
      <c r="C112" s="3"/>
      <c r="D112" s="3"/>
      <c r="E112" s="3"/>
      <c r="F112" s="3"/>
      <c r="G112" s="3"/>
      <c r="H112" s="3"/>
      <c r="I112" s="3"/>
    </row>
    <row r="113" spans="1:9" s="1" customFormat="1" ht="24" customHeight="1" x14ac:dyDescent="0.2">
      <c r="A113" s="50" t="s">
        <v>44</v>
      </c>
      <c r="B113" s="53" t="s">
        <v>32</v>
      </c>
      <c r="C113" s="54"/>
      <c r="D113" s="54"/>
      <c r="E113" s="54"/>
      <c r="F113" s="54"/>
      <c r="G113" s="54"/>
      <c r="H113" s="54"/>
      <c r="I113" s="54"/>
    </row>
    <row r="114" spans="1:9" s="1" customFormat="1" ht="24" customHeight="1" x14ac:dyDescent="0.2">
      <c r="A114" s="51"/>
      <c r="B114" s="55" t="s">
        <v>33</v>
      </c>
      <c r="C114" s="58" t="s">
        <v>1</v>
      </c>
      <c r="D114" s="59"/>
      <c r="E114" s="59"/>
      <c r="F114" s="59"/>
      <c r="G114" s="59"/>
      <c r="H114" s="59"/>
      <c r="I114" s="59"/>
    </row>
    <row r="115" spans="1:9" s="1" customFormat="1" ht="24" customHeight="1" x14ac:dyDescent="0.2">
      <c r="A115" s="51"/>
      <c r="B115" s="56"/>
      <c r="C115" s="55" t="s">
        <v>2</v>
      </c>
      <c r="D115" s="55" t="s">
        <v>3</v>
      </c>
      <c r="E115" s="55" t="s">
        <v>4</v>
      </c>
      <c r="F115" s="55" t="s">
        <v>5</v>
      </c>
      <c r="G115" s="55" t="s">
        <v>31</v>
      </c>
      <c r="H115" s="55" t="s">
        <v>40</v>
      </c>
      <c r="I115" s="62" t="s">
        <v>39</v>
      </c>
    </row>
    <row r="116" spans="1:9" s="1" customFormat="1" ht="24" customHeight="1" x14ac:dyDescent="0.2">
      <c r="A116" s="51"/>
      <c r="B116" s="56"/>
      <c r="C116" s="60"/>
      <c r="D116" s="60"/>
      <c r="E116" s="60"/>
      <c r="F116" s="60"/>
      <c r="G116" s="60"/>
      <c r="H116" s="60"/>
      <c r="I116" s="63"/>
    </row>
    <row r="117" spans="1:9" s="1" customFormat="1" ht="24" customHeight="1" x14ac:dyDescent="0.2">
      <c r="A117" s="51"/>
      <c r="B117" s="56"/>
      <c r="C117" s="60"/>
      <c r="D117" s="60"/>
      <c r="E117" s="60"/>
      <c r="F117" s="60"/>
      <c r="G117" s="60"/>
      <c r="H117" s="60"/>
      <c r="I117" s="63"/>
    </row>
    <row r="118" spans="1:9" s="1" customFormat="1" ht="24" customHeight="1" x14ac:dyDescent="0.2">
      <c r="A118" s="52"/>
      <c r="B118" s="57"/>
      <c r="C118" s="61"/>
      <c r="D118" s="61"/>
      <c r="E118" s="61"/>
      <c r="F118" s="61"/>
      <c r="G118" s="61"/>
      <c r="H118" s="61"/>
      <c r="I118" s="64"/>
    </row>
    <row r="119" spans="1:9" s="1" customFormat="1" ht="25.5" customHeight="1" x14ac:dyDescent="0.25">
      <c r="A119" s="18" t="s">
        <v>46</v>
      </c>
      <c r="B119" s="46"/>
      <c r="C119" s="47"/>
      <c r="D119" s="47"/>
      <c r="E119" s="47"/>
      <c r="F119" s="47"/>
      <c r="G119" s="48"/>
      <c r="H119" s="47"/>
      <c r="I119" s="48"/>
    </row>
    <row r="120" spans="1:9" s="1" customFormat="1" ht="24" customHeight="1" x14ac:dyDescent="0.2">
      <c r="A120" s="28" t="s">
        <v>20</v>
      </c>
      <c r="B120" s="10">
        <f t="shared" ref="B120:B123" si="23">SUM(C120:I120)</f>
        <v>34</v>
      </c>
      <c r="C120" s="13">
        <v>33</v>
      </c>
      <c r="D120" s="13" t="s">
        <v>10</v>
      </c>
      <c r="E120" s="11">
        <v>1</v>
      </c>
      <c r="F120" s="13" t="s">
        <v>10</v>
      </c>
      <c r="G120" s="13" t="s">
        <v>10</v>
      </c>
      <c r="H120" s="13" t="s">
        <v>10</v>
      </c>
      <c r="I120" s="27" t="s">
        <v>10</v>
      </c>
    </row>
    <row r="121" spans="1:9" s="1" customFormat="1" ht="24" customHeight="1" x14ac:dyDescent="0.2">
      <c r="A121" s="28" t="s">
        <v>45</v>
      </c>
      <c r="B121" s="10">
        <f t="shared" si="23"/>
        <v>50</v>
      </c>
      <c r="C121" s="13">
        <v>50</v>
      </c>
      <c r="D121" s="13" t="s">
        <v>10</v>
      </c>
      <c r="E121" s="13" t="s">
        <v>10</v>
      </c>
      <c r="F121" s="13" t="s">
        <v>10</v>
      </c>
      <c r="G121" s="13" t="s">
        <v>10</v>
      </c>
      <c r="H121" s="13" t="s">
        <v>10</v>
      </c>
      <c r="I121" s="27" t="s">
        <v>10</v>
      </c>
    </row>
    <row r="122" spans="1:9" s="1" customFormat="1" ht="24" customHeight="1" x14ac:dyDescent="0.2">
      <c r="A122" s="16" t="s">
        <v>21</v>
      </c>
      <c r="B122" s="10">
        <f t="shared" si="23"/>
        <v>3</v>
      </c>
      <c r="C122" s="13">
        <v>3</v>
      </c>
      <c r="D122" s="13" t="s">
        <v>10</v>
      </c>
      <c r="E122" s="13" t="s">
        <v>10</v>
      </c>
      <c r="F122" s="13" t="s">
        <v>10</v>
      </c>
      <c r="G122" s="13" t="s">
        <v>10</v>
      </c>
      <c r="H122" s="13" t="s">
        <v>10</v>
      </c>
      <c r="I122" s="27" t="s">
        <v>10</v>
      </c>
    </row>
    <row r="123" spans="1:9" s="1" customFormat="1" ht="24" customHeight="1" x14ac:dyDescent="0.2">
      <c r="A123" s="16" t="s">
        <v>14</v>
      </c>
      <c r="B123" s="10">
        <f t="shared" si="23"/>
        <v>439</v>
      </c>
      <c r="C123" s="13">
        <v>425</v>
      </c>
      <c r="D123" s="11">
        <v>5</v>
      </c>
      <c r="E123" s="11">
        <v>3</v>
      </c>
      <c r="F123" s="13" t="s">
        <v>10</v>
      </c>
      <c r="G123" s="13" t="s">
        <v>10</v>
      </c>
      <c r="H123" s="11">
        <v>3</v>
      </c>
      <c r="I123" s="12">
        <v>3</v>
      </c>
    </row>
    <row r="124" spans="1:9" s="1" customFormat="1" ht="24" customHeight="1" x14ac:dyDescent="0.25">
      <c r="A124" s="18" t="s">
        <v>22</v>
      </c>
      <c r="B124" s="6">
        <f t="shared" ref="B124:I124" si="24">SUM(B125:B129)</f>
        <v>9064</v>
      </c>
      <c r="C124" s="6">
        <f t="shared" si="24"/>
        <v>8887</v>
      </c>
      <c r="D124" s="6">
        <f t="shared" si="24"/>
        <v>116</v>
      </c>
      <c r="E124" s="6">
        <f t="shared" si="24"/>
        <v>22</v>
      </c>
      <c r="F124" s="6">
        <f t="shared" si="24"/>
        <v>3</v>
      </c>
      <c r="G124" s="6">
        <f t="shared" si="24"/>
        <v>10</v>
      </c>
      <c r="H124" s="6">
        <f t="shared" si="24"/>
        <v>23</v>
      </c>
      <c r="I124" s="7">
        <f t="shared" si="24"/>
        <v>3</v>
      </c>
    </row>
    <row r="125" spans="1:9" s="1" customFormat="1" ht="24" customHeight="1" x14ac:dyDescent="0.2">
      <c r="A125" s="1" t="s">
        <v>8</v>
      </c>
      <c r="B125" s="10">
        <f>SUM(C125:I125)</f>
        <v>167</v>
      </c>
      <c r="C125" s="13">
        <v>165</v>
      </c>
      <c r="D125" s="13">
        <v>2</v>
      </c>
      <c r="E125" s="13" t="s">
        <v>10</v>
      </c>
      <c r="F125" s="13" t="s">
        <v>10</v>
      </c>
      <c r="G125" s="13" t="s">
        <v>10</v>
      </c>
      <c r="H125" s="13" t="s">
        <v>10</v>
      </c>
      <c r="I125" s="27" t="s">
        <v>10</v>
      </c>
    </row>
    <row r="126" spans="1:9" s="1" customFormat="1" ht="24" customHeight="1" x14ac:dyDescent="0.2">
      <c r="A126" s="1" t="s">
        <v>11</v>
      </c>
      <c r="B126" s="10">
        <f>SUM(C126:I126)</f>
        <v>8803</v>
      </c>
      <c r="C126" s="14">
        <v>8630</v>
      </c>
      <c r="D126" s="14">
        <v>113</v>
      </c>
      <c r="E126" s="14">
        <v>21</v>
      </c>
      <c r="F126" s="14">
        <v>3</v>
      </c>
      <c r="G126" s="14">
        <v>10</v>
      </c>
      <c r="H126" s="14">
        <v>23</v>
      </c>
      <c r="I126" s="15">
        <v>3</v>
      </c>
    </row>
    <row r="127" spans="1:9" s="1" customFormat="1" ht="24" customHeight="1" x14ac:dyDescent="0.2">
      <c r="A127" s="1" t="s">
        <v>12</v>
      </c>
      <c r="B127" s="10">
        <f>SUM(C127:I127)</f>
        <v>76</v>
      </c>
      <c r="C127" s="13">
        <v>74</v>
      </c>
      <c r="D127" s="13">
        <v>1</v>
      </c>
      <c r="E127" s="14">
        <v>1</v>
      </c>
      <c r="F127" s="13" t="s">
        <v>10</v>
      </c>
      <c r="G127" s="13" t="s">
        <v>10</v>
      </c>
      <c r="H127" s="13" t="s">
        <v>10</v>
      </c>
      <c r="I127" s="27" t="s">
        <v>10</v>
      </c>
    </row>
    <row r="128" spans="1:9" s="1" customFormat="1" ht="24" customHeight="1" x14ac:dyDescent="0.2">
      <c r="A128" s="1" t="s">
        <v>13</v>
      </c>
      <c r="B128" s="10">
        <f>SUM(C128:I128)</f>
        <v>11</v>
      </c>
      <c r="C128" s="13">
        <v>11</v>
      </c>
      <c r="D128" s="13" t="s">
        <v>10</v>
      </c>
      <c r="E128" s="13" t="s">
        <v>10</v>
      </c>
      <c r="F128" s="13" t="s">
        <v>10</v>
      </c>
      <c r="G128" s="13" t="s">
        <v>10</v>
      </c>
      <c r="H128" s="13" t="s">
        <v>10</v>
      </c>
      <c r="I128" s="27" t="s">
        <v>10</v>
      </c>
    </row>
    <row r="129" spans="1:9" s="1" customFormat="1" ht="24" customHeight="1" x14ac:dyDescent="0.2">
      <c r="A129" s="1" t="s">
        <v>47</v>
      </c>
      <c r="B129" s="10">
        <f>SUM(C129:I129)</f>
        <v>7</v>
      </c>
      <c r="C129" s="13">
        <v>7</v>
      </c>
      <c r="D129" s="13" t="s">
        <v>10</v>
      </c>
      <c r="E129" s="13" t="s">
        <v>10</v>
      </c>
      <c r="F129" s="13" t="s">
        <v>10</v>
      </c>
      <c r="G129" s="13" t="s">
        <v>10</v>
      </c>
      <c r="H129" s="13" t="s">
        <v>10</v>
      </c>
      <c r="I129" s="27" t="s">
        <v>10</v>
      </c>
    </row>
    <row r="130" spans="1:9" s="1" customFormat="1" ht="24" customHeight="1" x14ac:dyDescent="0.25">
      <c r="A130" s="18" t="s">
        <v>23</v>
      </c>
      <c r="B130" s="6">
        <f>SUM(B131:B132)</f>
        <v>245</v>
      </c>
      <c r="C130" s="6">
        <f t="shared" ref="C130:E130" si="25">SUM(C131:C132)</f>
        <v>239</v>
      </c>
      <c r="D130" s="6">
        <f t="shared" si="25"/>
        <v>5</v>
      </c>
      <c r="E130" s="6">
        <f t="shared" si="25"/>
        <v>1</v>
      </c>
      <c r="F130" s="40" t="s">
        <v>10</v>
      </c>
      <c r="G130" s="40" t="s">
        <v>10</v>
      </c>
      <c r="H130" s="40" t="s">
        <v>10</v>
      </c>
      <c r="I130" s="41" t="s">
        <v>10</v>
      </c>
    </row>
    <row r="131" spans="1:9" s="1" customFormat="1" ht="24" customHeight="1" x14ac:dyDescent="0.2">
      <c r="A131" s="1" t="s">
        <v>13</v>
      </c>
      <c r="B131" s="10">
        <f>SUM(C131:I131)</f>
        <v>228</v>
      </c>
      <c r="C131" s="13">
        <v>222</v>
      </c>
      <c r="D131" s="13">
        <v>5</v>
      </c>
      <c r="E131" s="14">
        <v>1</v>
      </c>
      <c r="F131" s="13" t="s">
        <v>10</v>
      </c>
      <c r="G131" s="13" t="s">
        <v>10</v>
      </c>
      <c r="H131" s="13" t="s">
        <v>10</v>
      </c>
      <c r="I131" s="27" t="s">
        <v>10</v>
      </c>
    </row>
    <row r="132" spans="1:9" s="1" customFormat="1" ht="24" customHeight="1" x14ac:dyDescent="0.2">
      <c r="A132" s="1" t="s">
        <v>47</v>
      </c>
      <c r="B132" s="10">
        <f>SUM(C132:I132)</f>
        <v>17</v>
      </c>
      <c r="C132" s="13">
        <v>17</v>
      </c>
      <c r="D132" s="13" t="s">
        <v>10</v>
      </c>
      <c r="E132" s="13" t="s">
        <v>10</v>
      </c>
      <c r="F132" s="13" t="s">
        <v>10</v>
      </c>
      <c r="G132" s="13" t="s">
        <v>10</v>
      </c>
      <c r="H132" s="13" t="s">
        <v>10</v>
      </c>
      <c r="I132" s="27" t="s">
        <v>10</v>
      </c>
    </row>
    <row r="133" spans="1:9" s="1" customFormat="1" ht="24" customHeight="1" x14ac:dyDescent="0.25">
      <c r="A133" s="18" t="s">
        <v>24</v>
      </c>
      <c r="B133" s="6"/>
      <c r="C133" s="6"/>
      <c r="D133" s="6"/>
      <c r="E133" s="6"/>
      <c r="F133" s="6"/>
      <c r="G133" s="6"/>
      <c r="H133" s="6"/>
      <c r="I133" s="7"/>
    </row>
    <row r="134" spans="1:9" s="1" customFormat="1" ht="24" customHeight="1" x14ac:dyDescent="0.25">
      <c r="A134" s="18" t="s">
        <v>25</v>
      </c>
      <c r="B134" s="6">
        <f>SUM(B135,B141,B142,B158,B160,B159)</f>
        <v>3028</v>
      </c>
      <c r="C134" s="6">
        <f t="shared" ref="C134:I134" si="26">SUM(C135,C140,C141,C142,C158,C160,C159)</f>
        <v>2968</v>
      </c>
      <c r="D134" s="6">
        <f t="shared" si="26"/>
        <v>26</v>
      </c>
      <c r="E134" s="6">
        <f t="shared" si="26"/>
        <v>15</v>
      </c>
      <c r="F134" s="6">
        <f t="shared" si="26"/>
        <v>5</v>
      </c>
      <c r="G134" s="6">
        <f t="shared" si="26"/>
        <v>4</v>
      </c>
      <c r="H134" s="6">
        <f t="shared" si="26"/>
        <v>9</v>
      </c>
      <c r="I134" s="7">
        <f t="shared" si="26"/>
        <v>1</v>
      </c>
    </row>
    <row r="135" spans="1:9" s="1" customFormat="1" ht="24" customHeight="1" x14ac:dyDescent="0.25">
      <c r="A135" s="9" t="s">
        <v>7</v>
      </c>
      <c r="B135" s="6">
        <f>SUM(B136:B140)</f>
        <v>809</v>
      </c>
      <c r="C135" s="6">
        <f t="shared" ref="C135:H135" si="27">SUM(C136:C139)</f>
        <v>719</v>
      </c>
      <c r="D135" s="6">
        <f t="shared" si="27"/>
        <v>4</v>
      </c>
      <c r="E135" s="6">
        <f t="shared" si="27"/>
        <v>1</v>
      </c>
      <c r="F135" s="6">
        <f t="shared" si="27"/>
        <v>1</v>
      </c>
      <c r="G135" s="40" t="s">
        <v>10</v>
      </c>
      <c r="H135" s="6">
        <f t="shared" si="27"/>
        <v>1</v>
      </c>
      <c r="I135" s="41" t="s">
        <v>10</v>
      </c>
    </row>
    <row r="136" spans="1:9" s="1" customFormat="1" ht="24" customHeight="1" x14ac:dyDescent="0.2">
      <c r="A136" s="1" t="s">
        <v>8</v>
      </c>
      <c r="B136" s="10">
        <f t="shared" ref="B136:B141" si="28">SUM(C136:I136)</f>
        <v>153</v>
      </c>
      <c r="C136" s="13">
        <v>153</v>
      </c>
      <c r="D136" s="13" t="s">
        <v>10</v>
      </c>
      <c r="E136" s="13" t="s">
        <v>10</v>
      </c>
      <c r="F136" s="13" t="s">
        <v>10</v>
      </c>
      <c r="G136" s="13" t="s">
        <v>10</v>
      </c>
      <c r="H136" s="13" t="s">
        <v>10</v>
      </c>
      <c r="I136" s="27" t="s">
        <v>10</v>
      </c>
    </row>
    <row r="137" spans="1:9" s="1" customFormat="1" ht="24" customHeight="1" x14ac:dyDescent="0.2">
      <c r="A137" s="1" t="s">
        <v>9</v>
      </c>
      <c r="B137" s="10">
        <f t="shared" si="28"/>
        <v>1</v>
      </c>
      <c r="C137" s="13">
        <v>1</v>
      </c>
      <c r="D137" s="13" t="s">
        <v>10</v>
      </c>
      <c r="E137" s="13" t="s">
        <v>10</v>
      </c>
      <c r="F137" s="13" t="s">
        <v>10</v>
      </c>
      <c r="G137" s="13" t="s">
        <v>10</v>
      </c>
      <c r="H137" s="13" t="s">
        <v>10</v>
      </c>
      <c r="I137" s="27" t="s">
        <v>10</v>
      </c>
    </row>
    <row r="138" spans="1:9" s="1" customFormat="1" ht="24" customHeight="1" x14ac:dyDescent="0.2">
      <c r="A138" s="1" t="s">
        <v>11</v>
      </c>
      <c r="B138" s="10">
        <f t="shared" si="28"/>
        <v>255</v>
      </c>
      <c r="C138" s="13">
        <v>253</v>
      </c>
      <c r="D138" s="13">
        <v>2</v>
      </c>
      <c r="E138" s="13" t="s">
        <v>10</v>
      </c>
      <c r="F138" s="13" t="s">
        <v>10</v>
      </c>
      <c r="G138" s="13" t="s">
        <v>10</v>
      </c>
      <c r="H138" s="13" t="s">
        <v>10</v>
      </c>
      <c r="I138" s="27" t="s">
        <v>10</v>
      </c>
    </row>
    <row r="139" spans="1:9" s="1" customFormat="1" ht="24" customHeight="1" x14ac:dyDescent="0.2">
      <c r="A139" s="1" t="s">
        <v>12</v>
      </c>
      <c r="B139" s="10">
        <f t="shared" si="28"/>
        <v>317</v>
      </c>
      <c r="C139" s="13">
        <v>312</v>
      </c>
      <c r="D139" s="14">
        <v>2</v>
      </c>
      <c r="E139" s="14">
        <v>1</v>
      </c>
      <c r="F139" s="14">
        <v>1</v>
      </c>
      <c r="G139" s="13" t="s">
        <v>10</v>
      </c>
      <c r="H139" s="14">
        <v>1</v>
      </c>
      <c r="I139" s="27" t="s">
        <v>10</v>
      </c>
    </row>
    <row r="140" spans="1:9" s="1" customFormat="1" ht="24" customHeight="1" x14ac:dyDescent="0.2">
      <c r="A140" s="28" t="s">
        <v>13</v>
      </c>
      <c r="B140" s="10">
        <f t="shared" si="28"/>
        <v>83</v>
      </c>
      <c r="C140" s="13">
        <v>81</v>
      </c>
      <c r="D140" s="13" t="s">
        <v>10</v>
      </c>
      <c r="E140" s="11">
        <v>1</v>
      </c>
      <c r="F140" s="13" t="s">
        <v>10</v>
      </c>
      <c r="G140" s="11">
        <v>1</v>
      </c>
      <c r="H140" s="13" t="s">
        <v>10</v>
      </c>
      <c r="I140" s="27" t="s">
        <v>10</v>
      </c>
    </row>
    <row r="141" spans="1:9" s="1" customFormat="1" ht="24" customHeight="1" x14ac:dyDescent="0.2">
      <c r="A141" s="28" t="s">
        <v>47</v>
      </c>
      <c r="B141" s="10">
        <f t="shared" si="28"/>
        <v>1984</v>
      </c>
      <c r="C141" s="13">
        <v>1954</v>
      </c>
      <c r="D141" s="13">
        <v>20</v>
      </c>
      <c r="E141" s="14">
        <v>2</v>
      </c>
      <c r="F141" s="14">
        <v>2</v>
      </c>
      <c r="G141" s="14">
        <v>3</v>
      </c>
      <c r="H141" s="14">
        <v>2</v>
      </c>
      <c r="I141" s="15">
        <v>1</v>
      </c>
    </row>
    <row r="142" spans="1:9" s="1" customFormat="1" ht="24" customHeight="1" x14ac:dyDescent="0.25">
      <c r="A142" s="18" t="s">
        <v>16</v>
      </c>
      <c r="B142" s="6">
        <f>SUM(B143:B157)</f>
        <v>141</v>
      </c>
      <c r="C142" s="6">
        <f>SUM(C143:C157)</f>
        <v>137</v>
      </c>
      <c r="D142" s="6">
        <f>SUM(D143:D156)</f>
        <v>2</v>
      </c>
      <c r="E142" s="6">
        <f>SUM(E143:E157)</f>
        <v>1</v>
      </c>
      <c r="F142" s="6">
        <f>SUM(F143:F157)</f>
        <v>1</v>
      </c>
      <c r="G142" s="6" t="s">
        <v>10</v>
      </c>
      <c r="H142" s="6" t="s">
        <v>10</v>
      </c>
      <c r="I142" s="7" t="s">
        <v>10</v>
      </c>
    </row>
    <row r="143" spans="1:9" s="1" customFormat="1" ht="24" customHeight="1" x14ac:dyDescent="0.2">
      <c r="A143" s="1" t="s">
        <v>17</v>
      </c>
      <c r="B143" s="10">
        <f t="shared" ref="B143:B159" si="29">SUM(C143:I143)</f>
        <v>22</v>
      </c>
      <c r="C143" s="13">
        <v>22</v>
      </c>
      <c r="D143" s="13" t="s">
        <v>10</v>
      </c>
      <c r="E143" s="13" t="s">
        <v>10</v>
      </c>
      <c r="F143" s="13" t="s">
        <v>10</v>
      </c>
      <c r="G143" s="13" t="s">
        <v>10</v>
      </c>
      <c r="H143" s="13" t="s">
        <v>10</v>
      </c>
      <c r="I143" s="27" t="s">
        <v>10</v>
      </c>
    </row>
    <row r="144" spans="1:9" s="1" customFormat="1" ht="24" customHeight="1" x14ac:dyDescent="0.2">
      <c r="A144" s="1" t="s">
        <v>18</v>
      </c>
      <c r="B144" s="10">
        <f>SUM(C144:I144)</f>
        <v>115</v>
      </c>
      <c r="C144" s="13">
        <v>111</v>
      </c>
      <c r="D144" s="13">
        <v>2</v>
      </c>
      <c r="E144" s="14">
        <v>1</v>
      </c>
      <c r="F144" s="14">
        <v>1</v>
      </c>
      <c r="G144" s="13" t="s">
        <v>10</v>
      </c>
      <c r="H144" s="13" t="s">
        <v>10</v>
      </c>
      <c r="I144" s="27" t="s">
        <v>10</v>
      </c>
    </row>
    <row r="145" spans="1:9" ht="24" customHeight="1" x14ac:dyDescent="0.25">
      <c r="A145" s="49" t="s">
        <v>35</v>
      </c>
      <c r="B145" s="49"/>
      <c r="C145" s="49"/>
      <c r="D145" s="49"/>
      <c r="E145" s="49"/>
      <c r="F145" s="49"/>
      <c r="G145" s="49"/>
      <c r="H145" s="49"/>
      <c r="I145" s="49"/>
    </row>
    <row r="146" spans="1:9" ht="24" customHeight="1" x14ac:dyDescent="0.25">
      <c r="A146" s="49" t="s">
        <v>42</v>
      </c>
      <c r="B146" s="49"/>
      <c r="C146" s="49"/>
      <c r="D146" s="49"/>
      <c r="E146" s="49"/>
      <c r="F146" s="49"/>
      <c r="G146" s="49"/>
      <c r="H146" s="49"/>
      <c r="I146" s="49"/>
    </row>
    <row r="147" spans="1:9" ht="24" customHeight="1" x14ac:dyDescent="0.25">
      <c r="A147" s="49" t="s">
        <v>43</v>
      </c>
      <c r="B147" s="49"/>
      <c r="C147" s="49"/>
      <c r="D147" s="49"/>
      <c r="E147" s="49"/>
      <c r="F147" s="49"/>
      <c r="G147" s="49"/>
      <c r="H147" s="49"/>
      <c r="I147" s="49"/>
    </row>
    <row r="148" spans="1:9" ht="24" customHeight="1" x14ac:dyDescent="0.2">
      <c r="A148" s="3" t="s">
        <v>0</v>
      </c>
      <c r="B148" s="4"/>
      <c r="C148" s="3"/>
      <c r="D148" s="3"/>
      <c r="E148" s="3"/>
      <c r="F148" s="3"/>
      <c r="G148" s="3"/>
      <c r="H148" s="3"/>
      <c r="I148" s="3"/>
    </row>
    <row r="149" spans="1:9" s="1" customFormat="1" ht="24" customHeight="1" x14ac:dyDescent="0.2">
      <c r="A149" s="50" t="s">
        <v>44</v>
      </c>
      <c r="B149" s="53" t="s">
        <v>32</v>
      </c>
      <c r="C149" s="54"/>
      <c r="D149" s="54"/>
      <c r="E149" s="54"/>
      <c r="F149" s="54"/>
      <c r="G149" s="54"/>
      <c r="H149" s="54"/>
      <c r="I149" s="54"/>
    </row>
    <row r="150" spans="1:9" s="1" customFormat="1" ht="24" customHeight="1" x14ac:dyDescent="0.2">
      <c r="A150" s="51"/>
      <c r="B150" s="55" t="s">
        <v>33</v>
      </c>
      <c r="C150" s="58" t="s">
        <v>1</v>
      </c>
      <c r="D150" s="59"/>
      <c r="E150" s="59"/>
      <c r="F150" s="59"/>
      <c r="G150" s="59"/>
      <c r="H150" s="59"/>
      <c r="I150" s="59"/>
    </row>
    <row r="151" spans="1:9" s="1" customFormat="1" ht="24" customHeight="1" x14ac:dyDescent="0.2">
      <c r="A151" s="51"/>
      <c r="B151" s="56"/>
      <c r="C151" s="55" t="s">
        <v>2</v>
      </c>
      <c r="D151" s="55" t="s">
        <v>3</v>
      </c>
      <c r="E151" s="55" t="s">
        <v>4</v>
      </c>
      <c r="F151" s="55" t="s">
        <v>5</v>
      </c>
      <c r="G151" s="55" t="s">
        <v>31</v>
      </c>
      <c r="H151" s="55" t="s">
        <v>40</v>
      </c>
      <c r="I151" s="62" t="s">
        <v>39</v>
      </c>
    </row>
    <row r="152" spans="1:9" s="1" customFormat="1" ht="24" customHeight="1" x14ac:dyDescent="0.2">
      <c r="A152" s="51"/>
      <c r="B152" s="56"/>
      <c r="C152" s="60"/>
      <c r="D152" s="60"/>
      <c r="E152" s="60"/>
      <c r="F152" s="60"/>
      <c r="G152" s="60"/>
      <c r="H152" s="60"/>
      <c r="I152" s="63"/>
    </row>
    <row r="153" spans="1:9" s="1" customFormat="1" ht="24" customHeight="1" x14ac:dyDescent="0.2">
      <c r="A153" s="51"/>
      <c r="B153" s="56"/>
      <c r="C153" s="60"/>
      <c r="D153" s="60"/>
      <c r="E153" s="60"/>
      <c r="F153" s="60"/>
      <c r="G153" s="60"/>
      <c r="H153" s="60"/>
      <c r="I153" s="63"/>
    </row>
    <row r="154" spans="1:9" s="1" customFormat="1" ht="24" customHeight="1" x14ac:dyDescent="0.2">
      <c r="A154" s="52"/>
      <c r="B154" s="57"/>
      <c r="C154" s="61"/>
      <c r="D154" s="61"/>
      <c r="E154" s="61"/>
      <c r="F154" s="61"/>
      <c r="G154" s="61"/>
      <c r="H154" s="61"/>
      <c r="I154" s="64"/>
    </row>
    <row r="155" spans="1:9" s="1" customFormat="1" ht="25.5" customHeight="1" x14ac:dyDescent="0.25">
      <c r="A155" s="18" t="s">
        <v>46</v>
      </c>
      <c r="B155" s="46"/>
      <c r="C155" s="47"/>
      <c r="D155" s="47"/>
      <c r="E155" s="47"/>
      <c r="F155" s="47"/>
      <c r="G155" s="48"/>
      <c r="H155" s="47"/>
      <c r="I155" s="48"/>
    </row>
    <row r="156" spans="1:9" s="1" customFormat="1" ht="24" customHeight="1" x14ac:dyDescent="0.2">
      <c r="A156" s="1" t="s">
        <v>19</v>
      </c>
      <c r="B156" s="10">
        <f t="shared" si="29"/>
        <v>2</v>
      </c>
      <c r="C156" s="13">
        <v>2</v>
      </c>
      <c r="D156" s="13" t="s">
        <v>10</v>
      </c>
      <c r="E156" s="13" t="s">
        <v>10</v>
      </c>
      <c r="F156" s="13" t="s">
        <v>10</v>
      </c>
      <c r="G156" s="13" t="s">
        <v>10</v>
      </c>
      <c r="H156" s="13" t="s">
        <v>10</v>
      </c>
      <c r="I156" s="27" t="s">
        <v>10</v>
      </c>
    </row>
    <row r="157" spans="1:9" s="1" customFormat="1" ht="24" customHeight="1" x14ac:dyDescent="0.2">
      <c r="A157" s="28" t="s">
        <v>45</v>
      </c>
      <c r="B157" s="10">
        <f t="shared" si="29"/>
        <v>2</v>
      </c>
      <c r="C157" s="13">
        <v>2</v>
      </c>
      <c r="D157" s="13" t="s">
        <v>10</v>
      </c>
      <c r="E157" s="13" t="s">
        <v>10</v>
      </c>
      <c r="F157" s="13" t="s">
        <v>10</v>
      </c>
      <c r="G157" s="13" t="s">
        <v>10</v>
      </c>
      <c r="H157" s="13" t="s">
        <v>10</v>
      </c>
      <c r="I157" s="27" t="s">
        <v>10</v>
      </c>
    </row>
    <row r="158" spans="1:9" s="1" customFormat="1" ht="24" customHeight="1" x14ac:dyDescent="0.2">
      <c r="A158" s="16" t="s">
        <v>21</v>
      </c>
      <c r="B158" s="10">
        <f t="shared" si="29"/>
        <v>16</v>
      </c>
      <c r="C158" s="13">
        <v>16</v>
      </c>
      <c r="D158" s="13" t="s">
        <v>10</v>
      </c>
      <c r="E158" s="13" t="s">
        <v>10</v>
      </c>
      <c r="F158" s="13" t="s">
        <v>10</v>
      </c>
      <c r="G158" s="13" t="s">
        <v>10</v>
      </c>
      <c r="H158" s="13" t="s">
        <v>10</v>
      </c>
      <c r="I158" s="27" t="s">
        <v>10</v>
      </c>
    </row>
    <row r="159" spans="1:9" s="1" customFormat="1" ht="24" customHeight="1" x14ac:dyDescent="0.2">
      <c r="A159" s="16" t="s">
        <v>26</v>
      </c>
      <c r="B159" s="10">
        <f t="shared" si="29"/>
        <v>3</v>
      </c>
      <c r="C159" s="13">
        <v>3</v>
      </c>
      <c r="D159" s="13" t="s">
        <v>10</v>
      </c>
      <c r="E159" s="13" t="s">
        <v>10</v>
      </c>
      <c r="F159" s="13" t="s">
        <v>10</v>
      </c>
      <c r="G159" s="13" t="s">
        <v>10</v>
      </c>
      <c r="H159" s="13" t="s">
        <v>10</v>
      </c>
      <c r="I159" s="27" t="s">
        <v>10</v>
      </c>
    </row>
    <row r="160" spans="1:9" s="1" customFormat="1" ht="24" customHeight="1" x14ac:dyDescent="0.2">
      <c r="A160" s="16" t="s">
        <v>14</v>
      </c>
      <c r="B160" s="10">
        <f>SUM(C160:I160)</f>
        <v>75</v>
      </c>
      <c r="C160" s="13">
        <v>58</v>
      </c>
      <c r="D160" s="13" t="s">
        <v>10</v>
      </c>
      <c r="E160" s="14">
        <v>10</v>
      </c>
      <c r="F160" s="13">
        <v>1</v>
      </c>
      <c r="G160" s="13" t="s">
        <v>10</v>
      </c>
      <c r="H160" s="13">
        <v>6</v>
      </c>
      <c r="I160" s="27" t="s">
        <v>10</v>
      </c>
    </row>
    <row r="161" spans="1:9" s="1" customFormat="1" ht="24" customHeight="1" x14ac:dyDescent="0.2">
      <c r="A161" s="17" t="s">
        <v>27</v>
      </c>
      <c r="B161" s="10">
        <f>SUM(C161:I161)</f>
        <v>51</v>
      </c>
      <c r="C161" s="20">
        <v>49</v>
      </c>
      <c r="D161" s="20">
        <v>2</v>
      </c>
      <c r="E161" s="13" t="s">
        <v>10</v>
      </c>
      <c r="F161" s="13" t="s">
        <v>10</v>
      </c>
      <c r="G161" s="13" t="s">
        <v>10</v>
      </c>
      <c r="H161" s="13" t="s">
        <v>10</v>
      </c>
      <c r="I161" s="27" t="s">
        <v>10</v>
      </c>
    </row>
    <row r="162" spans="1:9" s="1" customFormat="1" ht="24" customHeight="1" x14ac:dyDescent="0.2">
      <c r="A162" s="17" t="s">
        <v>28</v>
      </c>
      <c r="B162" s="10">
        <f>SUM(C162:I162)</f>
        <v>13</v>
      </c>
      <c r="C162" s="13">
        <v>13</v>
      </c>
      <c r="D162" s="13" t="s">
        <v>10</v>
      </c>
      <c r="E162" s="13" t="s">
        <v>10</v>
      </c>
      <c r="F162" s="13" t="s">
        <v>10</v>
      </c>
      <c r="G162" s="13" t="s">
        <v>10</v>
      </c>
      <c r="H162" s="13" t="s">
        <v>10</v>
      </c>
      <c r="I162" s="27" t="s">
        <v>10</v>
      </c>
    </row>
    <row r="163" spans="1:9" s="1" customFormat="1" ht="24" customHeight="1" x14ac:dyDescent="0.2">
      <c r="A163" s="17" t="s">
        <v>29</v>
      </c>
      <c r="B163" s="10">
        <f>SUM(C163:I163)</f>
        <v>6</v>
      </c>
      <c r="C163" s="13">
        <v>6</v>
      </c>
      <c r="D163" s="13" t="s">
        <v>10</v>
      </c>
      <c r="E163" s="13" t="s">
        <v>10</v>
      </c>
      <c r="F163" s="13" t="s">
        <v>10</v>
      </c>
      <c r="G163" s="13" t="s">
        <v>10</v>
      </c>
      <c r="H163" s="13" t="s">
        <v>10</v>
      </c>
      <c r="I163" s="27" t="s">
        <v>10</v>
      </c>
    </row>
    <row r="164" spans="1:9" s="8" customFormat="1" ht="24" customHeight="1" x14ac:dyDescent="0.25">
      <c r="A164" s="21" t="s">
        <v>37</v>
      </c>
      <c r="B164" s="6">
        <f t="shared" ref="B164:I164" si="30">SUM(B165,B173,B199,B205,B209,B233,B234)</f>
        <v>10900</v>
      </c>
      <c r="C164" s="6">
        <f t="shared" si="30"/>
        <v>10705</v>
      </c>
      <c r="D164" s="6">
        <f t="shared" si="30"/>
        <v>107</v>
      </c>
      <c r="E164" s="6">
        <f t="shared" si="30"/>
        <v>30</v>
      </c>
      <c r="F164" s="6">
        <f t="shared" si="30"/>
        <v>3</v>
      </c>
      <c r="G164" s="6">
        <f t="shared" si="30"/>
        <v>8</v>
      </c>
      <c r="H164" s="6">
        <f t="shared" si="30"/>
        <v>40</v>
      </c>
      <c r="I164" s="7">
        <f t="shared" si="30"/>
        <v>7</v>
      </c>
    </row>
    <row r="165" spans="1:9" s="1" customFormat="1" ht="24" customHeight="1" x14ac:dyDescent="0.25">
      <c r="A165" s="9" t="s">
        <v>6</v>
      </c>
      <c r="B165" s="6">
        <f t="shared" ref="B165:I165" si="31">SUM(B166,B171,B172)</f>
        <v>5772</v>
      </c>
      <c r="C165" s="6">
        <f t="shared" si="31"/>
        <v>5671</v>
      </c>
      <c r="D165" s="6">
        <f t="shared" si="31"/>
        <v>49</v>
      </c>
      <c r="E165" s="6">
        <f t="shared" si="31"/>
        <v>17</v>
      </c>
      <c r="F165" s="6" t="s">
        <v>10</v>
      </c>
      <c r="G165" s="6">
        <f t="shared" si="31"/>
        <v>6</v>
      </c>
      <c r="H165" s="6">
        <f t="shared" si="31"/>
        <v>26</v>
      </c>
      <c r="I165" s="7">
        <f t="shared" si="31"/>
        <v>3</v>
      </c>
    </row>
    <row r="166" spans="1:9" s="1" customFormat="1" ht="24" customHeight="1" x14ac:dyDescent="0.25">
      <c r="A166" s="9" t="s">
        <v>7</v>
      </c>
      <c r="B166" s="6">
        <f t="shared" ref="B166:I166" si="32">SUM(B167:B170)</f>
        <v>5638</v>
      </c>
      <c r="C166" s="6">
        <f t="shared" si="32"/>
        <v>5545</v>
      </c>
      <c r="D166" s="6">
        <f t="shared" si="32"/>
        <v>46</v>
      </c>
      <c r="E166" s="6">
        <f t="shared" si="32"/>
        <v>15</v>
      </c>
      <c r="F166" s="6" t="s">
        <v>10</v>
      </c>
      <c r="G166" s="6">
        <f t="shared" si="32"/>
        <v>6</v>
      </c>
      <c r="H166" s="6">
        <f t="shared" si="32"/>
        <v>23</v>
      </c>
      <c r="I166" s="7">
        <f t="shared" si="32"/>
        <v>3</v>
      </c>
    </row>
    <row r="167" spans="1:9" s="1" customFormat="1" ht="24" customHeight="1" x14ac:dyDescent="0.2">
      <c r="A167" s="1" t="s">
        <v>8</v>
      </c>
      <c r="B167" s="10">
        <f>SUM(C167:I167)</f>
        <v>1650</v>
      </c>
      <c r="C167" s="11">
        <v>1615</v>
      </c>
      <c r="D167" s="11">
        <v>20</v>
      </c>
      <c r="E167" s="11">
        <v>6</v>
      </c>
      <c r="F167" s="14" t="s">
        <v>10</v>
      </c>
      <c r="G167" s="11">
        <v>3</v>
      </c>
      <c r="H167" s="11">
        <v>5</v>
      </c>
      <c r="I167" s="12">
        <v>1</v>
      </c>
    </row>
    <row r="168" spans="1:9" s="1" customFormat="1" ht="24" customHeight="1" x14ac:dyDescent="0.2">
      <c r="A168" s="1" t="s">
        <v>9</v>
      </c>
      <c r="B168" s="10">
        <f>SUM(C168:I168)</f>
        <v>6</v>
      </c>
      <c r="C168" s="13">
        <v>6</v>
      </c>
      <c r="D168" s="14" t="s">
        <v>10</v>
      </c>
      <c r="E168" s="14" t="s">
        <v>10</v>
      </c>
      <c r="F168" s="14" t="s">
        <v>10</v>
      </c>
      <c r="G168" s="14" t="s">
        <v>10</v>
      </c>
      <c r="H168" s="14" t="s">
        <v>10</v>
      </c>
      <c r="I168" s="15" t="s">
        <v>10</v>
      </c>
    </row>
    <row r="169" spans="1:9" s="1" customFormat="1" ht="24" customHeight="1" x14ac:dyDescent="0.2">
      <c r="A169" s="1" t="s">
        <v>11</v>
      </c>
      <c r="B169" s="10">
        <f t="shared" ref="B169:B172" si="33">SUM(C169:I169)</f>
        <v>3401</v>
      </c>
      <c r="C169" s="14">
        <v>3349</v>
      </c>
      <c r="D169" s="11">
        <v>24</v>
      </c>
      <c r="E169" s="11">
        <v>9</v>
      </c>
      <c r="F169" s="14" t="s">
        <v>10</v>
      </c>
      <c r="G169" s="11">
        <v>3</v>
      </c>
      <c r="H169" s="11">
        <v>14</v>
      </c>
      <c r="I169" s="12">
        <v>2</v>
      </c>
    </row>
    <row r="170" spans="1:9" s="1" customFormat="1" ht="24" customHeight="1" x14ac:dyDescent="0.2">
      <c r="A170" s="1" t="s">
        <v>12</v>
      </c>
      <c r="B170" s="10">
        <f t="shared" si="33"/>
        <v>581</v>
      </c>
      <c r="C170" s="13">
        <v>575</v>
      </c>
      <c r="D170" s="11">
        <v>2</v>
      </c>
      <c r="E170" s="14" t="s">
        <v>10</v>
      </c>
      <c r="F170" s="14" t="s">
        <v>10</v>
      </c>
      <c r="G170" s="14" t="s">
        <v>10</v>
      </c>
      <c r="H170" s="11">
        <v>4</v>
      </c>
      <c r="I170" s="15" t="s">
        <v>10</v>
      </c>
    </row>
    <row r="171" spans="1:9" s="1" customFormat="1" ht="24" customHeight="1" x14ac:dyDescent="0.2">
      <c r="A171" s="1" t="s">
        <v>13</v>
      </c>
      <c r="B171" s="10">
        <f t="shared" si="33"/>
        <v>7</v>
      </c>
      <c r="C171" s="13">
        <v>7</v>
      </c>
      <c r="D171" s="14" t="s">
        <v>10</v>
      </c>
      <c r="E171" s="14" t="s">
        <v>10</v>
      </c>
      <c r="F171" s="14" t="s">
        <v>10</v>
      </c>
      <c r="G171" s="14" t="s">
        <v>10</v>
      </c>
      <c r="H171" s="14" t="s">
        <v>10</v>
      </c>
      <c r="I171" s="15" t="s">
        <v>10</v>
      </c>
    </row>
    <row r="172" spans="1:9" s="1" customFormat="1" ht="24" customHeight="1" x14ac:dyDescent="0.2">
      <c r="A172" s="16" t="s">
        <v>14</v>
      </c>
      <c r="B172" s="10">
        <f t="shared" si="33"/>
        <v>127</v>
      </c>
      <c r="C172" s="13">
        <v>119</v>
      </c>
      <c r="D172" s="13">
        <v>3</v>
      </c>
      <c r="E172" s="13">
        <v>2</v>
      </c>
      <c r="F172" s="14" t="s">
        <v>10</v>
      </c>
      <c r="G172" s="14" t="s">
        <v>10</v>
      </c>
      <c r="H172" s="13">
        <v>3</v>
      </c>
      <c r="I172" s="15" t="s">
        <v>10</v>
      </c>
    </row>
    <row r="173" spans="1:9" s="1" customFormat="1" ht="24" customHeight="1" x14ac:dyDescent="0.25">
      <c r="A173" s="9" t="s">
        <v>15</v>
      </c>
      <c r="B173" s="6">
        <f t="shared" ref="B173:I173" si="34">SUM(B174,B179,B180,B191,B197,B198)</f>
        <v>2323</v>
      </c>
      <c r="C173" s="6">
        <f t="shared" si="34"/>
        <v>2291</v>
      </c>
      <c r="D173" s="6">
        <f t="shared" si="34"/>
        <v>10</v>
      </c>
      <c r="E173" s="6">
        <f t="shared" si="34"/>
        <v>6</v>
      </c>
      <c r="F173" s="6">
        <f t="shared" si="34"/>
        <v>2</v>
      </c>
      <c r="G173" s="6">
        <f t="shared" si="34"/>
        <v>2</v>
      </c>
      <c r="H173" s="6">
        <f t="shared" si="34"/>
        <v>9</v>
      </c>
      <c r="I173" s="7">
        <f t="shared" si="34"/>
        <v>3</v>
      </c>
    </row>
    <row r="174" spans="1:9" s="1" customFormat="1" ht="24" customHeight="1" x14ac:dyDescent="0.25">
      <c r="A174" s="9" t="s">
        <v>7</v>
      </c>
      <c r="B174" s="6">
        <f>SUM(B175:B178)</f>
        <v>280</v>
      </c>
      <c r="C174" s="6">
        <f>SUM(C175:C178)</f>
        <v>280</v>
      </c>
      <c r="D174" s="6" t="s">
        <v>10</v>
      </c>
      <c r="E174" s="6" t="s">
        <v>10</v>
      </c>
      <c r="F174" s="6" t="s">
        <v>10</v>
      </c>
      <c r="G174" s="6" t="s">
        <v>10</v>
      </c>
      <c r="H174" s="6" t="s">
        <v>10</v>
      </c>
      <c r="I174" s="7" t="s">
        <v>10</v>
      </c>
    </row>
    <row r="175" spans="1:9" s="1" customFormat="1" ht="24" customHeight="1" x14ac:dyDescent="0.2">
      <c r="A175" s="1" t="s">
        <v>8</v>
      </c>
      <c r="B175" s="10">
        <f t="shared" ref="B175:B180" si="35">SUM(C175:I175)</f>
        <v>57</v>
      </c>
      <c r="C175" s="13">
        <v>57</v>
      </c>
      <c r="D175" s="14" t="s">
        <v>10</v>
      </c>
      <c r="E175" s="14" t="s">
        <v>10</v>
      </c>
      <c r="F175" s="14" t="s">
        <v>10</v>
      </c>
      <c r="G175" s="14" t="s">
        <v>10</v>
      </c>
      <c r="H175" s="14" t="s">
        <v>10</v>
      </c>
      <c r="I175" s="15" t="s">
        <v>10</v>
      </c>
    </row>
    <row r="176" spans="1:9" s="1" customFormat="1" ht="24" customHeight="1" x14ac:dyDescent="0.2">
      <c r="A176" s="1" t="s">
        <v>9</v>
      </c>
      <c r="B176" s="10">
        <f t="shared" si="35"/>
        <v>1</v>
      </c>
      <c r="C176" s="13">
        <v>1</v>
      </c>
      <c r="D176" s="14" t="s">
        <v>10</v>
      </c>
      <c r="E176" s="14" t="s">
        <v>10</v>
      </c>
      <c r="F176" s="14" t="s">
        <v>10</v>
      </c>
      <c r="G176" s="14" t="s">
        <v>10</v>
      </c>
      <c r="H176" s="14" t="s">
        <v>10</v>
      </c>
      <c r="I176" s="15" t="s">
        <v>10</v>
      </c>
    </row>
    <row r="177" spans="1:9" s="1" customFormat="1" ht="24" customHeight="1" x14ac:dyDescent="0.2">
      <c r="A177" s="1" t="s">
        <v>11</v>
      </c>
      <c r="B177" s="10">
        <f t="shared" si="35"/>
        <v>98</v>
      </c>
      <c r="C177" s="13">
        <v>98</v>
      </c>
      <c r="D177" s="14" t="s">
        <v>10</v>
      </c>
      <c r="E177" s="14" t="s">
        <v>10</v>
      </c>
      <c r="F177" s="14" t="s">
        <v>10</v>
      </c>
      <c r="G177" s="14" t="s">
        <v>10</v>
      </c>
      <c r="H177" s="14" t="s">
        <v>10</v>
      </c>
      <c r="I177" s="15" t="s">
        <v>10</v>
      </c>
    </row>
    <row r="178" spans="1:9" s="1" customFormat="1" ht="24" customHeight="1" x14ac:dyDescent="0.2">
      <c r="A178" s="1" t="s">
        <v>12</v>
      </c>
      <c r="B178" s="10">
        <f t="shared" si="35"/>
        <v>124</v>
      </c>
      <c r="C178" s="13">
        <v>124</v>
      </c>
      <c r="D178" s="14" t="s">
        <v>10</v>
      </c>
      <c r="E178" s="14" t="s">
        <v>10</v>
      </c>
      <c r="F178" s="14" t="s">
        <v>10</v>
      </c>
      <c r="G178" s="14" t="s">
        <v>10</v>
      </c>
      <c r="H178" s="14" t="s">
        <v>10</v>
      </c>
      <c r="I178" s="15" t="s">
        <v>10</v>
      </c>
    </row>
    <row r="179" spans="1:9" s="1" customFormat="1" ht="24" customHeight="1" x14ac:dyDescent="0.2">
      <c r="A179" s="1" t="s">
        <v>13</v>
      </c>
      <c r="B179" s="10">
        <f t="shared" si="35"/>
        <v>412</v>
      </c>
      <c r="C179" s="14">
        <v>405</v>
      </c>
      <c r="D179" s="13">
        <v>5</v>
      </c>
      <c r="E179" s="14" t="s">
        <v>10</v>
      </c>
      <c r="F179" s="14" t="s">
        <v>10</v>
      </c>
      <c r="G179" s="14" t="s">
        <v>10</v>
      </c>
      <c r="H179" s="14">
        <v>1</v>
      </c>
      <c r="I179" s="15">
        <v>1</v>
      </c>
    </row>
    <row r="180" spans="1:9" s="1" customFormat="1" ht="24" customHeight="1" x14ac:dyDescent="0.2">
      <c r="A180" s="28" t="s">
        <v>47</v>
      </c>
      <c r="B180" s="10">
        <f t="shared" si="35"/>
        <v>364</v>
      </c>
      <c r="C180" s="13">
        <v>358</v>
      </c>
      <c r="D180" s="11">
        <v>1</v>
      </c>
      <c r="E180" s="14">
        <v>2</v>
      </c>
      <c r="F180" s="14">
        <v>1</v>
      </c>
      <c r="G180" s="14">
        <v>1</v>
      </c>
      <c r="H180" s="11">
        <v>1</v>
      </c>
      <c r="I180" s="15" t="s">
        <v>10</v>
      </c>
    </row>
    <row r="181" spans="1:9" ht="24" customHeight="1" x14ac:dyDescent="0.25">
      <c r="A181" s="49" t="s">
        <v>35</v>
      </c>
      <c r="B181" s="49"/>
      <c r="C181" s="49"/>
      <c r="D181" s="49"/>
      <c r="E181" s="49"/>
      <c r="F181" s="49"/>
      <c r="G181" s="49"/>
      <c r="H181" s="49"/>
      <c r="I181" s="49"/>
    </row>
    <row r="182" spans="1:9" ht="24" customHeight="1" x14ac:dyDescent="0.25">
      <c r="A182" s="49" t="s">
        <v>42</v>
      </c>
      <c r="B182" s="49"/>
      <c r="C182" s="49"/>
      <c r="D182" s="49"/>
      <c r="E182" s="49"/>
      <c r="F182" s="49"/>
      <c r="G182" s="49"/>
      <c r="H182" s="49"/>
      <c r="I182" s="49"/>
    </row>
    <row r="183" spans="1:9" ht="24" customHeight="1" x14ac:dyDescent="0.25">
      <c r="A183" s="49" t="s">
        <v>43</v>
      </c>
      <c r="B183" s="49"/>
      <c r="C183" s="49"/>
      <c r="D183" s="49"/>
      <c r="E183" s="49"/>
      <c r="F183" s="49"/>
      <c r="G183" s="49"/>
      <c r="H183" s="49"/>
      <c r="I183" s="49"/>
    </row>
    <row r="184" spans="1:9" ht="24" customHeight="1" x14ac:dyDescent="0.2">
      <c r="A184" s="3" t="s">
        <v>0</v>
      </c>
      <c r="B184" s="4"/>
      <c r="C184" s="3"/>
      <c r="D184" s="3"/>
      <c r="E184" s="3"/>
      <c r="F184" s="3"/>
      <c r="G184" s="3"/>
      <c r="H184" s="3"/>
      <c r="I184" s="3"/>
    </row>
    <row r="185" spans="1:9" s="1" customFormat="1" ht="24" customHeight="1" x14ac:dyDescent="0.2">
      <c r="A185" s="50" t="s">
        <v>44</v>
      </c>
      <c r="B185" s="53" t="s">
        <v>32</v>
      </c>
      <c r="C185" s="54"/>
      <c r="D185" s="54"/>
      <c r="E185" s="54"/>
      <c r="F185" s="54"/>
      <c r="G185" s="54"/>
      <c r="H185" s="54"/>
      <c r="I185" s="54"/>
    </row>
    <row r="186" spans="1:9" s="1" customFormat="1" ht="24" customHeight="1" x14ac:dyDescent="0.2">
      <c r="A186" s="51"/>
      <c r="B186" s="55" t="s">
        <v>33</v>
      </c>
      <c r="C186" s="58" t="s">
        <v>1</v>
      </c>
      <c r="D186" s="59"/>
      <c r="E186" s="59"/>
      <c r="F186" s="59"/>
      <c r="G186" s="59"/>
      <c r="H186" s="59"/>
      <c r="I186" s="59"/>
    </row>
    <row r="187" spans="1:9" s="1" customFormat="1" ht="24" customHeight="1" x14ac:dyDescent="0.2">
      <c r="A187" s="51"/>
      <c r="B187" s="56"/>
      <c r="C187" s="55" t="s">
        <v>2</v>
      </c>
      <c r="D187" s="55" t="s">
        <v>3</v>
      </c>
      <c r="E187" s="55" t="s">
        <v>4</v>
      </c>
      <c r="F187" s="55" t="s">
        <v>5</v>
      </c>
      <c r="G187" s="55" t="s">
        <v>31</v>
      </c>
      <c r="H187" s="55" t="s">
        <v>40</v>
      </c>
      <c r="I187" s="62" t="s">
        <v>39</v>
      </c>
    </row>
    <row r="188" spans="1:9" s="1" customFormat="1" ht="24" customHeight="1" x14ac:dyDescent="0.2">
      <c r="A188" s="51"/>
      <c r="B188" s="56"/>
      <c r="C188" s="60"/>
      <c r="D188" s="60"/>
      <c r="E188" s="60"/>
      <c r="F188" s="60"/>
      <c r="G188" s="60"/>
      <c r="H188" s="60"/>
      <c r="I188" s="63"/>
    </row>
    <row r="189" spans="1:9" s="1" customFormat="1" ht="24" customHeight="1" x14ac:dyDescent="0.2">
      <c r="A189" s="51"/>
      <c r="B189" s="56"/>
      <c r="C189" s="60"/>
      <c r="D189" s="60"/>
      <c r="E189" s="60"/>
      <c r="F189" s="60"/>
      <c r="G189" s="60"/>
      <c r="H189" s="60"/>
      <c r="I189" s="63"/>
    </row>
    <row r="190" spans="1:9" s="1" customFormat="1" ht="24" customHeight="1" x14ac:dyDescent="0.2">
      <c r="A190" s="52"/>
      <c r="B190" s="57"/>
      <c r="C190" s="61"/>
      <c r="D190" s="61"/>
      <c r="E190" s="61"/>
      <c r="F190" s="61"/>
      <c r="G190" s="61"/>
      <c r="H190" s="61"/>
      <c r="I190" s="64"/>
    </row>
    <row r="191" spans="1:9" s="1" customFormat="1" ht="26.25" customHeight="1" x14ac:dyDescent="0.25">
      <c r="A191" s="18" t="s">
        <v>16</v>
      </c>
      <c r="B191" s="6">
        <f>SUM(B192:B196)</f>
        <v>1216</v>
      </c>
      <c r="C191" s="6">
        <f>SUM(C192:C196)</f>
        <v>1199</v>
      </c>
      <c r="D191" s="6">
        <f t="shared" ref="D191:I191" si="36">SUM(D192:D195)</f>
        <v>3</v>
      </c>
      <c r="E191" s="6">
        <f t="shared" si="36"/>
        <v>4</v>
      </c>
      <c r="F191" s="6">
        <f t="shared" si="36"/>
        <v>1</v>
      </c>
      <c r="G191" s="6">
        <f t="shared" si="36"/>
        <v>1</v>
      </c>
      <c r="H191" s="6">
        <f t="shared" si="36"/>
        <v>6</v>
      </c>
      <c r="I191" s="7">
        <f t="shared" si="36"/>
        <v>2</v>
      </c>
    </row>
    <row r="192" spans="1:9" s="1" customFormat="1" ht="24" customHeight="1" x14ac:dyDescent="0.2">
      <c r="A192" s="1" t="s">
        <v>17</v>
      </c>
      <c r="B192" s="10">
        <f t="shared" ref="B192:B198" si="37">SUM(C192:I192)</f>
        <v>228</v>
      </c>
      <c r="C192" s="13">
        <v>224</v>
      </c>
      <c r="D192" s="13">
        <v>2</v>
      </c>
      <c r="E192" s="14" t="s">
        <v>10</v>
      </c>
      <c r="F192" s="14" t="s">
        <v>10</v>
      </c>
      <c r="G192" s="14" t="s">
        <v>10</v>
      </c>
      <c r="H192" s="14">
        <v>2</v>
      </c>
      <c r="I192" s="15" t="s">
        <v>10</v>
      </c>
    </row>
    <row r="193" spans="1:9" s="1" customFormat="1" ht="24" customHeight="1" x14ac:dyDescent="0.2">
      <c r="A193" s="1" t="s">
        <v>18</v>
      </c>
      <c r="B193" s="10">
        <f t="shared" si="37"/>
        <v>711</v>
      </c>
      <c r="C193" s="13">
        <v>701</v>
      </c>
      <c r="D193" s="13">
        <v>1</v>
      </c>
      <c r="E193" s="14">
        <v>2</v>
      </c>
      <c r="F193" s="14">
        <v>1</v>
      </c>
      <c r="G193" s="14">
        <v>1</v>
      </c>
      <c r="H193" s="14">
        <v>4</v>
      </c>
      <c r="I193" s="15">
        <v>1</v>
      </c>
    </row>
    <row r="194" spans="1:9" s="1" customFormat="1" ht="24" customHeight="1" x14ac:dyDescent="0.2">
      <c r="A194" s="1" t="s">
        <v>19</v>
      </c>
      <c r="B194" s="10">
        <f t="shared" si="37"/>
        <v>249</v>
      </c>
      <c r="C194" s="13">
        <v>246</v>
      </c>
      <c r="D194" s="14" t="s">
        <v>10</v>
      </c>
      <c r="E194" s="14">
        <v>2</v>
      </c>
      <c r="F194" s="14" t="s">
        <v>10</v>
      </c>
      <c r="G194" s="14" t="s">
        <v>10</v>
      </c>
      <c r="H194" s="14" t="s">
        <v>10</v>
      </c>
      <c r="I194" s="15">
        <v>1</v>
      </c>
    </row>
    <row r="195" spans="1:9" s="1" customFormat="1" ht="24" customHeight="1" x14ac:dyDescent="0.2">
      <c r="A195" s="28" t="s">
        <v>20</v>
      </c>
      <c r="B195" s="10">
        <f t="shared" si="37"/>
        <v>10</v>
      </c>
      <c r="C195" s="13">
        <v>10</v>
      </c>
      <c r="D195" s="14" t="s">
        <v>10</v>
      </c>
      <c r="E195" s="14" t="s">
        <v>10</v>
      </c>
      <c r="F195" s="14" t="s">
        <v>10</v>
      </c>
      <c r="G195" s="14" t="s">
        <v>10</v>
      </c>
      <c r="H195" s="14" t="s">
        <v>10</v>
      </c>
      <c r="I195" s="15" t="s">
        <v>10</v>
      </c>
    </row>
    <row r="196" spans="1:9" s="1" customFormat="1" ht="24" customHeight="1" x14ac:dyDescent="0.2">
      <c r="A196" s="28" t="s">
        <v>45</v>
      </c>
      <c r="B196" s="10">
        <f t="shared" si="37"/>
        <v>18</v>
      </c>
      <c r="C196" s="13">
        <v>18</v>
      </c>
      <c r="D196" s="14" t="s">
        <v>10</v>
      </c>
      <c r="E196" s="14" t="s">
        <v>10</v>
      </c>
      <c r="F196" s="14" t="s">
        <v>10</v>
      </c>
      <c r="G196" s="14" t="s">
        <v>10</v>
      </c>
      <c r="H196" s="14" t="s">
        <v>10</v>
      </c>
      <c r="I196" s="15" t="s">
        <v>10</v>
      </c>
    </row>
    <row r="197" spans="1:9" s="1" customFormat="1" ht="24" customHeight="1" x14ac:dyDescent="0.2">
      <c r="A197" s="16" t="s">
        <v>21</v>
      </c>
      <c r="B197" s="10">
        <f t="shared" si="37"/>
        <v>1</v>
      </c>
      <c r="C197" s="13">
        <v>1</v>
      </c>
      <c r="D197" s="14" t="s">
        <v>10</v>
      </c>
      <c r="E197" s="14" t="s">
        <v>10</v>
      </c>
      <c r="F197" s="14" t="s">
        <v>10</v>
      </c>
      <c r="G197" s="14" t="s">
        <v>10</v>
      </c>
      <c r="H197" s="14" t="s">
        <v>10</v>
      </c>
      <c r="I197" s="15" t="s">
        <v>10</v>
      </c>
    </row>
    <row r="198" spans="1:9" s="1" customFormat="1" ht="24" customHeight="1" x14ac:dyDescent="0.2">
      <c r="A198" s="16" t="s">
        <v>14</v>
      </c>
      <c r="B198" s="10">
        <f t="shared" si="37"/>
        <v>50</v>
      </c>
      <c r="C198" s="13">
        <v>48</v>
      </c>
      <c r="D198" s="14">
        <v>1</v>
      </c>
      <c r="E198" s="14" t="s">
        <v>10</v>
      </c>
      <c r="F198" s="14" t="s">
        <v>10</v>
      </c>
      <c r="G198" s="14" t="s">
        <v>10</v>
      </c>
      <c r="H198" s="14">
        <v>1</v>
      </c>
      <c r="I198" s="15" t="s">
        <v>10</v>
      </c>
    </row>
    <row r="199" spans="1:9" s="1" customFormat="1" ht="24" customHeight="1" x14ac:dyDescent="0.25">
      <c r="A199" s="9" t="s">
        <v>22</v>
      </c>
      <c r="B199" s="6">
        <f>SUM(B200:B204)</f>
        <v>1881</v>
      </c>
      <c r="C199" s="6">
        <f>SUM(C200:C204)</f>
        <v>1836</v>
      </c>
      <c r="D199" s="6">
        <f t="shared" ref="D199:H199" si="38">SUM(D200:D203)</f>
        <v>36</v>
      </c>
      <c r="E199" s="6">
        <f t="shared" si="38"/>
        <v>5</v>
      </c>
      <c r="F199" s="6" t="s">
        <v>10</v>
      </c>
      <c r="G199" s="6" t="s">
        <v>10</v>
      </c>
      <c r="H199" s="6">
        <f t="shared" si="38"/>
        <v>4</v>
      </c>
      <c r="I199" s="7" t="s">
        <v>10</v>
      </c>
    </row>
    <row r="200" spans="1:9" s="1" customFormat="1" ht="24" customHeight="1" x14ac:dyDescent="0.2">
      <c r="A200" s="1" t="s">
        <v>8</v>
      </c>
      <c r="B200" s="10">
        <f>SUM(C200:I200)</f>
        <v>66</v>
      </c>
      <c r="C200" s="13">
        <v>64</v>
      </c>
      <c r="D200" s="13">
        <v>2</v>
      </c>
      <c r="E200" s="14" t="s">
        <v>10</v>
      </c>
      <c r="F200" s="14" t="s">
        <v>10</v>
      </c>
      <c r="G200" s="14" t="s">
        <v>10</v>
      </c>
      <c r="H200" s="14" t="s">
        <v>10</v>
      </c>
      <c r="I200" s="15" t="s">
        <v>10</v>
      </c>
    </row>
    <row r="201" spans="1:9" s="1" customFormat="1" ht="24" customHeight="1" x14ac:dyDescent="0.2">
      <c r="A201" s="1" t="s">
        <v>11</v>
      </c>
      <c r="B201" s="10">
        <f>SUM(C201:I201)</f>
        <v>1795</v>
      </c>
      <c r="C201" s="14">
        <v>1753</v>
      </c>
      <c r="D201" s="13">
        <v>34</v>
      </c>
      <c r="E201" s="14">
        <v>5</v>
      </c>
      <c r="F201" s="14"/>
      <c r="G201" s="14"/>
      <c r="H201" s="14">
        <v>3</v>
      </c>
      <c r="I201" s="15" t="s">
        <v>10</v>
      </c>
    </row>
    <row r="202" spans="1:9" s="1" customFormat="1" ht="24" customHeight="1" x14ac:dyDescent="0.2">
      <c r="A202" s="1" t="s">
        <v>12</v>
      </c>
      <c r="B202" s="10">
        <f>SUM(C202:I202)</f>
        <v>15</v>
      </c>
      <c r="C202" s="13">
        <v>14</v>
      </c>
      <c r="D202" s="14" t="s">
        <v>10</v>
      </c>
      <c r="E202" s="14" t="s">
        <v>10</v>
      </c>
      <c r="F202" s="14" t="s">
        <v>10</v>
      </c>
      <c r="G202" s="14" t="s">
        <v>10</v>
      </c>
      <c r="H202" s="13">
        <v>1</v>
      </c>
      <c r="I202" s="15" t="s">
        <v>10</v>
      </c>
    </row>
    <row r="203" spans="1:9" s="1" customFormat="1" ht="24" customHeight="1" x14ac:dyDescent="0.2">
      <c r="A203" s="1" t="s">
        <v>13</v>
      </c>
      <c r="B203" s="10">
        <f>SUM(C203:I203)</f>
        <v>4</v>
      </c>
      <c r="C203" s="13">
        <v>4</v>
      </c>
      <c r="D203" s="14" t="s">
        <v>10</v>
      </c>
      <c r="E203" s="14" t="s">
        <v>10</v>
      </c>
      <c r="F203" s="14" t="s">
        <v>10</v>
      </c>
      <c r="G203" s="14" t="s">
        <v>10</v>
      </c>
      <c r="H203" s="14" t="s">
        <v>10</v>
      </c>
      <c r="I203" s="15" t="s">
        <v>10</v>
      </c>
    </row>
    <row r="204" spans="1:9" s="1" customFormat="1" ht="24" customHeight="1" x14ac:dyDescent="0.2">
      <c r="A204" s="1" t="s">
        <v>47</v>
      </c>
      <c r="B204" s="10">
        <f>SUM(C204:I204)</f>
        <v>1</v>
      </c>
      <c r="C204" s="13">
        <v>1</v>
      </c>
      <c r="D204" s="14" t="s">
        <v>10</v>
      </c>
      <c r="E204" s="14" t="s">
        <v>10</v>
      </c>
      <c r="F204" s="14" t="s">
        <v>10</v>
      </c>
      <c r="G204" s="14" t="s">
        <v>10</v>
      </c>
      <c r="H204" s="14" t="s">
        <v>10</v>
      </c>
      <c r="I204" s="15" t="s">
        <v>10</v>
      </c>
    </row>
    <row r="205" spans="1:9" s="1" customFormat="1" ht="24" customHeight="1" x14ac:dyDescent="0.25">
      <c r="A205" s="9" t="s">
        <v>23</v>
      </c>
      <c r="B205" s="6">
        <f>SUM(B206:B207)</f>
        <v>55</v>
      </c>
      <c r="C205" s="6">
        <f t="shared" ref="C205:I205" si="39">SUM(C206:C207)</f>
        <v>51</v>
      </c>
      <c r="D205" s="6">
        <f t="shared" si="39"/>
        <v>1</v>
      </c>
      <c r="E205" s="6">
        <f t="shared" si="39"/>
        <v>1</v>
      </c>
      <c r="F205" s="6">
        <f t="shared" si="39"/>
        <v>1</v>
      </c>
      <c r="G205" s="6" t="s">
        <v>10</v>
      </c>
      <c r="H205" s="6" t="s">
        <v>10</v>
      </c>
      <c r="I205" s="7">
        <f t="shared" si="39"/>
        <v>1</v>
      </c>
    </row>
    <row r="206" spans="1:9" s="1" customFormat="1" ht="24" customHeight="1" x14ac:dyDescent="0.2">
      <c r="A206" s="1" t="s">
        <v>13</v>
      </c>
      <c r="B206" s="10">
        <f>SUM(C206:I206)</f>
        <v>51</v>
      </c>
      <c r="C206" s="13">
        <v>47</v>
      </c>
      <c r="D206" s="13">
        <v>1</v>
      </c>
      <c r="E206" s="14">
        <v>1</v>
      </c>
      <c r="F206" s="14">
        <v>1</v>
      </c>
      <c r="G206" s="14" t="s">
        <v>10</v>
      </c>
      <c r="H206" s="14" t="s">
        <v>10</v>
      </c>
      <c r="I206" s="15">
        <v>1</v>
      </c>
    </row>
    <row r="207" spans="1:9" s="1" customFormat="1" ht="24" customHeight="1" x14ac:dyDescent="0.2">
      <c r="A207" s="1" t="s">
        <v>47</v>
      </c>
      <c r="B207" s="10">
        <f>SUM(C207:I207)</f>
        <v>4</v>
      </c>
      <c r="C207" s="13">
        <v>4</v>
      </c>
      <c r="D207" s="14" t="s">
        <v>10</v>
      </c>
      <c r="E207" s="14" t="s">
        <v>10</v>
      </c>
      <c r="F207" s="14" t="s">
        <v>10</v>
      </c>
      <c r="G207" s="14" t="s">
        <v>10</v>
      </c>
      <c r="H207" s="14" t="s">
        <v>10</v>
      </c>
      <c r="I207" s="15" t="s">
        <v>10</v>
      </c>
    </row>
    <row r="208" spans="1:9" s="1" customFormat="1" ht="24" customHeight="1" x14ac:dyDescent="0.25">
      <c r="A208" s="9" t="s">
        <v>24</v>
      </c>
      <c r="B208" s="10"/>
      <c r="C208" s="14"/>
      <c r="D208" s="14"/>
      <c r="E208" s="14"/>
      <c r="F208" s="14"/>
      <c r="G208" s="14"/>
      <c r="H208" s="14"/>
      <c r="I208" s="15"/>
    </row>
    <row r="209" spans="1:9" s="1" customFormat="1" ht="24" customHeight="1" x14ac:dyDescent="0.25">
      <c r="A209" s="9" t="s">
        <v>25</v>
      </c>
      <c r="B209" s="6">
        <f>SUM(B210,B214,B215,B227,B231,B232)</f>
        <v>862</v>
      </c>
      <c r="C209" s="6">
        <f>SUM(C210,C214,C215,C227,C231,C232)</f>
        <v>849</v>
      </c>
      <c r="D209" s="6">
        <f t="shared" ref="D209:H209" si="40">SUM(D210,D214,D215,D227,D231,D232)</f>
        <v>11</v>
      </c>
      <c r="E209" s="6">
        <f t="shared" si="40"/>
        <v>1</v>
      </c>
      <c r="F209" s="6" t="s">
        <v>10</v>
      </c>
      <c r="G209" s="6" t="s">
        <v>10</v>
      </c>
      <c r="H209" s="6">
        <f t="shared" si="40"/>
        <v>1</v>
      </c>
      <c r="I209" s="7" t="s">
        <v>10</v>
      </c>
    </row>
    <row r="210" spans="1:9" s="1" customFormat="1" ht="24" customHeight="1" x14ac:dyDescent="0.25">
      <c r="A210" s="9" t="s">
        <v>7</v>
      </c>
      <c r="B210" s="6">
        <f>SUM(B211:B213)</f>
        <v>113</v>
      </c>
      <c r="C210" s="6">
        <f>SUM(C211:C213)</f>
        <v>111</v>
      </c>
      <c r="D210" s="6">
        <f>SUM(D211:D213)</f>
        <v>2</v>
      </c>
      <c r="E210" s="6" t="s">
        <v>10</v>
      </c>
      <c r="F210" s="6" t="s">
        <v>10</v>
      </c>
      <c r="G210" s="6" t="s">
        <v>10</v>
      </c>
      <c r="H210" s="6" t="s">
        <v>10</v>
      </c>
      <c r="I210" s="7" t="s">
        <v>10</v>
      </c>
    </row>
    <row r="211" spans="1:9" s="1" customFormat="1" ht="24" customHeight="1" x14ac:dyDescent="0.2">
      <c r="A211" s="1" t="s">
        <v>8</v>
      </c>
      <c r="B211" s="10">
        <f>SUM(C211:I211)</f>
        <v>28</v>
      </c>
      <c r="C211" s="13">
        <v>28</v>
      </c>
      <c r="D211" s="14" t="s">
        <v>10</v>
      </c>
      <c r="E211" s="14" t="s">
        <v>10</v>
      </c>
      <c r="F211" s="14" t="s">
        <v>10</v>
      </c>
      <c r="G211" s="14" t="s">
        <v>10</v>
      </c>
      <c r="H211" s="14" t="s">
        <v>10</v>
      </c>
      <c r="I211" s="15" t="s">
        <v>10</v>
      </c>
    </row>
    <row r="212" spans="1:9" s="1" customFormat="1" ht="24" customHeight="1" x14ac:dyDescent="0.2">
      <c r="A212" s="1" t="s">
        <v>11</v>
      </c>
      <c r="B212" s="10">
        <f>SUM(C212:I212)</f>
        <v>30</v>
      </c>
      <c r="C212" s="13">
        <v>30</v>
      </c>
      <c r="D212" s="14" t="s">
        <v>10</v>
      </c>
      <c r="E212" s="14" t="s">
        <v>10</v>
      </c>
      <c r="F212" s="14" t="s">
        <v>10</v>
      </c>
      <c r="G212" s="14" t="s">
        <v>10</v>
      </c>
      <c r="H212" s="14" t="s">
        <v>10</v>
      </c>
      <c r="I212" s="15" t="s">
        <v>10</v>
      </c>
    </row>
    <row r="213" spans="1:9" s="1" customFormat="1" ht="24" customHeight="1" x14ac:dyDescent="0.2">
      <c r="A213" s="1" t="s">
        <v>12</v>
      </c>
      <c r="B213" s="10">
        <f>SUM(C213:I213)</f>
        <v>55</v>
      </c>
      <c r="C213" s="13">
        <v>53</v>
      </c>
      <c r="D213" s="13">
        <v>2</v>
      </c>
      <c r="E213" s="14" t="s">
        <v>10</v>
      </c>
      <c r="F213" s="14" t="s">
        <v>10</v>
      </c>
      <c r="G213" s="14" t="s">
        <v>10</v>
      </c>
      <c r="H213" s="14" t="s">
        <v>10</v>
      </c>
      <c r="I213" s="15" t="s">
        <v>10</v>
      </c>
    </row>
    <row r="214" spans="1:9" s="1" customFormat="1" ht="24" customHeight="1" x14ac:dyDescent="0.2">
      <c r="A214" s="28" t="s">
        <v>13</v>
      </c>
      <c r="B214" s="10">
        <f>SUM(C214:I214)</f>
        <v>12</v>
      </c>
      <c r="C214" s="13">
        <v>12</v>
      </c>
      <c r="D214" s="14" t="s">
        <v>10</v>
      </c>
      <c r="E214" s="14" t="s">
        <v>10</v>
      </c>
      <c r="F214" s="14" t="s">
        <v>10</v>
      </c>
      <c r="G214" s="14" t="s">
        <v>10</v>
      </c>
      <c r="H214" s="14" t="s">
        <v>10</v>
      </c>
      <c r="I214" s="15" t="s">
        <v>10</v>
      </c>
    </row>
    <row r="215" spans="1:9" s="1" customFormat="1" ht="24" customHeight="1" x14ac:dyDescent="0.2">
      <c r="A215" s="28" t="s">
        <v>47</v>
      </c>
      <c r="B215" s="10">
        <f>SUM(C215:I215)</f>
        <v>693</v>
      </c>
      <c r="C215" s="13">
        <v>684</v>
      </c>
      <c r="D215" s="13">
        <v>9</v>
      </c>
      <c r="E215" s="14" t="s">
        <v>10</v>
      </c>
      <c r="F215" s="14" t="s">
        <v>10</v>
      </c>
      <c r="G215" s="14" t="s">
        <v>10</v>
      </c>
      <c r="H215" s="14" t="s">
        <v>10</v>
      </c>
      <c r="I215" s="15" t="s">
        <v>10</v>
      </c>
    </row>
    <row r="216" spans="1:9" s="1" customFormat="1" ht="24" customHeight="1" x14ac:dyDescent="0.2">
      <c r="B216" s="45"/>
      <c r="C216" s="37"/>
      <c r="D216" s="37"/>
      <c r="E216" s="38"/>
      <c r="F216" s="38"/>
      <c r="G216" s="38"/>
      <c r="H216" s="38"/>
      <c r="I216" s="38"/>
    </row>
    <row r="217" spans="1:9" ht="24" customHeight="1" x14ac:dyDescent="0.25">
      <c r="A217" s="49" t="s">
        <v>35</v>
      </c>
      <c r="B217" s="49"/>
      <c r="C217" s="49"/>
      <c r="D217" s="49"/>
      <c r="E217" s="49"/>
      <c r="F217" s="49"/>
      <c r="G217" s="49"/>
      <c r="H217" s="49"/>
      <c r="I217" s="49"/>
    </row>
    <row r="218" spans="1:9" ht="24" customHeight="1" x14ac:dyDescent="0.25">
      <c r="A218" s="49" t="s">
        <v>42</v>
      </c>
      <c r="B218" s="49"/>
      <c r="C218" s="49"/>
      <c r="D218" s="49"/>
      <c r="E218" s="49"/>
      <c r="F218" s="49"/>
      <c r="G218" s="49"/>
      <c r="H218" s="49"/>
      <c r="I218" s="49"/>
    </row>
    <row r="219" spans="1:9" ht="24" customHeight="1" x14ac:dyDescent="0.25">
      <c r="A219" s="49" t="s">
        <v>43</v>
      </c>
      <c r="B219" s="49"/>
      <c r="C219" s="49"/>
      <c r="D219" s="49"/>
      <c r="E219" s="49"/>
      <c r="F219" s="49"/>
      <c r="G219" s="49"/>
      <c r="H219" s="49"/>
      <c r="I219" s="49"/>
    </row>
    <row r="220" spans="1:9" ht="24" customHeight="1" x14ac:dyDescent="0.2">
      <c r="A220" s="3" t="s">
        <v>0</v>
      </c>
      <c r="B220" s="4"/>
      <c r="C220" s="3"/>
      <c r="D220" s="3"/>
      <c r="E220" s="3"/>
      <c r="F220" s="3"/>
      <c r="G220" s="3"/>
      <c r="H220" s="3"/>
      <c r="I220" s="3"/>
    </row>
    <row r="221" spans="1:9" s="1" customFormat="1" ht="24" customHeight="1" x14ac:dyDescent="0.2">
      <c r="A221" s="50" t="s">
        <v>44</v>
      </c>
      <c r="B221" s="53" t="s">
        <v>32</v>
      </c>
      <c r="C221" s="54"/>
      <c r="D221" s="54"/>
      <c r="E221" s="54"/>
      <c r="F221" s="54"/>
      <c r="G221" s="54"/>
      <c r="H221" s="54"/>
      <c r="I221" s="54"/>
    </row>
    <row r="222" spans="1:9" s="1" customFormat="1" ht="24" customHeight="1" x14ac:dyDescent="0.2">
      <c r="A222" s="51"/>
      <c r="B222" s="55" t="s">
        <v>33</v>
      </c>
      <c r="C222" s="58" t="s">
        <v>1</v>
      </c>
      <c r="D222" s="59"/>
      <c r="E222" s="59"/>
      <c r="F222" s="59"/>
      <c r="G222" s="59"/>
      <c r="H222" s="59"/>
      <c r="I222" s="59"/>
    </row>
    <row r="223" spans="1:9" s="1" customFormat="1" ht="24" customHeight="1" x14ac:dyDescent="0.2">
      <c r="A223" s="51"/>
      <c r="B223" s="56"/>
      <c r="C223" s="55" t="s">
        <v>2</v>
      </c>
      <c r="D223" s="55" t="s">
        <v>3</v>
      </c>
      <c r="E223" s="55" t="s">
        <v>4</v>
      </c>
      <c r="F223" s="55" t="s">
        <v>5</v>
      </c>
      <c r="G223" s="55" t="s">
        <v>31</v>
      </c>
      <c r="H223" s="55" t="s">
        <v>40</v>
      </c>
      <c r="I223" s="62" t="s">
        <v>39</v>
      </c>
    </row>
    <row r="224" spans="1:9" s="1" customFormat="1" ht="24" customHeight="1" x14ac:dyDescent="0.2">
      <c r="A224" s="51"/>
      <c r="B224" s="56"/>
      <c r="C224" s="60"/>
      <c r="D224" s="60"/>
      <c r="E224" s="60"/>
      <c r="F224" s="60"/>
      <c r="G224" s="60"/>
      <c r="H224" s="60"/>
      <c r="I224" s="63"/>
    </row>
    <row r="225" spans="1:9" s="1" customFormat="1" ht="24" customHeight="1" x14ac:dyDescent="0.2">
      <c r="A225" s="51"/>
      <c r="B225" s="56"/>
      <c r="C225" s="60"/>
      <c r="D225" s="60"/>
      <c r="E225" s="60"/>
      <c r="F225" s="60"/>
      <c r="G225" s="60"/>
      <c r="H225" s="60"/>
      <c r="I225" s="63"/>
    </row>
    <row r="226" spans="1:9" s="1" customFormat="1" ht="24" customHeight="1" x14ac:dyDescent="0.2">
      <c r="A226" s="52"/>
      <c r="B226" s="57"/>
      <c r="C226" s="61"/>
      <c r="D226" s="61"/>
      <c r="E226" s="61"/>
      <c r="F226" s="61"/>
      <c r="G226" s="61"/>
      <c r="H226" s="61"/>
      <c r="I226" s="64"/>
    </row>
    <row r="227" spans="1:9" s="1" customFormat="1" ht="25.5" customHeight="1" x14ac:dyDescent="0.25">
      <c r="A227" s="18" t="s">
        <v>16</v>
      </c>
      <c r="B227" s="6">
        <f>SUM(B228:B230)</f>
        <v>22</v>
      </c>
      <c r="C227" s="6">
        <f>SUM(C228:C230)</f>
        <v>22</v>
      </c>
      <c r="D227" s="6" t="s">
        <v>10</v>
      </c>
      <c r="E227" s="6" t="s">
        <v>10</v>
      </c>
      <c r="F227" s="6" t="s">
        <v>10</v>
      </c>
      <c r="G227" s="6" t="s">
        <v>10</v>
      </c>
      <c r="H227" s="6" t="s">
        <v>10</v>
      </c>
      <c r="I227" s="7" t="s">
        <v>10</v>
      </c>
    </row>
    <row r="228" spans="1:9" s="1" customFormat="1" ht="24" customHeight="1" x14ac:dyDescent="0.2">
      <c r="A228" s="1" t="s">
        <v>17</v>
      </c>
      <c r="B228" s="10">
        <f t="shared" ref="B228:B234" si="41">SUM(C228:I228)</f>
        <v>2</v>
      </c>
      <c r="C228" s="13">
        <v>2</v>
      </c>
      <c r="D228" s="14" t="s">
        <v>10</v>
      </c>
      <c r="E228" s="14" t="s">
        <v>10</v>
      </c>
      <c r="F228" s="14" t="s">
        <v>10</v>
      </c>
      <c r="G228" s="14" t="s">
        <v>10</v>
      </c>
      <c r="H228" s="14" t="s">
        <v>10</v>
      </c>
      <c r="I228" s="15" t="s">
        <v>10</v>
      </c>
    </row>
    <row r="229" spans="1:9" s="1" customFormat="1" ht="24" customHeight="1" x14ac:dyDescent="0.2">
      <c r="A229" s="1" t="s">
        <v>18</v>
      </c>
      <c r="B229" s="10">
        <f t="shared" si="41"/>
        <v>19</v>
      </c>
      <c r="C229" s="13">
        <v>19</v>
      </c>
      <c r="D229" s="14" t="s">
        <v>10</v>
      </c>
      <c r="E229" s="14" t="s">
        <v>10</v>
      </c>
      <c r="F229" s="14" t="s">
        <v>10</v>
      </c>
      <c r="G229" s="14" t="s">
        <v>10</v>
      </c>
      <c r="H229" s="14" t="s">
        <v>10</v>
      </c>
      <c r="I229" s="15" t="s">
        <v>10</v>
      </c>
    </row>
    <row r="230" spans="1:9" s="1" customFormat="1" ht="24" customHeight="1" x14ac:dyDescent="0.2">
      <c r="A230" s="28" t="s">
        <v>20</v>
      </c>
      <c r="B230" s="10">
        <f t="shared" si="41"/>
        <v>1</v>
      </c>
      <c r="C230" s="13">
        <v>1</v>
      </c>
      <c r="D230" s="14" t="s">
        <v>10</v>
      </c>
      <c r="E230" s="14" t="s">
        <v>10</v>
      </c>
      <c r="F230" s="14" t="s">
        <v>10</v>
      </c>
      <c r="G230" s="14" t="s">
        <v>10</v>
      </c>
      <c r="H230" s="14" t="s">
        <v>10</v>
      </c>
      <c r="I230" s="15" t="s">
        <v>10</v>
      </c>
    </row>
    <row r="231" spans="1:9" s="1" customFormat="1" ht="24" customHeight="1" x14ac:dyDescent="0.2">
      <c r="A231" s="16" t="s">
        <v>21</v>
      </c>
      <c r="B231" s="10">
        <f t="shared" si="41"/>
        <v>3</v>
      </c>
      <c r="C231" s="13">
        <v>3</v>
      </c>
      <c r="D231" s="14" t="s">
        <v>10</v>
      </c>
      <c r="E231" s="14" t="s">
        <v>10</v>
      </c>
      <c r="F231" s="14" t="s">
        <v>10</v>
      </c>
      <c r="G231" s="14" t="s">
        <v>10</v>
      </c>
      <c r="H231" s="14" t="s">
        <v>10</v>
      </c>
      <c r="I231" s="15" t="s">
        <v>10</v>
      </c>
    </row>
    <row r="232" spans="1:9" s="1" customFormat="1" ht="24" customHeight="1" x14ac:dyDescent="0.2">
      <c r="A232" s="16" t="s">
        <v>14</v>
      </c>
      <c r="B232" s="10">
        <f t="shared" si="41"/>
        <v>19</v>
      </c>
      <c r="C232" s="13">
        <v>17</v>
      </c>
      <c r="D232" s="14" t="s">
        <v>10</v>
      </c>
      <c r="E232" s="14">
        <v>1</v>
      </c>
      <c r="F232" s="14" t="s">
        <v>10</v>
      </c>
      <c r="G232" s="14" t="s">
        <v>10</v>
      </c>
      <c r="H232" s="13">
        <v>1</v>
      </c>
      <c r="I232" s="15" t="s">
        <v>10</v>
      </c>
    </row>
    <row r="233" spans="1:9" s="1" customFormat="1" ht="24" customHeight="1" x14ac:dyDescent="0.2">
      <c r="A233" s="17" t="s">
        <v>27</v>
      </c>
      <c r="B233" s="10">
        <f t="shared" si="41"/>
        <v>6</v>
      </c>
      <c r="C233" s="20">
        <v>6</v>
      </c>
      <c r="D233" s="14" t="s">
        <v>10</v>
      </c>
      <c r="E233" s="14" t="s">
        <v>10</v>
      </c>
      <c r="F233" s="14" t="s">
        <v>10</v>
      </c>
      <c r="G233" s="14" t="s">
        <v>10</v>
      </c>
      <c r="H233" s="14" t="s">
        <v>10</v>
      </c>
      <c r="I233" s="15" t="s">
        <v>10</v>
      </c>
    </row>
    <row r="234" spans="1:9" s="1" customFormat="1" ht="24" customHeight="1" x14ac:dyDescent="0.2">
      <c r="A234" s="17" t="s">
        <v>30</v>
      </c>
      <c r="B234" s="10">
        <f t="shared" si="41"/>
        <v>1</v>
      </c>
      <c r="C234" s="13">
        <v>1</v>
      </c>
      <c r="D234" s="14" t="s">
        <v>10</v>
      </c>
      <c r="E234" s="14" t="s">
        <v>10</v>
      </c>
      <c r="F234" s="14" t="s">
        <v>10</v>
      </c>
      <c r="G234" s="14" t="s">
        <v>10</v>
      </c>
      <c r="H234" s="14" t="s">
        <v>10</v>
      </c>
      <c r="I234" s="15" t="s">
        <v>10</v>
      </c>
    </row>
    <row r="235" spans="1:9" s="1" customFormat="1" ht="24" customHeight="1" x14ac:dyDescent="0.25">
      <c r="A235" s="21" t="s">
        <v>48</v>
      </c>
      <c r="B235" s="6">
        <f t="shared" ref="B235:I235" si="42">SUM(B236,B244,B271,B276,B280,B306,B307,B308,B309)</f>
        <v>41724</v>
      </c>
      <c r="C235" s="6">
        <f t="shared" si="42"/>
        <v>39460</v>
      </c>
      <c r="D235" s="6">
        <f t="shared" si="42"/>
        <v>739</v>
      </c>
      <c r="E235" s="6">
        <f t="shared" si="42"/>
        <v>1085</v>
      </c>
      <c r="F235" s="6">
        <f t="shared" si="42"/>
        <v>118</v>
      </c>
      <c r="G235" s="6">
        <f t="shared" si="42"/>
        <v>53</v>
      </c>
      <c r="H235" s="6">
        <f t="shared" si="42"/>
        <v>257</v>
      </c>
      <c r="I235" s="19">
        <f t="shared" si="42"/>
        <v>12</v>
      </c>
    </row>
    <row r="236" spans="1:9" s="1" customFormat="1" ht="24" customHeight="1" x14ac:dyDescent="0.25">
      <c r="A236" s="9" t="s">
        <v>6</v>
      </c>
      <c r="B236" s="6">
        <f t="shared" ref="B236:I236" si="43">SUM(B237,B242,B243)</f>
        <v>26636</v>
      </c>
      <c r="C236" s="6">
        <f t="shared" si="43"/>
        <v>25174</v>
      </c>
      <c r="D236" s="6">
        <f t="shared" si="43"/>
        <v>468</v>
      </c>
      <c r="E236" s="6">
        <f t="shared" si="43"/>
        <v>730</v>
      </c>
      <c r="F236" s="6">
        <f t="shared" si="43"/>
        <v>42</v>
      </c>
      <c r="G236" s="6">
        <f t="shared" si="43"/>
        <v>27</v>
      </c>
      <c r="H236" s="6">
        <f t="shared" si="43"/>
        <v>189</v>
      </c>
      <c r="I236" s="19">
        <f t="shared" si="43"/>
        <v>6</v>
      </c>
    </row>
    <row r="237" spans="1:9" s="1" customFormat="1" ht="24" customHeight="1" x14ac:dyDescent="0.25">
      <c r="A237" s="9" t="s">
        <v>7</v>
      </c>
      <c r="B237" s="6">
        <f t="shared" ref="B237:I237" si="44">SUM(B238:B241)</f>
        <v>25883</v>
      </c>
      <c r="C237" s="6">
        <f t="shared" si="44"/>
        <v>24508</v>
      </c>
      <c r="D237" s="6">
        <f t="shared" si="44"/>
        <v>449</v>
      </c>
      <c r="E237" s="6">
        <f t="shared" si="44"/>
        <v>674</v>
      </c>
      <c r="F237" s="6">
        <f t="shared" si="44"/>
        <v>39</v>
      </c>
      <c r="G237" s="6">
        <f t="shared" si="44"/>
        <v>26</v>
      </c>
      <c r="H237" s="6">
        <f t="shared" si="44"/>
        <v>181</v>
      </c>
      <c r="I237" s="19">
        <f t="shared" si="44"/>
        <v>6</v>
      </c>
    </row>
    <row r="238" spans="1:9" ht="24" customHeight="1" x14ac:dyDescent="0.2">
      <c r="A238" s="1" t="s">
        <v>8</v>
      </c>
      <c r="B238" s="10">
        <f t="shared" ref="B238:B243" si="45">SUM(C238:I238)</f>
        <v>6373</v>
      </c>
      <c r="C238" s="13">
        <v>6031</v>
      </c>
      <c r="D238" s="33">
        <v>112</v>
      </c>
      <c r="E238" s="33">
        <v>178</v>
      </c>
      <c r="F238" s="33">
        <v>5</v>
      </c>
      <c r="G238" s="33">
        <v>9</v>
      </c>
      <c r="H238" s="33">
        <v>35</v>
      </c>
      <c r="I238" s="31">
        <v>3</v>
      </c>
    </row>
    <row r="239" spans="1:9" ht="24" customHeight="1" x14ac:dyDescent="0.2">
      <c r="A239" s="1" t="s">
        <v>9</v>
      </c>
      <c r="B239" s="10">
        <f t="shared" si="45"/>
        <v>71</v>
      </c>
      <c r="C239" s="13">
        <v>66</v>
      </c>
      <c r="D239" s="33">
        <v>1</v>
      </c>
      <c r="E239" s="33">
        <v>4</v>
      </c>
      <c r="F239" s="14" t="s">
        <v>10</v>
      </c>
      <c r="G239" s="14" t="s">
        <v>10</v>
      </c>
      <c r="H239" s="14" t="s">
        <v>10</v>
      </c>
      <c r="I239" s="15" t="s">
        <v>10</v>
      </c>
    </row>
    <row r="240" spans="1:9" ht="24" customHeight="1" x14ac:dyDescent="0.2">
      <c r="A240" s="1" t="s">
        <v>11</v>
      </c>
      <c r="B240" s="10">
        <f t="shared" si="45"/>
        <v>14674</v>
      </c>
      <c r="C240" s="13">
        <v>14037</v>
      </c>
      <c r="D240" s="33">
        <v>226</v>
      </c>
      <c r="E240" s="33">
        <v>302</v>
      </c>
      <c r="F240" s="33">
        <v>18</v>
      </c>
      <c r="G240" s="33">
        <v>11</v>
      </c>
      <c r="H240" s="33">
        <v>78</v>
      </c>
      <c r="I240" s="31">
        <v>2</v>
      </c>
    </row>
    <row r="241" spans="1:9" ht="24" customHeight="1" x14ac:dyDescent="0.2">
      <c r="A241" s="1" t="s">
        <v>12</v>
      </c>
      <c r="B241" s="10">
        <f t="shared" si="45"/>
        <v>4765</v>
      </c>
      <c r="C241" s="13">
        <v>4374</v>
      </c>
      <c r="D241" s="33">
        <v>110</v>
      </c>
      <c r="E241" s="33">
        <v>190</v>
      </c>
      <c r="F241" s="33">
        <v>16</v>
      </c>
      <c r="G241" s="33">
        <v>6</v>
      </c>
      <c r="H241" s="33">
        <v>68</v>
      </c>
      <c r="I241" s="31">
        <v>1</v>
      </c>
    </row>
    <row r="242" spans="1:9" ht="24" customHeight="1" x14ac:dyDescent="0.2">
      <c r="A242" s="1" t="s">
        <v>13</v>
      </c>
      <c r="B242" s="10">
        <f t="shared" si="45"/>
        <v>20</v>
      </c>
      <c r="C242" s="13">
        <v>19</v>
      </c>
      <c r="D242" s="14" t="s">
        <v>10</v>
      </c>
      <c r="E242" s="33">
        <v>1</v>
      </c>
      <c r="F242" s="14" t="s">
        <v>10</v>
      </c>
      <c r="G242" s="14" t="s">
        <v>10</v>
      </c>
      <c r="H242" s="14" t="s">
        <v>10</v>
      </c>
      <c r="I242" s="15" t="s">
        <v>10</v>
      </c>
    </row>
    <row r="243" spans="1:9" ht="24" customHeight="1" x14ac:dyDescent="0.2">
      <c r="A243" s="16" t="s">
        <v>14</v>
      </c>
      <c r="B243" s="10">
        <f t="shared" si="45"/>
        <v>733</v>
      </c>
      <c r="C243" s="13">
        <v>647</v>
      </c>
      <c r="D243" s="33">
        <v>19</v>
      </c>
      <c r="E243" s="33">
        <v>55</v>
      </c>
      <c r="F243" s="33">
        <v>3</v>
      </c>
      <c r="G243" s="33">
        <v>1</v>
      </c>
      <c r="H243" s="33">
        <v>8</v>
      </c>
      <c r="I243" s="15" t="s">
        <v>10</v>
      </c>
    </row>
    <row r="244" spans="1:9" ht="24" customHeight="1" x14ac:dyDescent="0.25">
      <c r="A244" s="9" t="s">
        <v>15</v>
      </c>
      <c r="B244" s="6">
        <f t="shared" ref="B244:I244" si="46">SUM(B245,B250,B251,B263,B269,B270)</f>
        <v>8468</v>
      </c>
      <c r="C244" s="6">
        <f t="shared" si="46"/>
        <v>7936</v>
      </c>
      <c r="D244" s="6">
        <f t="shared" si="46"/>
        <v>141</v>
      </c>
      <c r="E244" s="6">
        <f t="shared" si="46"/>
        <v>258</v>
      </c>
      <c r="F244" s="6">
        <f t="shared" si="46"/>
        <v>59</v>
      </c>
      <c r="G244" s="6">
        <f t="shared" si="46"/>
        <v>17</v>
      </c>
      <c r="H244" s="6">
        <f t="shared" si="46"/>
        <v>53</v>
      </c>
      <c r="I244" s="19">
        <f t="shared" si="46"/>
        <v>4</v>
      </c>
    </row>
    <row r="245" spans="1:9" ht="24" customHeight="1" x14ac:dyDescent="0.25">
      <c r="A245" s="9" t="s">
        <v>7</v>
      </c>
      <c r="B245" s="6">
        <f t="shared" ref="B245:H245" si="47">SUM(B246:B249)</f>
        <v>1794</v>
      </c>
      <c r="C245" s="6">
        <f t="shared" si="47"/>
        <v>1665</v>
      </c>
      <c r="D245" s="6">
        <f t="shared" si="47"/>
        <v>29</v>
      </c>
      <c r="E245" s="6">
        <f t="shared" si="47"/>
        <v>82</v>
      </c>
      <c r="F245" s="6">
        <f t="shared" si="47"/>
        <v>6</v>
      </c>
      <c r="G245" s="6">
        <f t="shared" si="47"/>
        <v>8</v>
      </c>
      <c r="H245" s="6">
        <f t="shared" si="47"/>
        <v>4</v>
      </c>
      <c r="I245" s="7" t="s">
        <v>10</v>
      </c>
    </row>
    <row r="246" spans="1:9" ht="24" customHeight="1" x14ac:dyDescent="0.2">
      <c r="A246" s="1" t="s">
        <v>8</v>
      </c>
      <c r="B246" s="10">
        <f t="shared" ref="B246:B251" si="48">SUM(C246:I246)</f>
        <v>207</v>
      </c>
      <c r="C246" s="13">
        <v>196</v>
      </c>
      <c r="D246" s="14">
        <v>2</v>
      </c>
      <c r="E246" s="14">
        <v>9</v>
      </c>
      <c r="F246" s="14" t="s">
        <v>10</v>
      </c>
      <c r="G246" s="14" t="s">
        <v>10</v>
      </c>
      <c r="H246" s="14" t="s">
        <v>10</v>
      </c>
      <c r="I246" s="15" t="s">
        <v>10</v>
      </c>
    </row>
    <row r="247" spans="1:9" ht="24" customHeight="1" x14ac:dyDescent="0.2">
      <c r="A247" s="1" t="s">
        <v>9</v>
      </c>
      <c r="B247" s="10">
        <f t="shared" si="48"/>
        <v>8</v>
      </c>
      <c r="C247" s="13">
        <v>7</v>
      </c>
      <c r="D247" s="14" t="s">
        <v>10</v>
      </c>
      <c r="E247" s="13">
        <v>1</v>
      </c>
      <c r="F247" s="14" t="s">
        <v>10</v>
      </c>
      <c r="G247" s="14" t="s">
        <v>10</v>
      </c>
      <c r="H247" s="14" t="s">
        <v>10</v>
      </c>
      <c r="I247" s="15" t="s">
        <v>10</v>
      </c>
    </row>
    <row r="248" spans="1:9" ht="24" customHeight="1" x14ac:dyDescent="0.2">
      <c r="A248" s="1" t="s">
        <v>11</v>
      </c>
      <c r="B248" s="10">
        <f t="shared" si="48"/>
        <v>313</v>
      </c>
      <c r="C248" s="13">
        <v>297</v>
      </c>
      <c r="D248" s="14">
        <v>4</v>
      </c>
      <c r="E248" s="14">
        <v>9</v>
      </c>
      <c r="F248" s="14" t="s">
        <v>10</v>
      </c>
      <c r="G248" s="14" t="s">
        <v>10</v>
      </c>
      <c r="H248" s="14">
        <v>3</v>
      </c>
      <c r="I248" s="15" t="s">
        <v>10</v>
      </c>
    </row>
    <row r="249" spans="1:9" ht="24" customHeight="1" x14ac:dyDescent="0.2">
      <c r="A249" s="1" t="s">
        <v>12</v>
      </c>
      <c r="B249" s="10">
        <f t="shared" si="48"/>
        <v>1266</v>
      </c>
      <c r="C249" s="13">
        <v>1165</v>
      </c>
      <c r="D249" s="14">
        <v>23</v>
      </c>
      <c r="E249" s="14">
        <v>63</v>
      </c>
      <c r="F249" s="14">
        <v>6</v>
      </c>
      <c r="G249" s="14">
        <v>8</v>
      </c>
      <c r="H249" s="14">
        <v>1</v>
      </c>
      <c r="I249" s="15" t="s">
        <v>10</v>
      </c>
    </row>
    <row r="250" spans="1:9" ht="24" customHeight="1" x14ac:dyDescent="0.2">
      <c r="A250" s="1" t="s">
        <v>13</v>
      </c>
      <c r="B250" s="10">
        <f t="shared" si="48"/>
        <v>1254</v>
      </c>
      <c r="C250" s="14">
        <v>1165</v>
      </c>
      <c r="D250" s="14">
        <v>33</v>
      </c>
      <c r="E250" s="14">
        <v>31</v>
      </c>
      <c r="F250" s="14">
        <v>12</v>
      </c>
      <c r="G250" s="14">
        <v>1</v>
      </c>
      <c r="H250" s="14">
        <v>12</v>
      </c>
      <c r="I250" s="15" t="s">
        <v>10</v>
      </c>
    </row>
    <row r="251" spans="1:9" ht="24" customHeight="1" x14ac:dyDescent="0.2">
      <c r="A251" s="28" t="s">
        <v>47</v>
      </c>
      <c r="B251" s="10">
        <f t="shared" si="48"/>
        <v>1424</v>
      </c>
      <c r="C251" s="14">
        <v>1383</v>
      </c>
      <c r="D251" s="11">
        <v>22</v>
      </c>
      <c r="E251" s="11">
        <v>7</v>
      </c>
      <c r="F251" s="11">
        <v>3</v>
      </c>
      <c r="G251" s="11">
        <v>1</v>
      </c>
      <c r="H251" s="11">
        <v>8</v>
      </c>
      <c r="I251" s="15" t="s">
        <v>10</v>
      </c>
    </row>
    <row r="252" spans="1:9" ht="24" customHeight="1" x14ac:dyDescent="0.2">
      <c r="A252" s="1"/>
      <c r="B252" s="45"/>
      <c r="C252" s="38"/>
      <c r="D252" s="17"/>
      <c r="E252" s="17"/>
      <c r="F252" s="17"/>
      <c r="G252" s="17"/>
      <c r="H252" s="17"/>
      <c r="I252" s="38"/>
    </row>
    <row r="253" spans="1:9" ht="24" customHeight="1" x14ac:dyDescent="0.25">
      <c r="A253" s="49" t="s">
        <v>35</v>
      </c>
      <c r="B253" s="49"/>
      <c r="C253" s="49"/>
      <c r="D253" s="49"/>
      <c r="E253" s="49"/>
      <c r="F253" s="49"/>
      <c r="G253" s="49"/>
      <c r="H253" s="49"/>
      <c r="I253" s="49"/>
    </row>
    <row r="254" spans="1:9" ht="24" customHeight="1" x14ac:dyDescent="0.25">
      <c r="A254" s="49" t="s">
        <v>42</v>
      </c>
      <c r="B254" s="49"/>
      <c r="C254" s="49"/>
      <c r="D254" s="49"/>
      <c r="E254" s="49"/>
      <c r="F254" s="49"/>
      <c r="G254" s="49"/>
      <c r="H254" s="49"/>
      <c r="I254" s="49"/>
    </row>
    <row r="255" spans="1:9" ht="24" customHeight="1" x14ac:dyDescent="0.25">
      <c r="A255" s="49" t="s">
        <v>43</v>
      </c>
      <c r="B255" s="49"/>
      <c r="C255" s="49"/>
      <c r="D255" s="49"/>
      <c r="E255" s="49"/>
      <c r="F255" s="49"/>
      <c r="G255" s="49"/>
      <c r="H255" s="49"/>
      <c r="I255" s="49"/>
    </row>
    <row r="256" spans="1:9" ht="24" customHeight="1" x14ac:dyDescent="0.2">
      <c r="A256" s="3" t="s">
        <v>0</v>
      </c>
      <c r="B256" s="4"/>
      <c r="C256" s="3"/>
      <c r="D256" s="3"/>
      <c r="E256" s="3"/>
      <c r="F256" s="3"/>
      <c r="G256" s="3"/>
      <c r="H256" s="3"/>
      <c r="I256" s="3"/>
    </row>
    <row r="257" spans="1:9" s="1" customFormat="1" ht="24" customHeight="1" x14ac:dyDescent="0.2">
      <c r="A257" s="50" t="s">
        <v>44</v>
      </c>
      <c r="B257" s="53" t="s">
        <v>32</v>
      </c>
      <c r="C257" s="54"/>
      <c r="D257" s="54"/>
      <c r="E257" s="54"/>
      <c r="F257" s="54"/>
      <c r="G257" s="54"/>
      <c r="H257" s="54"/>
      <c r="I257" s="54"/>
    </row>
    <row r="258" spans="1:9" s="1" customFormat="1" ht="24" customHeight="1" x14ac:dyDescent="0.2">
      <c r="A258" s="51"/>
      <c r="B258" s="55" t="s">
        <v>33</v>
      </c>
      <c r="C258" s="58" t="s">
        <v>1</v>
      </c>
      <c r="D258" s="59"/>
      <c r="E258" s="59"/>
      <c r="F258" s="59"/>
      <c r="G258" s="59"/>
      <c r="H258" s="59"/>
      <c r="I258" s="59"/>
    </row>
    <row r="259" spans="1:9" s="1" customFormat="1" ht="24" customHeight="1" x14ac:dyDescent="0.2">
      <c r="A259" s="51"/>
      <c r="B259" s="56"/>
      <c r="C259" s="55" t="s">
        <v>2</v>
      </c>
      <c r="D259" s="55" t="s">
        <v>3</v>
      </c>
      <c r="E259" s="55" t="s">
        <v>4</v>
      </c>
      <c r="F259" s="55" t="s">
        <v>5</v>
      </c>
      <c r="G259" s="55" t="s">
        <v>31</v>
      </c>
      <c r="H259" s="55" t="s">
        <v>40</v>
      </c>
      <c r="I259" s="62" t="s">
        <v>39</v>
      </c>
    </row>
    <row r="260" spans="1:9" s="1" customFormat="1" ht="24" customHeight="1" x14ac:dyDescent="0.2">
      <c r="A260" s="51"/>
      <c r="B260" s="56"/>
      <c r="C260" s="60"/>
      <c r="D260" s="60"/>
      <c r="E260" s="60"/>
      <c r="F260" s="60"/>
      <c r="G260" s="60"/>
      <c r="H260" s="60"/>
      <c r="I260" s="63"/>
    </row>
    <row r="261" spans="1:9" s="1" customFormat="1" ht="24" customHeight="1" x14ac:dyDescent="0.2">
      <c r="A261" s="51"/>
      <c r="B261" s="56"/>
      <c r="C261" s="60"/>
      <c r="D261" s="60"/>
      <c r="E261" s="60"/>
      <c r="F261" s="60"/>
      <c r="G261" s="60"/>
      <c r="H261" s="60"/>
      <c r="I261" s="63"/>
    </row>
    <row r="262" spans="1:9" s="1" customFormat="1" ht="24" customHeight="1" x14ac:dyDescent="0.2">
      <c r="A262" s="52"/>
      <c r="B262" s="57"/>
      <c r="C262" s="61"/>
      <c r="D262" s="61"/>
      <c r="E262" s="61"/>
      <c r="F262" s="61"/>
      <c r="G262" s="61"/>
      <c r="H262" s="61"/>
      <c r="I262" s="64"/>
    </row>
    <row r="263" spans="1:9" ht="24" customHeight="1" x14ac:dyDescent="0.25">
      <c r="A263" s="18" t="s">
        <v>16</v>
      </c>
      <c r="B263" s="6">
        <f t="shared" ref="B263:I263" si="49">SUM(B264:B268)</f>
        <v>3945</v>
      </c>
      <c r="C263" s="6">
        <f t="shared" si="49"/>
        <v>3675</v>
      </c>
      <c r="D263" s="6">
        <f t="shared" si="49"/>
        <v>55</v>
      </c>
      <c r="E263" s="6">
        <f t="shared" si="49"/>
        <v>137</v>
      </c>
      <c r="F263" s="6">
        <f t="shared" si="49"/>
        <v>38</v>
      </c>
      <c r="G263" s="6">
        <f t="shared" si="49"/>
        <v>7</v>
      </c>
      <c r="H263" s="6">
        <f t="shared" si="49"/>
        <v>29</v>
      </c>
      <c r="I263" s="7">
        <f t="shared" si="49"/>
        <v>4</v>
      </c>
    </row>
    <row r="264" spans="1:9" ht="24" customHeight="1" x14ac:dyDescent="0.2">
      <c r="A264" s="1" t="s">
        <v>17</v>
      </c>
      <c r="B264" s="10">
        <f>SUM(C264:I264)</f>
        <v>669</v>
      </c>
      <c r="C264" s="13">
        <v>638</v>
      </c>
      <c r="D264" s="11">
        <v>10</v>
      </c>
      <c r="E264" s="11">
        <v>14</v>
      </c>
      <c r="F264" s="14" t="s">
        <v>10</v>
      </c>
      <c r="G264" s="11">
        <v>2</v>
      </c>
      <c r="H264" s="11">
        <v>3</v>
      </c>
      <c r="I264" s="12">
        <v>2</v>
      </c>
    </row>
    <row r="265" spans="1:9" ht="24" customHeight="1" x14ac:dyDescent="0.2">
      <c r="A265" s="1" t="s">
        <v>18</v>
      </c>
      <c r="B265" s="10">
        <f>SUM(C265:I265)</f>
        <v>2337</v>
      </c>
      <c r="C265" s="13">
        <v>2175</v>
      </c>
      <c r="D265" s="11">
        <v>31</v>
      </c>
      <c r="E265" s="11">
        <v>87</v>
      </c>
      <c r="F265" s="11">
        <v>22</v>
      </c>
      <c r="G265" s="11">
        <v>2</v>
      </c>
      <c r="H265" s="11">
        <v>18</v>
      </c>
      <c r="I265" s="12">
        <v>2</v>
      </c>
    </row>
    <row r="266" spans="1:9" ht="24" customHeight="1" x14ac:dyDescent="0.2">
      <c r="A266" s="1" t="s">
        <v>19</v>
      </c>
      <c r="B266" s="10">
        <f t="shared" ref="B266:B270" si="50">SUM(C266:I266)</f>
        <v>907</v>
      </c>
      <c r="C266" s="13">
        <v>834</v>
      </c>
      <c r="D266" s="11">
        <v>14</v>
      </c>
      <c r="E266" s="11">
        <v>35</v>
      </c>
      <c r="F266" s="11">
        <v>15</v>
      </c>
      <c r="G266" s="11">
        <v>2</v>
      </c>
      <c r="H266" s="11">
        <v>7</v>
      </c>
      <c r="I266" s="15" t="s">
        <v>10</v>
      </c>
    </row>
    <row r="267" spans="1:9" ht="24" customHeight="1" x14ac:dyDescent="0.2">
      <c r="A267" s="28" t="s">
        <v>20</v>
      </c>
      <c r="B267" s="10">
        <f t="shared" si="50"/>
        <v>10</v>
      </c>
      <c r="C267" s="13">
        <v>9</v>
      </c>
      <c r="D267" s="14" t="s">
        <v>10</v>
      </c>
      <c r="E267" s="14" t="s">
        <v>10</v>
      </c>
      <c r="F267" s="14" t="s">
        <v>10</v>
      </c>
      <c r="G267" s="14" t="s">
        <v>10</v>
      </c>
      <c r="H267" s="11">
        <v>1</v>
      </c>
      <c r="I267" s="15" t="s">
        <v>10</v>
      </c>
    </row>
    <row r="268" spans="1:9" ht="24" customHeight="1" x14ac:dyDescent="0.2">
      <c r="A268" s="28" t="s">
        <v>45</v>
      </c>
      <c r="B268" s="10">
        <f t="shared" si="50"/>
        <v>22</v>
      </c>
      <c r="C268" s="13">
        <v>19</v>
      </c>
      <c r="D268" s="14" t="s">
        <v>10</v>
      </c>
      <c r="E268" s="11">
        <v>1</v>
      </c>
      <c r="F268" s="11">
        <v>1</v>
      </c>
      <c r="G268" s="11">
        <v>1</v>
      </c>
      <c r="H268" s="14" t="s">
        <v>10</v>
      </c>
      <c r="I268" s="15" t="s">
        <v>10</v>
      </c>
    </row>
    <row r="269" spans="1:9" ht="24" customHeight="1" x14ac:dyDescent="0.2">
      <c r="A269" s="16" t="s">
        <v>21</v>
      </c>
      <c r="B269" s="10">
        <f t="shared" si="50"/>
        <v>3</v>
      </c>
      <c r="C269" s="13">
        <v>3</v>
      </c>
      <c r="D269" s="14" t="s">
        <v>10</v>
      </c>
      <c r="E269" s="14" t="s">
        <v>10</v>
      </c>
      <c r="F269" s="14" t="s">
        <v>10</v>
      </c>
      <c r="G269" s="14" t="s">
        <v>10</v>
      </c>
      <c r="H269" s="14" t="s">
        <v>10</v>
      </c>
      <c r="I269" s="15" t="s">
        <v>10</v>
      </c>
    </row>
    <row r="270" spans="1:9" ht="24" customHeight="1" x14ac:dyDescent="0.2">
      <c r="A270" s="16" t="s">
        <v>14</v>
      </c>
      <c r="B270" s="10">
        <f t="shared" si="50"/>
        <v>48</v>
      </c>
      <c r="C270" s="13">
        <v>45</v>
      </c>
      <c r="D270" s="11">
        <v>2</v>
      </c>
      <c r="E270" s="11">
        <v>1</v>
      </c>
      <c r="F270" s="14" t="s">
        <v>10</v>
      </c>
      <c r="G270" s="14" t="s">
        <v>10</v>
      </c>
      <c r="H270" s="14" t="s">
        <v>10</v>
      </c>
      <c r="I270" s="15" t="s">
        <v>10</v>
      </c>
    </row>
    <row r="271" spans="1:9" ht="24" customHeight="1" x14ac:dyDescent="0.25">
      <c r="A271" s="18" t="s">
        <v>22</v>
      </c>
      <c r="B271" s="6">
        <f t="shared" ref="B271:H271" si="51">SUM(B272:B275)</f>
        <v>5246</v>
      </c>
      <c r="C271" s="6">
        <f t="shared" si="51"/>
        <v>5079</v>
      </c>
      <c r="D271" s="6">
        <f t="shared" si="51"/>
        <v>109</v>
      </c>
      <c r="E271" s="6">
        <f t="shared" si="51"/>
        <v>39</v>
      </c>
      <c r="F271" s="6">
        <f t="shared" si="51"/>
        <v>3</v>
      </c>
      <c r="G271" s="6">
        <f t="shared" si="51"/>
        <v>7</v>
      </c>
      <c r="H271" s="6">
        <f t="shared" si="51"/>
        <v>9</v>
      </c>
      <c r="I271" s="7" t="s">
        <v>10</v>
      </c>
    </row>
    <row r="272" spans="1:9" ht="24" customHeight="1" x14ac:dyDescent="0.2">
      <c r="A272" s="1" t="s">
        <v>8</v>
      </c>
      <c r="B272" s="10">
        <f>SUM(C272:I272)</f>
        <v>42</v>
      </c>
      <c r="C272" s="13">
        <v>39</v>
      </c>
      <c r="D272" s="13">
        <v>3</v>
      </c>
      <c r="E272" s="14" t="s">
        <v>10</v>
      </c>
      <c r="F272" s="14" t="s">
        <v>10</v>
      </c>
      <c r="G272" s="14" t="s">
        <v>10</v>
      </c>
      <c r="H272" s="14" t="s">
        <v>10</v>
      </c>
      <c r="I272" s="15" t="s">
        <v>10</v>
      </c>
    </row>
    <row r="273" spans="1:9" ht="24" customHeight="1" x14ac:dyDescent="0.2">
      <c r="A273" s="1" t="s">
        <v>11</v>
      </c>
      <c r="B273" s="10">
        <f>SUM(C273:I273)</f>
        <v>4940</v>
      </c>
      <c r="C273" s="14">
        <v>4798</v>
      </c>
      <c r="D273" s="14">
        <v>95</v>
      </c>
      <c r="E273" s="14">
        <v>33</v>
      </c>
      <c r="F273" s="14">
        <v>2</v>
      </c>
      <c r="G273" s="14">
        <v>5</v>
      </c>
      <c r="H273" s="14">
        <v>7</v>
      </c>
      <c r="I273" s="15" t="s">
        <v>10</v>
      </c>
    </row>
    <row r="274" spans="1:9" ht="24" customHeight="1" x14ac:dyDescent="0.2">
      <c r="A274" s="1" t="s">
        <v>12</v>
      </c>
      <c r="B274" s="10">
        <f>SUM(C274:I274)</f>
        <v>255</v>
      </c>
      <c r="C274" s="13">
        <v>233</v>
      </c>
      <c r="D274" s="13">
        <v>11</v>
      </c>
      <c r="E274" s="14">
        <v>6</v>
      </c>
      <c r="F274" s="14">
        <v>1</v>
      </c>
      <c r="G274" s="14">
        <v>2</v>
      </c>
      <c r="H274" s="14">
        <v>2</v>
      </c>
      <c r="I274" s="15" t="s">
        <v>10</v>
      </c>
    </row>
    <row r="275" spans="1:9" ht="24" customHeight="1" x14ac:dyDescent="0.2">
      <c r="A275" s="1" t="s">
        <v>13</v>
      </c>
      <c r="B275" s="10">
        <f>SUM(C275:I275)</f>
        <v>9</v>
      </c>
      <c r="C275" s="13">
        <v>9</v>
      </c>
      <c r="D275" s="14" t="s">
        <v>10</v>
      </c>
      <c r="E275" s="14" t="s">
        <v>10</v>
      </c>
      <c r="F275" s="14" t="s">
        <v>10</v>
      </c>
      <c r="G275" s="14" t="s">
        <v>10</v>
      </c>
      <c r="H275" s="14" t="s">
        <v>10</v>
      </c>
      <c r="I275" s="15" t="s">
        <v>10</v>
      </c>
    </row>
    <row r="276" spans="1:9" ht="24" customHeight="1" x14ac:dyDescent="0.25">
      <c r="A276" s="18" t="s">
        <v>23</v>
      </c>
      <c r="B276" s="6">
        <f>SUM(B277:B278)</f>
        <v>87</v>
      </c>
      <c r="C276" s="6">
        <f t="shared" ref="C276:D276" si="52">SUM(C277:C278)</f>
        <v>85</v>
      </c>
      <c r="D276" s="6">
        <f t="shared" si="52"/>
        <v>2</v>
      </c>
      <c r="E276" s="6" t="s">
        <v>10</v>
      </c>
      <c r="F276" s="6" t="s">
        <v>10</v>
      </c>
      <c r="G276" s="6" t="s">
        <v>10</v>
      </c>
      <c r="H276" s="6" t="s">
        <v>10</v>
      </c>
      <c r="I276" s="7" t="s">
        <v>10</v>
      </c>
    </row>
    <row r="277" spans="1:9" ht="24" customHeight="1" x14ac:dyDescent="0.2">
      <c r="A277" s="1" t="s">
        <v>13</v>
      </c>
      <c r="B277" s="10">
        <f>SUM(C277:I277)</f>
        <v>79</v>
      </c>
      <c r="C277" s="13">
        <v>77</v>
      </c>
      <c r="D277" s="13">
        <v>2</v>
      </c>
      <c r="E277" s="14" t="s">
        <v>10</v>
      </c>
      <c r="F277" s="14" t="s">
        <v>10</v>
      </c>
      <c r="G277" s="14" t="s">
        <v>10</v>
      </c>
      <c r="H277" s="14" t="s">
        <v>10</v>
      </c>
      <c r="I277" s="15" t="s">
        <v>10</v>
      </c>
    </row>
    <row r="278" spans="1:9" ht="24" customHeight="1" x14ac:dyDescent="0.2">
      <c r="A278" s="1" t="s">
        <v>47</v>
      </c>
      <c r="B278" s="10">
        <f>SUM(C278:I278)</f>
        <v>8</v>
      </c>
      <c r="C278" s="13">
        <v>8</v>
      </c>
      <c r="D278" s="14" t="s">
        <v>10</v>
      </c>
      <c r="E278" s="14" t="s">
        <v>10</v>
      </c>
      <c r="F278" s="14" t="s">
        <v>10</v>
      </c>
      <c r="G278" s="14" t="s">
        <v>10</v>
      </c>
      <c r="H278" s="14" t="s">
        <v>10</v>
      </c>
      <c r="I278" s="15" t="s">
        <v>10</v>
      </c>
    </row>
    <row r="279" spans="1:9" ht="24" customHeight="1" x14ac:dyDescent="0.25">
      <c r="A279" s="18" t="s">
        <v>24</v>
      </c>
      <c r="B279" s="6"/>
      <c r="C279" s="6"/>
      <c r="D279" s="6"/>
      <c r="E279" s="6"/>
      <c r="F279" s="6"/>
      <c r="G279" s="6"/>
      <c r="H279" s="6"/>
      <c r="I279" s="7"/>
    </row>
    <row r="280" spans="1:9" ht="24" customHeight="1" x14ac:dyDescent="0.25">
      <c r="A280" s="18" t="s">
        <v>25</v>
      </c>
      <c r="B280" s="6">
        <f>SUM(B281,B287,B299,B305)</f>
        <v>935</v>
      </c>
      <c r="C280" s="6">
        <f>SUM(C281,C286,C287,C299,C305)</f>
        <v>850</v>
      </c>
      <c r="D280" s="6">
        <f t="shared" ref="D280:I280" si="53">SUM(D281,D286,D287,D299,D305)</f>
        <v>15</v>
      </c>
      <c r="E280" s="6">
        <f t="shared" si="53"/>
        <v>49</v>
      </c>
      <c r="F280" s="6">
        <f t="shared" si="53"/>
        <v>13</v>
      </c>
      <c r="G280" s="6" t="s">
        <v>10</v>
      </c>
      <c r="H280" s="6">
        <f t="shared" si="53"/>
        <v>6</v>
      </c>
      <c r="I280" s="7">
        <f t="shared" si="53"/>
        <v>2</v>
      </c>
    </row>
    <row r="281" spans="1:9" ht="24" customHeight="1" x14ac:dyDescent="0.25">
      <c r="A281" s="9" t="s">
        <v>7</v>
      </c>
      <c r="B281" s="6">
        <f>SUM(B282:B286)</f>
        <v>798</v>
      </c>
      <c r="C281" s="6">
        <f t="shared" ref="C281:H281" si="54">SUM(C282:C285)</f>
        <v>685</v>
      </c>
      <c r="D281" s="6">
        <f t="shared" si="54"/>
        <v>12</v>
      </c>
      <c r="E281" s="6">
        <f t="shared" si="54"/>
        <v>26</v>
      </c>
      <c r="F281" s="6">
        <f t="shared" si="54"/>
        <v>9</v>
      </c>
      <c r="G281" s="6" t="s">
        <v>10</v>
      </c>
      <c r="H281" s="6">
        <f t="shared" si="54"/>
        <v>4</v>
      </c>
      <c r="I281" s="7">
        <f t="shared" ref="I281" si="55">SUM(I282:I285)</f>
        <v>2</v>
      </c>
    </row>
    <row r="282" spans="1:9" ht="24" customHeight="1" x14ac:dyDescent="0.2">
      <c r="A282" s="1" t="s">
        <v>8</v>
      </c>
      <c r="B282" s="10">
        <f t="shared" ref="B282:B287" si="56">SUM(C282:I282)</f>
        <v>69</v>
      </c>
      <c r="C282" s="13">
        <v>64</v>
      </c>
      <c r="D282" s="13">
        <v>1</v>
      </c>
      <c r="E282" s="14">
        <v>1</v>
      </c>
      <c r="F282" s="14">
        <v>2</v>
      </c>
      <c r="G282" s="14" t="s">
        <v>10</v>
      </c>
      <c r="H282" s="14" t="s">
        <v>10</v>
      </c>
      <c r="I282" s="15">
        <v>1</v>
      </c>
    </row>
    <row r="283" spans="1:9" ht="24" customHeight="1" x14ac:dyDescent="0.2">
      <c r="A283" s="1" t="s">
        <v>9</v>
      </c>
      <c r="B283" s="10">
        <f t="shared" si="56"/>
        <v>3</v>
      </c>
      <c r="C283" s="13">
        <v>2</v>
      </c>
      <c r="D283" s="14" t="s">
        <v>10</v>
      </c>
      <c r="E283" s="14" t="s">
        <v>10</v>
      </c>
      <c r="F283" s="14" t="s">
        <v>10</v>
      </c>
      <c r="G283" s="14" t="s">
        <v>10</v>
      </c>
      <c r="H283" s="14" t="s">
        <v>10</v>
      </c>
      <c r="I283" s="27">
        <v>1</v>
      </c>
    </row>
    <row r="284" spans="1:9" ht="24" customHeight="1" x14ac:dyDescent="0.2">
      <c r="A284" s="1" t="s">
        <v>11</v>
      </c>
      <c r="B284" s="10">
        <f t="shared" si="56"/>
        <v>77</v>
      </c>
      <c r="C284" s="13">
        <v>74</v>
      </c>
      <c r="D284" s="13">
        <v>2</v>
      </c>
      <c r="E284" s="14">
        <v>1</v>
      </c>
      <c r="F284" s="14" t="s">
        <v>10</v>
      </c>
      <c r="G284" s="14" t="s">
        <v>10</v>
      </c>
      <c r="H284" s="14" t="s">
        <v>10</v>
      </c>
      <c r="I284" s="15" t="s">
        <v>10</v>
      </c>
    </row>
    <row r="285" spans="1:9" ht="24" customHeight="1" x14ac:dyDescent="0.2">
      <c r="A285" s="1" t="s">
        <v>12</v>
      </c>
      <c r="B285" s="10">
        <f t="shared" si="56"/>
        <v>589</v>
      </c>
      <c r="C285" s="13">
        <v>545</v>
      </c>
      <c r="D285" s="14">
        <v>9</v>
      </c>
      <c r="E285" s="14">
        <v>24</v>
      </c>
      <c r="F285" s="14">
        <v>7</v>
      </c>
      <c r="G285" s="14" t="s">
        <v>10</v>
      </c>
      <c r="H285" s="14">
        <v>4</v>
      </c>
      <c r="I285" s="15" t="s">
        <v>10</v>
      </c>
    </row>
    <row r="286" spans="1:9" ht="24" customHeight="1" x14ac:dyDescent="0.2">
      <c r="A286" s="28" t="s">
        <v>13</v>
      </c>
      <c r="B286" s="10">
        <f t="shared" si="56"/>
        <v>60</v>
      </c>
      <c r="C286" s="13">
        <v>56</v>
      </c>
      <c r="D286" s="13">
        <v>1</v>
      </c>
      <c r="E286" s="11">
        <v>3</v>
      </c>
      <c r="F286" s="14" t="s">
        <v>10</v>
      </c>
      <c r="G286" s="14" t="s">
        <v>10</v>
      </c>
      <c r="H286" s="14" t="s">
        <v>10</v>
      </c>
      <c r="I286" s="15" t="s">
        <v>10</v>
      </c>
    </row>
    <row r="287" spans="1:9" ht="24" customHeight="1" x14ac:dyDescent="0.2">
      <c r="A287" s="28" t="s">
        <v>47</v>
      </c>
      <c r="B287" s="10">
        <f t="shared" si="56"/>
        <v>17</v>
      </c>
      <c r="C287" s="13">
        <v>16</v>
      </c>
      <c r="D287" s="14" t="s">
        <v>10</v>
      </c>
      <c r="E287" s="14">
        <v>1</v>
      </c>
      <c r="F287" s="14" t="s">
        <v>10</v>
      </c>
      <c r="G287" s="14" t="s">
        <v>10</v>
      </c>
      <c r="H287" s="14" t="s">
        <v>10</v>
      </c>
      <c r="I287" s="15" t="s">
        <v>10</v>
      </c>
    </row>
    <row r="288" spans="1:9" ht="24" customHeight="1" x14ac:dyDescent="0.2">
      <c r="A288" s="1"/>
      <c r="B288" s="45"/>
      <c r="C288" s="37"/>
      <c r="D288" s="38"/>
      <c r="E288" s="38"/>
      <c r="F288" s="38"/>
      <c r="G288" s="38"/>
      <c r="H288" s="38"/>
      <c r="I288" s="38"/>
    </row>
    <row r="289" spans="1:9" ht="24" customHeight="1" x14ac:dyDescent="0.25">
      <c r="A289" s="49" t="s">
        <v>35</v>
      </c>
      <c r="B289" s="49"/>
      <c r="C289" s="49"/>
      <c r="D289" s="49"/>
      <c r="E289" s="49"/>
      <c r="F289" s="49"/>
      <c r="G289" s="49"/>
      <c r="H289" s="49"/>
      <c r="I289" s="49"/>
    </row>
    <row r="290" spans="1:9" ht="24" customHeight="1" x14ac:dyDescent="0.25">
      <c r="A290" s="49" t="s">
        <v>42</v>
      </c>
      <c r="B290" s="49"/>
      <c r="C290" s="49"/>
      <c r="D290" s="49"/>
      <c r="E290" s="49"/>
      <c r="F290" s="49"/>
      <c r="G290" s="49"/>
      <c r="H290" s="49"/>
      <c r="I290" s="49"/>
    </row>
    <row r="291" spans="1:9" ht="24" customHeight="1" x14ac:dyDescent="0.25">
      <c r="A291" s="49" t="s">
        <v>43</v>
      </c>
      <c r="B291" s="49"/>
      <c r="C291" s="49"/>
      <c r="D291" s="49"/>
      <c r="E291" s="49"/>
      <c r="F291" s="49"/>
      <c r="G291" s="49"/>
      <c r="H291" s="49"/>
      <c r="I291" s="49"/>
    </row>
    <row r="292" spans="1:9" ht="24" customHeight="1" x14ac:dyDescent="0.2">
      <c r="A292" s="3" t="s">
        <v>0</v>
      </c>
      <c r="B292" s="4"/>
      <c r="C292" s="3"/>
      <c r="D292" s="3"/>
      <c r="E292" s="3"/>
      <c r="F292" s="3"/>
      <c r="G292" s="3"/>
      <c r="H292" s="3"/>
      <c r="I292" s="3"/>
    </row>
    <row r="293" spans="1:9" s="1" customFormat="1" ht="24" customHeight="1" x14ac:dyDescent="0.2">
      <c r="A293" s="50" t="s">
        <v>44</v>
      </c>
      <c r="B293" s="53" t="s">
        <v>32</v>
      </c>
      <c r="C293" s="54"/>
      <c r="D293" s="54"/>
      <c r="E293" s="54"/>
      <c r="F293" s="54"/>
      <c r="G293" s="54"/>
      <c r="H293" s="54"/>
      <c r="I293" s="54"/>
    </row>
    <row r="294" spans="1:9" s="1" customFormat="1" ht="24" customHeight="1" x14ac:dyDescent="0.2">
      <c r="A294" s="51"/>
      <c r="B294" s="55" t="s">
        <v>33</v>
      </c>
      <c r="C294" s="58" t="s">
        <v>1</v>
      </c>
      <c r="D294" s="59"/>
      <c r="E294" s="59"/>
      <c r="F294" s="59"/>
      <c r="G294" s="59"/>
      <c r="H294" s="59"/>
      <c r="I294" s="59"/>
    </row>
    <row r="295" spans="1:9" s="1" customFormat="1" ht="24" customHeight="1" x14ac:dyDescent="0.2">
      <c r="A295" s="51"/>
      <c r="B295" s="56"/>
      <c r="C295" s="55" t="s">
        <v>2</v>
      </c>
      <c r="D295" s="55" t="s">
        <v>3</v>
      </c>
      <c r="E295" s="55" t="s">
        <v>4</v>
      </c>
      <c r="F295" s="55" t="s">
        <v>5</v>
      </c>
      <c r="G295" s="55" t="s">
        <v>31</v>
      </c>
      <c r="H295" s="55" t="s">
        <v>40</v>
      </c>
      <c r="I295" s="62" t="s">
        <v>39</v>
      </c>
    </row>
    <row r="296" spans="1:9" s="1" customFormat="1" ht="24" customHeight="1" x14ac:dyDescent="0.2">
      <c r="A296" s="51"/>
      <c r="B296" s="56"/>
      <c r="C296" s="60"/>
      <c r="D296" s="60"/>
      <c r="E296" s="60"/>
      <c r="F296" s="60"/>
      <c r="G296" s="60"/>
      <c r="H296" s="60"/>
      <c r="I296" s="63"/>
    </row>
    <row r="297" spans="1:9" s="1" customFormat="1" ht="24" customHeight="1" x14ac:dyDescent="0.2">
      <c r="A297" s="51"/>
      <c r="B297" s="56"/>
      <c r="C297" s="60"/>
      <c r="D297" s="60"/>
      <c r="E297" s="60"/>
      <c r="F297" s="60"/>
      <c r="G297" s="60"/>
      <c r="H297" s="60"/>
      <c r="I297" s="63"/>
    </row>
    <row r="298" spans="1:9" s="1" customFormat="1" ht="24" customHeight="1" x14ac:dyDescent="0.2">
      <c r="A298" s="52"/>
      <c r="B298" s="57"/>
      <c r="C298" s="61"/>
      <c r="D298" s="61"/>
      <c r="E298" s="61"/>
      <c r="F298" s="61"/>
      <c r="G298" s="61"/>
      <c r="H298" s="61"/>
      <c r="I298" s="64"/>
    </row>
    <row r="299" spans="1:9" ht="24" customHeight="1" x14ac:dyDescent="0.25">
      <c r="A299" s="18" t="s">
        <v>16</v>
      </c>
      <c r="B299" s="6">
        <f>SUM(B300:B304)</f>
        <v>61</v>
      </c>
      <c r="C299" s="6">
        <f>SUM(C300:C304)</f>
        <v>52</v>
      </c>
      <c r="D299" s="6">
        <f>SUM(D300:D302)</f>
        <v>1</v>
      </c>
      <c r="E299" s="6">
        <f>SUM(E300:E304)</f>
        <v>5</v>
      </c>
      <c r="F299" s="6">
        <f>SUM(F300:F304)</f>
        <v>3</v>
      </c>
      <c r="G299" s="14" t="s">
        <v>10</v>
      </c>
      <c r="H299" s="6" t="s">
        <v>10</v>
      </c>
      <c r="I299" s="7" t="s">
        <v>10</v>
      </c>
    </row>
    <row r="300" spans="1:9" ht="24" customHeight="1" x14ac:dyDescent="0.2">
      <c r="A300" s="1" t="s">
        <v>17</v>
      </c>
      <c r="B300" s="10">
        <f t="shared" ref="B300:B305" si="57">SUM(C300:I300)</f>
        <v>9</v>
      </c>
      <c r="C300" s="13">
        <v>9</v>
      </c>
      <c r="D300" s="14" t="s">
        <v>10</v>
      </c>
      <c r="E300" s="14" t="s">
        <v>10</v>
      </c>
      <c r="F300" s="14" t="s">
        <v>10</v>
      </c>
      <c r="G300" s="14" t="s">
        <v>10</v>
      </c>
      <c r="H300" s="14" t="s">
        <v>10</v>
      </c>
      <c r="I300" s="15" t="s">
        <v>10</v>
      </c>
    </row>
    <row r="301" spans="1:9" ht="24" customHeight="1" x14ac:dyDescent="0.2">
      <c r="A301" s="1" t="s">
        <v>18</v>
      </c>
      <c r="B301" s="10">
        <f t="shared" si="57"/>
        <v>36</v>
      </c>
      <c r="C301" s="13">
        <v>29</v>
      </c>
      <c r="D301" s="13">
        <v>1</v>
      </c>
      <c r="E301" s="14">
        <v>3</v>
      </c>
      <c r="F301" s="14">
        <v>3</v>
      </c>
      <c r="G301" s="14" t="s">
        <v>10</v>
      </c>
      <c r="H301" s="14" t="s">
        <v>10</v>
      </c>
      <c r="I301" s="15" t="s">
        <v>10</v>
      </c>
    </row>
    <row r="302" spans="1:9" ht="24" customHeight="1" x14ac:dyDescent="0.2">
      <c r="A302" s="28" t="s">
        <v>45</v>
      </c>
      <c r="B302" s="10">
        <f t="shared" si="57"/>
        <v>2</v>
      </c>
      <c r="C302" s="13">
        <v>2</v>
      </c>
      <c r="D302" s="14" t="s">
        <v>10</v>
      </c>
      <c r="E302" s="14" t="s">
        <v>10</v>
      </c>
      <c r="F302" s="14" t="s">
        <v>10</v>
      </c>
      <c r="G302" s="14" t="s">
        <v>10</v>
      </c>
      <c r="H302" s="14" t="s">
        <v>10</v>
      </c>
      <c r="I302" s="15" t="s">
        <v>10</v>
      </c>
    </row>
    <row r="303" spans="1:9" ht="24" customHeight="1" x14ac:dyDescent="0.2">
      <c r="A303" s="16" t="s">
        <v>26</v>
      </c>
      <c r="B303" s="10">
        <f t="shared" si="57"/>
        <v>9</v>
      </c>
      <c r="C303" s="13">
        <v>9</v>
      </c>
      <c r="D303" s="14" t="s">
        <v>10</v>
      </c>
      <c r="E303" s="14" t="s">
        <v>10</v>
      </c>
      <c r="F303" s="14" t="s">
        <v>10</v>
      </c>
      <c r="G303" s="14" t="s">
        <v>10</v>
      </c>
      <c r="H303" s="14" t="s">
        <v>10</v>
      </c>
      <c r="I303" s="15" t="s">
        <v>10</v>
      </c>
    </row>
    <row r="304" spans="1:9" ht="24" customHeight="1" x14ac:dyDescent="0.2">
      <c r="A304" s="16" t="s">
        <v>14</v>
      </c>
      <c r="B304" s="10">
        <f t="shared" si="57"/>
        <v>5</v>
      </c>
      <c r="C304" s="13">
        <v>3</v>
      </c>
      <c r="D304" s="14" t="s">
        <v>10</v>
      </c>
      <c r="E304" s="14">
        <v>2</v>
      </c>
      <c r="F304" s="14" t="s">
        <v>10</v>
      </c>
      <c r="G304" s="14" t="s">
        <v>10</v>
      </c>
      <c r="H304" s="14" t="s">
        <v>10</v>
      </c>
      <c r="I304" s="15" t="s">
        <v>10</v>
      </c>
    </row>
    <row r="305" spans="1:10" ht="24" customHeight="1" x14ac:dyDescent="0.2">
      <c r="A305" s="16" t="s">
        <v>21</v>
      </c>
      <c r="B305" s="10">
        <f t="shared" si="57"/>
        <v>59</v>
      </c>
      <c r="C305" s="13">
        <v>41</v>
      </c>
      <c r="D305" s="14">
        <v>1</v>
      </c>
      <c r="E305" s="14">
        <v>14</v>
      </c>
      <c r="F305" s="14">
        <v>1</v>
      </c>
      <c r="G305" s="14" t="s">
        <v>10</v>
      </c>
      <c r="H305" s="14">
        <v>2</v>
      </c>
      <c r="I305" s="15" t="s">
        <v>10</v>
      </c>
    </row>
    <row r="306" spans="1:10" ht="24" customHeight="1" x14ac:dyDescent="0.2">
      <c r="A306" s="17" t="s">
        <v>27</v>
      </c>
      <c r="B306" s="10">
        <f>SUM(C306:I306)</f>
        <v>313</v>
      </c>
      <c r="C306" s="20">
        <v>302</v>
      </c>
      <c r="D306" s="20">
        <v>3</v>
      </c>
      <c r="E306" s="20">
        <v>5</v>
      </c>
      <c r="F306" s="20">
        <v>1</v>
      </c>
      <c r="G306" s="20">
        <v>2</v>
      </c>
      <c r="H306" s="14" t="s">
        <v>10</v>
      </c>
      <c r="I306" s="15" t="s">
        <v>10</v>
      </c>
    </row>
    <row r="307" spans="1:10" ht="24" customHeight="1" x14ac:dyDescent="0.2">
      <c r="A307" s="17" t="s">
        <v>28</v>
      </c>
      <c r="B307" s="10">
        <f>SUM(C307:I307)</f>
        <v>8</v>
      </c>
      <c r="C307" s="13">
        <v>7</v>
      </c>
      <c r="D307" s="14" t="s">
        <v>10</v>
      </c>
      <c r="E307" s="11">
        <v>1</v>
      </c>
      <c r="F307" s="14" t="s">
        <v>10</v>
      </c>
      <c r="G307" s="14" t="s">
        <v>10</v>
      </c>
      <c r="H307" s="14" t="s">
        <v>10</v>
      </c>
      <c r="I307" s="15" t="s">
        <v>10</v>
      </c>
    </row>
    <row r="308" spans="1:10" ht="24" customHeight="1" x14ac:dyDescent="0.2">
      <c r="A308" s="17" t="s">
        <v>29</v>
      </c>
      <c r="B308" s="10">
        <f>SUM(C308:I308)</f>
        <v>1</v>
      </c>
      <c r="C308" s="14" t="s">
        <v>10</v>
      </c>
      <c r="D308" s="14" t="s">
        <v>10</v>
      </c>
      <c r="E308" s="13">
        <v>1</v>
      </c>
      <c r="F308" s="14" t="s">
        <v>10</v>
      </c>
      <c r="G308" s="14" t="s">
        <v>10</v>
      </c>
      <c r="H308" s="14" t="s">
        <v>10</v>
      </c>
      <c r="I308" s="15" t="s">
        <v>10</v>
      </c>
    </row>
    <row r="309" spans="1:10" ht="24" customHeight="1" x14ac:dyDescent="0.2">
      <c r="A309" s="17" t="s">
        <v>30</v>
      </c>
      <c r="B309" s="10">
        <f>SUM(C309:I309)</f>
        <v>30</v>
      </c>
      <c r="C309" s="13">
        <v>27</v>
      </c>
      <c r="D309" s="11">
        <v>1</v>
      </c>
      <c r="E309" s="11">
        <v>2</v>
      </c>
      <c r="F309" s="14" t="s">
        <v>10</v>
      </c>
      <c r="G309" s="14" t="s">
        <v>10</v>
      </c>
      <c r="H309" s="14" t="s">
        <v>10</v>
      </c>
      <c r="I309" s="15" t="s">
        <v>10</v>
      </c>
    </row>
    <row r="310" spans="1:10" ht="24" customHeight="1" x14ac:dyDescent="0.2">
      <c r="A310" s="22"/>
      <c r="B310" s="23"/>
      <c r="C310" s="24"/>
      <c r="D310" s="24"/>
      <c r="E310" s="24"/>
      <c r="F310" s="24"/>
      <c r="G310" s="24"/>
      <c r="H310" s="24"/>
      <c r="I310" s="25"/>
    </row>
    <row r="311" spans="1:10" customFormat="1" ht="24" customHeight="1" x14ac:dyDescent="0.2">
      <c r="A311" s="44" t="s">
        <v>41</v>
      </c>
      <c r="B311" s="44"/>
      <c r="C311" s="44"/>
      <c r="D311" s="44"/>
      <c r="E311" s="44"/>
      <c r="F311" s="44"/>
      <c r="G311" s="42"/>
      <c r="H311" s="43"/>
      <c r="I311" s="43"/>
      <c r="J311" s="39"/>
    </row>
    <row r="312" spans="1:10" customFormat="1" ht="24" customHeight="1" x14ac:dyDescent="0.2">
      <c r="A312" s="2" t="s">
        <v>38</v>
      </c>
      <c r="B312" s="16"/>
      <c r="C312" s="16"/>
      <c r="D312" s="16"/>
      <c r="E312" s="16"/>
      <c r="F312" s="16"/>
      <c r="G312" s="39"/>
      <c r="J312" s="39"/>
    </row>
  </sheetData>
  <mergeCells count="126">
    <mergeCell ref="A41:A46"/>
    <mergeCell ref="A1:I1"/>
    <mergeCell ref="A2:I2"/>
    <mergeCell ref="A3:I3"/>
    <mergeCell ref="B5:I5"/>
    <mergeCell ref="B6:B10"/>
    <mergeCell ref="C6:I6"/>
    <mergeCell ref="C7:C10"/>
    <mergeCell ref="D7:D10"/>
    <mergeCell ref="E7:E10"/>
    <mergeCell ref="F7:F10"/>
    <mergeCell ref="G7:G10"/>
    <mergeCell ref="H7:H10"/>
    <mergeCell ref="I7:I10"/>
    <mergeCell ref="A5:A10"/>
    <mergeCell ref="A37:I37"/>
    <mergeCell ref="A38:I38"/>
    <mergeCell ref="A39:I39"/>
    <mergeCell ref="B41:I41"/>
    <mergeCell ref="B42:B46"/>
    <mergeCell ref="C42:I42"/>
    <mergeCell ref="A109:I109"/>
    <mergeCell ref="A110:I110"/>
    <mergeCell ref="A111:I111"/>
    <mergeCell ref="C43:C46"/>
    <mergeCell ref="D43:D46"/>
    <mergeCell ref="E43:E46"/>
    <mergeCell ref="F43:F46"/>
    <mergeCell ref="A73:I73"/>
    <mergeCell ref="A74:I74"/>
    <mergeCell ref="A75:I75"/>
    <mergeCell ref="B77:I77"/>
    <mergeCell ref="B78:B82"/>
    <mergeCell ref="C78:I78"/>
    <mergeCell ref="C79:C82"/>
    <mergeCell ref="D79:D82"/>
    <mergeCell ref="E79:E82"/>
    <mergeCell ref="F79:F82"/>
    <mergeCell ref="G79:G82"/>
    <mergeCell ref="H79:H82"/>
    <mergeCell ref="I79:I82"/>
    <mergeCell ref="A77:A82"/>
    <mergeCell ref="G43:G46"/>
    <mergeCell ref="H43:H46"/>
    <mergeCell ref="I43:I46"/>
    <mergeCell ref="A113:A118"/>
    <mergeCell ref="B113:I113"/>
    <mergeCell ref="B114:B118"/>
    <mergeCell ref="C114:I114"/>
    <mergeCell ref="C115:C118"/>
    <mergeCell ref="D115:D118"/>
    <mergeCell ref="E115:E118"/>
    <mergeCell ref="F115:F118"/>
    <mergeCell ref="G115:G118"/>
    <mergeCell ref="H115:H118"/>
    <mergeCell ref="I115:I118"/>
    <mergeCell ref="A145:I145"/>
    <mergeCell ref="A146:I146"/>
    <mergeCell ref="A147:I147"/>
    <mergeCell ref="A149:A154"/>
    <mergeCell ref="B149:I149"/>
    <mergeCell ref="B150:B154"/>
    <mergeCell ref="C150:I150"/>
    <mergeCell ref="C151:C154"/>
    <mergeCell ref="D151:D154"/>
    <mergeCell ref="E151:E154"/>
    <mergeCell ref="F151:F154"/>
    <mergeCell ref="G151:G154"/>
    <mergeCell ref="H151:H154"/>
    <mergeCell ref="I151:I154"/>
    <mergeCell ref="A181:I181"/>
    <mergeCell ref="A182:I182"/>
    <mergeCell ref="A183:I183"/>
    <mergeCell ref="A185:A190"/>
    <mergeCell ref="B185:I185"/>
    <mergeCell ref="B186:B190"/>
    <mergeCell ref="C186:I186"/>
    <mergeCell ref="C187:C190"/>
    <mergeCell ref="D187:D190"/>
    <mergeCell ref="E187:E190"/>
    <mergeCell ref="F187:F190"/>
    <mergeCell ref="G187:G190"/>
    <mergeCell ref="H187:H190"/>
    <mergeCell ref="I187:I190"/>
    <mergeCell ref="A217:I217"/>
    <mergeCell ref="A218:I218"/>
    <mergeCell ref="A219:I219"/>
    <mergeCell ref="A221:A226"/>
    <mergeCell ref="B221:I221"/>
    <mergeCell ref="B222:B226"/>
    <mergeCell ref="C222:I222"/>
    <mergeCell ref="C223:C226"/>
    <mergeCell ref="D223:D226"/>
    <mergeCell ref="E223:E226"/>
    <mergeCell ref="F223:F226"/>
    <mergeCell ref="G223:G226"/>
    <mergeCell ref="H223:H226"/>
    <mergeCell ref="I223:I226"/>
    <mergeCell ref="A253:I253"/>
    <mergeCell ref="A254:I254"/>
    <mergeCell ref="A255:I255"/>
    <mergeCell ref="A257:A262"/>
    <mergeCell ref="B257:I257"/>
    <mergeCell ref="B258:B262"/>
    <mergeCell ref="C258:I258"/>
    <mergeCell ref="C259:C262"/>
    <mergeCell ref="D259:D262"/>
    <mergeCell ref="E259:E262"/>
    <mergeCell ref="F259:F262"/>
    <mergeCell ref="G259:G262"/>
    <mergeCell ref="H259:H262"/>
    <mergeCell ref="I259:I262"/>
    <mergeCell ref="A289:I289"/>
    <mergeCell ref="A290:I290"/>
    <mergeCell ref="A291:I291"/>
    <mergeCell ref="A293:A298"/>
    <mergeCell ref="B293:I293"/>
    <mergeCell ref="B294:B298"/>
    <mergeCell ref="C294:I294"/>
    <mergeCell ref="C295:C298"/>
    <mergeCell ref="D295:D298"/>
    <mergeCell ref="E295:E298"/>
    <mergeCell ref="F295:F298"/>
    <mergeCell ref="G295:G298"/>
    <mergeCell ref="H295:H298"/>
    <mergeCell ref="I295:I298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2018-05-23T18:08:44Z</cp:lastPrinted>
  <dcterms:created xsi:type="dcterms:W3CDTF">2017-11-21T18:55:44Z</dcterms:created>
  <dcterms:modified xsi:type="dcterms:W3CDTF">2018-05-28T17:11:40Z</dcterms:modified>
</cp:coreProperties>
</file>