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" yWindow="3105" windowWidth="20730" windowHeight="5820"/>
  </bookViews>
  <sheets>
    <sheet name="Cuadro 43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52" i="1" l="1"/>
  <c r="B52" i="1"/>
  <c r="F51" i="1"/>
  <c r="B51" i="1"/>
  <c r="F50" i="1"/>
  <c r="B50" i="1"/>
  <c r="F49" i="1"/>
  <c r="B49" i="1"/>
  <c r="F48" i="1"/>
  <c r="B48" i="1"/>
  <c r="H47" i="1"/>
  <c r="G47" i="1"/>
  <c r="E47" i="1"/>
  <c r="D47" i="1"/>
  <c r="B47" i="1" s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H37" i="1"/>
  <c r="G37" i="1"/>
  <c r="F37" i="1" s="1"/>
  <c r="E37" i="1"/>
  <c r="D37" i="1"/>
  <c r="B37" i="1" s="1"/>
  <c r="F36" i="1"/>
  <c r="B36" i="1"/>
  <c r="F35" i="1"/>
  <c r="B35" i="1"/>
  <c r="H34" i="1"/>
  <c r="G34" i="1"/>
  <c r="E34" i="1"/>
  <c r="D34" i="1"/>
  <c r="F33" i="1"/>
  <c r="B33" i="1"/>
  <c r="F32" i="1"/>
  <c r="B32" i="1"/>
  <c r="F31" i="1"/>
  <c r="B31" i="1"/>
  <c r="H30" i="1"/>
  <c r="G30" i="1"/>
  <c r="E30" i="1"/>
  <c r="B30" i="1" s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H18" i="1"/>
  <c r="G18" i="1"/>
  <c r="E18" i="1"/>
  <c r="D18" i="1"/>
  <c r="B18" i="1" s="1"/>
  <c r="F17" i="1"/>
  <c r="B17" i="1"/>
  <c r="F16" i="1"/>
  <c r="B16" i="1"/>
  <c r="F15" i="1"/>
  <c r="B15" i="1"/>
  <c r="F14" i="1"/>
  <c r="B14" i="1"/>
  <c r="F13" i="1"/>
  <c r="B13" i="1"/>
  <c r="H12" i="1"/>
  <c r="G12" i="1"/>
  <c r="E12" i="1"/>
  <c r="D12" i="1"/>
  <c r="G11" i="1" l="1"/>
  <c r="F12" i="1"/>
  <c r="F34" i="1"/>
  <c r="F18" i="1"/>
  <c r="F30" i="1"/>
  <c r="B34" i="1"/>
  <c r="D11" i="1"/>
  <c r="E11" i="1"/>
  <c r="F47" i="1"/>
  <c r="H11" i="1"/>
  <c r="F11" i="1" s="1"/>
  <c r="B12" i="1"/>
  <c r="B11" i="1" l="1"/>
  <c r="C12" i="1"/>
  <c r="C45" i="1"/>
  <c r="C37" i="1"/>
  <c r="C29" i="1"/>
  <c r="C13" i="1"/>
  <c r="C42" i="1"/>
  <c r="C38" i="1"/>
  <c r="C26" i="1"/>
  <c r="C16" i="1"/>
  <c r="C44" i="1"/>
  <c r="C31" i="1"/>
  <c r="C18" i="1"/>
  <c r="C52" i="1"/>
  <c r="C43" i="1"/>
  <c r="C35" i="1"/>
  <c r="C25" i="1"/>
  <c r="C15" i="1"/>
  <c r="C50" i="1"/>
  <c r="C46" i="1"/>
  <c r="C24" i="1"/>
  <c r="C14" i="1"/>
  <c r="C40" i="1"/>
  <c r="C30" i="1"/>
  <c r="C48" i="1"/>
  <c r="C41" i="1"/>
  <c r="C34" i="1"/>
  <c r="C21" i="1"/>
  <c r="C19" i="1"/>
  <c r="C11" i="1"/>
  <c r="C22" i="1"/>
  <c r="C51" i="1"/>
  <c r="C36" i="1" l="1"/>
  <c r="C49" i="1"/>
  <c r="C23" i="1"/>
  <c r="C39" i="1"/>
  <c r="C20" i="1"/>
  <c r="C27" i="1"/>
  <c r="C47" i="1"/>
  <c r="C33" i="1"/>
  <c r="C32" i="1"/>
  <c r="C28" i="1"/>
  <c r="C17" i="1"/>
</calcChain>
</file>

<file path=xl/sharedStrings.xml><?xml version="1.0" encoding="utf-8"?>
<sst xmlns="http://schemas.openxmlformats.org/spreadsheetml/2006/main" count="65" uniqueCount="57">
  <si>
    <t>Servicio</t>
  </si>
  <si>
    <t>Consulta externa (1)</t>
  </si>
  <si>
    <t>Total</t>
  </si>
  <si>
    <t>Sexo</t>
  </si>
  <si>
    <t>Tipo de pacientes</t>
  </si>
  <si>
    <t>Asegu-rados</t>
  </si>
  <si>
    <t>No Asegu-rados</t>
  </si>
  <si>
    <t xml:space="preserve"> -</t>
  </si>
  <si>
    <t>(1)  Un paciente es incluido tantas veces como asista al consultorio.</t>
  </si>
  <si>
    <t>Consulta Especializada</t>
  </si>
  <si>
    <t xml:space="preserve">     Cirugía General</t>
  </si>
  <si>
    <t xml:space="preserve">     Cirugía Maxilo facial</t>
  </si>
  <si>
    <t xml:space="preserve">     Odontología</t>
  </si>
  <si>
    <t xml:space="preserve">     Oftalmología</t>
  </si>
  <si>
    <t xml:space="preserve">     Ortopedia</t>
  </si>
  <si>
    <t>Medicina Especializada</t>
  </si>
  <si>
    <t xml:space="preserve">     Cardiología</t>
  </si>
  <si>
    <t xml:space="preserve">     Gastroenterología</t>
  </si>
  <si>
    <t xml:space="preserve">     Hematología</t>
  </si>
  <si>
    <t xml:space="preserve">     Maxilo facial</t>
  </si>
  <si>
    <t xml:space="preserve">     Medicina Física y Rehabilitación</t>
  </si>
  <si>
    <t xml:space="preserve">     Medicina Interna</t>
  </si>
  <si>
    <t xml:space="preserve">     Neumología</t>
  </si>
  <si>
    <t xml:space="preserve">     Psiquiatria</t>
  </si>
  <si>
    <t xml:space="preserve">     Urología</t>
  </si>
  <si>
    <t xml:space="preserve">     Clínica de Colposcopia</t>
  </si>
  <si>
    <t>Medicina General</t>
  </si>
  <si>
    <t>Gineco-Obstetricia</t>
  </si>
  <si>
    <t xml:space="preserve">     Obstetricia</t>
  </si>
  <si>
    <t>Servicios de Pediatría</t>
  </si>
  <si>
    <t xml:space="preserve">     Neonatología</t>
  </si>
  <si>
    <t xml:space="preserve">     Pediatría</t>
  </si>
  <si>
    <t>Técnicas</t>
  </si>
  <si>
    <t xml:space="preserve">     Fisioterapia</t>
  </si>
  <si>
    <t xml:space="preserve">     Estimulación Precoz</t>
  </si>
  <si>
    <t xml:space="preserve">     Fonoaudiología</t>
  </si>
  <si>
    <t xml:space="preserve">     Nutrición</t>
  </si>
  <si>
    <t xml:space="preserve">     Optometría</t>
  </si>
  <si>
    <t xml:space="preserve">     Psicología</t>
  </si>
  <si>
    <t xml:space="preserve">     Terapia Ocupacional</t>
  </si>
  <si>
    <t xml:space="preserve">     Terapia Respiratoria</t>
  </si>
  <si>
    <t xml:space="preserve">     Trabajo Social</t>
  </si>
  <si>
    <t>Urgencia</t>
  </si>
  <si>
    <t xml:space="preserve">     General</t>
  </si>
  <si>
    <t xml:space="preserve">     Ginecología</t>
  </si>
  <si>
    <t xml:space="preserve">     Otorrinolaringología</t>
  </si>
  <si>
    <t>Número</t>
  </si>
  <si>
    <t>Mujeres</t>
  </si>
  <si>
    <t>Hombres</t>
  </si>
  <si>
    <t xml:space="preserve">Porcen-taje </t>
  </si>
  <si>
    <t xml:space="preserve">  -   Cantidad nula o cero.</t>
  </si>
  <si>
    <t>POR SEXO Y TIPO DE PACIENTES,SEGÚN SERVICIO: AÑO 2017</t>
  </si>
  <si>
    <t>TOTAL</t>
  </si>
  <si>
    <t xml:space="preserve">     Clínica TARV (2)</t>
  </si>
  <si>
    <t>(2)  Se refiere al tratamiento antiretroviral del paciente con vih.</t>
  </si>
  <si>
    <t xml:space="preserve">     Clínica de Ginecología</t>
  </si>
  <si>
    <t xml:space="preserve">  Cuadro 43.  CONSULTA EXTERNA EN EL HOSPITAL DOCTOR LUIS "CHICHO" FÁBREGA,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</si>
</sst>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4" xfId="0" applyFont="1" applyFill="1" applyBorder="1"/>
    <xf numFmtId="0" fontId="2" fillId="0" borderId="3" xfId="0" applyFont="1" applyFill="1" applyBorder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5" xfId="0" applyFont="1" applyBorder="1"/>
    <xf numFmtId="0" fontId="2" fillId="0" borderId="1" xfId="0" applyFont="1" applyBorder="1"/>
    <xf numFmtId="37" fontId="2" fillId="0" borderId="6" xfId="0" applyNumberFormat="1" applyFont="1" applyFill="1" applyBorder="1" applyProtection="1"/>
    <xf numFmtId="164" fontId="2" fillId="0" borderId="6" xfId="0" applyNumberFormat="1" applyFont="1" applyFill="1" applyBorder="1" applyProtection="1"/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 applyBorder="1"/>
    <xf numFmtId="0" fontId="2" fillId="0" borderId="0" xfId="0" applyFont="1" applyAlignment="1" applyProtection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3" fontId="1" fillId="0" borderId="10" xfId="0" applyNumberFormat="1" applyFont="1" applyFill="1" applyBorder="1" applyAlignment="1" applyProtection="1">
      <alignment horizontal="right"/>
    </xf>
    <xf numFmtId="164" fontId="1" fillId="0" borderId="10" xfId="0" applyNumberFormat="1" applyFont="1" applyFill="1" applyBorder="1" applyAlignment="1" applyProtection="1">
      <alignment horizontal="right"/>
    </xf>
    <xf numFmtId="164" fontId="2" fillId="0" borderId="10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2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zoomScaleNormal="100" workbookViewId="0">
      <selection activeCell="A4" sqref="A4:A9"/>
    </sheetView>
  </sheetViews>
  <sheetFormatPr baseColWidth="10" defaultRowHeight="15" x14ac:dyDescent="0.25"/>
  <cols>
    <col min="1" max="1" width="33" customWidth="1"/>
    <col min="2" max="2" width="10.5703125" customWidth="1"/>
    <col min="3" max="3" width="11" customWidth="1"/>
    <col min="4" max="4" width="11.140625" customWidth="1"/>
    <col min="5" max="6" width="10.42578125" customWidth="1"/>
    <col min="7" max="7" width="8.85546875" customWidth="1"/>
    <col min="8" max="8" width="12" customWidth="1"/>
    <col min="257" max="257" width="36.28515625" customWidth="1"/>
    <col min="258" max="258" width="12.85546875" customWidth="1"/>
    <col min="259" max="259" width="11.5703125" customWidth="1"/>
    <col min="260" max="260" width="8.7109375" customWidth="1"/>
    <col min="261" max="261" width="10.85546875" customWidth="1"/>
    <col min="262" max="262" width="11.28515625" customWidth="1"/>
    <col min="263" max="263" width="10.7109375" customWidth="1"/>
    <col min="264" max="264" width="12.85546875" customWidth="1"/>
    <col min="513" max="513" width="36.28515625" customWidth="1"/>
    <col min="514" max="514" width="12.85546875" customWidth="1"/>
    <col min="515" max="515" width="11.5703125" customWidth="1"/>
    <col min="516" max="516" width="8.7109375" customWidth="1"/>
    <col min="517" max="517" width="10.85546875" customWidth="1"/>
    <col min="518" max="518" width="11.28515625" customWidth="1"/>
    <col min="519" max="519" width="10.7109375" customWidth="1"/>
    <col min="520" max="520" width="12.85546875" customWidth="1"/>
    <col min="769" max="769" width="36.28515625" customWidth="1"/>
    <col min="770" max="770" width="12.85546875" customWidth="1"/>
    <col min="771" max="771" width="11.5703125" customWidth="1"/>
    <col min="772" max="772" width="8.7109375" customWidth="1"/>
    <col min="773" max="773" width="10.85546875" customWidth="1"/>
    <col min="774" max="774" width="11.28515625" customWidth="1"/>
    <col min="775" max="775" width="10.7109375" customWidth="1"/>
    <col min="776" max="776" width="12.85546875" customWidth="1"/>
    <col min="1025" max="1025" width="36.28515625" customWidth="1"/>
    <col min="1026" max="1026" width="12.85546875" customWidth="1"/>
    <col min="1027" max="1027" width="11.5703125" customWidth="1"/>
    <col min="1028" max="1028" width="8.7109375" customWidth="1"/>
    <col min="1029" max="1029" width="10.85546875" customWidth="1"/>
    <col min="1030" max="1030" width="11.28515625" customWidth="1"/>
    <col min="1031" max="1031" width="10.7109375" customWidth="1"/>
    <col min="1032" max="1032" width="12.85546875" customWidth="1"/>
    <col min="1281" max="1281" width="36.28515625" customWidth="1"/>
    <col min="1282" max="1282" width="12.85546875" customWidth="1"/>
    <col min="1283" max="1283" width="11.5703125" customWidth="1"/>
    <col min="1284" max="1284" width="8.7109375" customWidth="1"/>
    <col min="1285" max="1285" width="10.85546875" customWidth="1"/>
    <col min="1286" max="1286" width="11.28515625" customWidth="1"/>
    <col min="1287" max="1287" width="10.7109375" customWidth="1"/>
    <col min="1288" max="1288" width="12.85546875" customWidth="1"/>
    <col min="1537" max="1537" width="36.28515625" customWidth="1"/>
    <col min="1538" max="1538" width="12.85546875" customWidth="1"/>
    <col min="1539" max="1539" width="11.5703125" customWidth="1"/>
    <col min="1540" max="1540" width="8.7109375" customWidth="1"/>
    <col min="1541" max="1541" width="10.85546875" customWidth="1"/>
    <col min="1542" max="1542" width="11.28515625" customWidth="1"/>
    <col min="1543" max="1543" width="10.7109375" customWidth="1"/>
    <col min="1544" max="1544" width="12.85546875" customWidth="1"/>
    <col min="1793" max="1793" width="36.28515625" customWidth="1"/>
    <col min="1794" max="1794" width="12.85546875" customWidth="1"/>
    <col min="1795" max="1795" width="11.5703125" customWidth="1"/>
    <col min="1796" max="1796" width="8.7109375" customWidth="1"/>
    <col min="1797" max="1797" width="10.85546875" customWidth="1"/>
    <col min="1798" max="1798" width="11.28515625" customWidth="1"/>
    <col min="1799" max="1799" width="10.7109375" customWidth="1"/>
    <col min="1800" max="1800" width="12.85546875" customWidth="1"/>
    <col min="2049" max="2049" width="36.28515625" customWidth="1"/>
    <col min="2050" max="2050" width="12.85546875" customWidth="1"/>
    <col min="2051" max="2051" width="11.5703125" customWidth="1"/>
    <col min="2052" max="2052" width="8.7109375" customWidth="1"/>
    <col min="2053" max="2053" width="10.85546875" customWidth="1"/>
    <col min="2054" max="2054" width="11.28515625" customWidth="1"/>
    <col min="2055" max="2055" width="10.7109375" customWidth="1"/>
    <col min="2056" max="2056" width="12.85546875" customWidth="1"/>
    <col min="2305" max="2305" width="36.28515625" customWidth="1"/>
    <col min="2306" max="2306" width="12.85546875" customWidth="1"/>
    <col min="2307" max="2307" width="11.5703125" customWidth="1"/>
    <col min="2308" max="2308" width="8.7109375" customWidth="1"/>
    <col min="2309" max="2309" width="10.85546875" customWidth="1"/>
    <col min="2310" max="2310" width="11.28515625" customWidth="1"/>
    <col min="2311" max="2311" width="10.7109375" customWidth="1"/>
    <col min="2312" max="2312" width="12.85546875" customWidth="1"/>
    <col min="2561" max="2561" width="36.28515625" customWidth="1"/>
    <col min="2562" max="2562" width="12.85546875" customWidth="1"/>
    <col min="2563" max="2563" width="11.5703125" customWidth="1"/>
    <col min="2564" max="2564" width="8.7109375" customWidth="1"/>
    <col min="2565" max="2565" width="10.85546875" customWidth="1"/>
    <col min="2566" max="2566" width="11.28515625" customWidth="1"/>
    <col min="2567" max="2567" width="10.7109375" customWidth="1"/>
    <col min="2568" max="2568" width="12.85546875" customWidth="1"/>
    <col min="2817" max="2817" width="36.28515625" customWidth="1"/>
    <col min="2818" max="2818" width="12.85546875" customWidth="1"/>
    <col min="2819" max="2819" width="11.5703125" customWidth="1"/>
    <col min="2820" max="2820" width="8.7109375" customWidth="1"/>
    <col min="2821" max="2821" width="10.85546875" customWidth="1"/>
    <col min="2822" max="2822" width="11.28515625" customWidth="1"/>
    <col min="2823" max="2823" width="10.7109375" customWidth="1"/>
    <col min="2824" max="2824" width="12.85546875" customWidth="1"/>
    <col min="3073" max="3073" width="36.28515625" customWidth="1"/>
    <col min="3074" max="3074" width="12.85546875" customWidth="1"/>
    <col min="3075" max="3075" width="11.5703125" customWidth="1"/>
    <col min="3076" max="3076" width="8.7109375" customWidth="1"/>
    <col min="3077" max="3077" width="10.85546875" customWidth="1"/>
    <col min="3078" max="3078" width="11.28515625" customWidth="1"/>
    <col min="3079" max="3079" width="10.7109375" customWidth="1"/>
    <col min="3080" max="3080" width="12.85546875" customWidth="1"/>
    <col min="3329" max="3329" width="36.28515625" customWidth="1"/>
    <col min="3330" max="3330" width="12.85546875" customWidth="1"/>
    <col min="3331" max="3331" width="11.5703125" customWidth="1"/>
    <col min="3332" max="3332" width="8.7109375" customWidth="1"/>
    <col min="3333" max="3333" width="10.85546875" customWidth="1"/>
    <col min="3334" max="3334" width="11.28515625" customWidth="1"/>
    <col min="3335" max="3335" width="10.7109375" customWidth="1"/>
    <col min="3336" max="3336" width="12.85546875" customWidth="1"/>
    <col min="3585" max="3585" width="36.28515625" customWidth="1"/>
    <col min="3586" max="3586" width="12.85546875" customWidth="1"/>
    <col min="3587" max="3587" width="11.5703125" customWidth="1"/>
    <col min="3588" max="3588" width="8.7109375" customWidth="1"/>
    <col min="3589" max="3589" width="10.85546875" customWidth="1"/>
    <col min="3590" max="3590" width="11.28515625" customWidth="1"/>
    <col min="3591" max="3591" width="10.7109375" customWidth="1"/>
    <col min="3592" max="3592" width="12.85546875" customWidth="1"/>
    <col min="3841" max="3841" width="36.28515625" customWidth="1"/>
    <col min="3842" max="3842" width="12.85546875" customWidth="1"/>
    <col min="3843" max="3843" width="11.5703125" customWidth="1"/>
    <col min="3844" max="3844" width="8.7109375" customWidth="1"/>
    <col min="3845" max="3845" width="10.85546875" customWidth="1"/>
    <col min="3846" max="3846" width="11.28515625" customWidth="1"/>
    <col min="3847" max="3847" width="10.7109375" customWidth="1"/>
    <col min="3848" max="3848" width="12.85546875" customWidth="1"/>
    <col min="4097" max="4097" width="36.28515625" customWidth="1"/>
    <col min="4098" max="4098" width="12.85546875" customWidth="1"/>
    <col min="4099" max="4099" width="11.5703125" customWidth="1"/>
    <col min="4100" max="4100" width="8.7109375" customWidth="1"/>
    <col min="4101" max="4101" width="10.85546875" customWidth="1"/>
    <col min="4102" max="4102" width="11.28515625" customWidth="1"/>
    <col min="4103" max="4103" width="10.7109375" customWidth="1"/>
    <col min="4104" max="4104" width="12.85546875" customWidth="1"/>
    <col min="4353" max="4353" width="36.28515625" customWidth="1"/>
    <col min="4354" max="4354" width="12.85546875" customWidth="1"/>
    <col min="4355" max="4355" width="11.5703125" customWidth="1"/>
    <col min="4356" max="4356" width="8.7109375" customWidth="1"/>
    <col min="4357" max="4357" width="10.85546875" customWidth="1"/>
    <col min="4358" max="4358" width="11.28515625" customWidth="1"/>
    <col min="4359" max="4359" width="10.7109375" customWidth="1"/>
    <col min="4360" max="4360" width="12.85546875" customWidth="1"/>
    <col min="4609" max="4609" width="36.28515625" customWidth="1"/>
    <col min="4610" max="4610" width="12.85546875" customWidth="1"/>
    <col min="4611" max="4611" width="11.5703125" customWidth="1"/>
    <col min="4612" max="4612" width="8.7109375" customWidth="1"/>
    <col min="4613" max="4613" width="10.85546875" customWidth="1"/>
    <col min="4614" max="4614" width="11.28515625" customWidth="1"/>
    <col min="4615" max="4615" width="10.7109375" customWidth="1"/>
    <col min="4616" max="4616" width="12.85546875" customWidth="1"/>
    <col min="4865" max="4865" width="36.28515625" customWidth="1"/>
    <col min="4866" max="4866" width="12.85546875" customWidth="1"/>
    <col min="4867" max="4867" width="11.5703125" customWidth="1"/>
    <col min="4868" max="4868" width="8.7109375" customWidth="1"/>
    <col min="4869" max="4869" width="10.85546875" customWidth="1"/>
    <col min="4870" max="4870" width="11.28515625" customWidth="1"/>
    <col min="4871" max="4871" width="10.7109375" customWidth="1"/>
    <col min="4872" max="4872" width="12.85546875" customWidth="1"/>
    <col min="5121" max="5121" width="36.28515625" customWidth="1"/>
    <col min="5122" max="5122" width="12.85546875" customWidth="1"/>
    <col min="5123" max="5123" width="11.5703125" customWidth="1"/>
    <col min="5124" max="5124" width="8.7109375" customWidth="1"/>
    <col min="5125" max="5125" width="10.85546875" customWidth="1"/>
    <col min="5126" max="5126" width="11.28515625" customWidth="1"/>
    <col min="5127" max="5127" width="10.7109375" customWidth="1"/>
    <col min="5128" max="5128" width="12.85546875" customWidth="1"/>
    <col min="5377" max="5377" width="36.28515625" customWidth="1"/>
    <col min="5378" max="5378" width="12.85546875" customWidth="1"/>
    <col min="5379" max="5379" width="11.5703125" customWidth="1"/>
    <col min="5380" max="5380" width="8.7109375" customWidth="1"/>
    <col min="5381" max="5381" width="10.85546875" customWidth="1"/>
    <col min="5382" max="5382" width="11.28515625" customWidth="1"/>
    <col min="5383" max="5383" width="10.7109375" customWidth="1"/>
    <col min="5384" max="5384" width="12.85546875" customWidth="1"/>
    <col min="5633" max="5633" width="36.28515625" customWidth="1"/>
    <col min="5634" max="5634" width="12.85546875" customWidth="1"/>
    <col min="5635" max="5635" width="11.5703125" customWidth="1"/>
    <col min="5636" max="5636" width="8.7109375" customWidth="1"/>
    <col min="5637" max="5637" width="10.85546875" customWidth="1"/>
    <col min="5638" max="5638" width="11.28515625" customWidth="1"/>
    <col min="5639" max="5639" width="10.7109375" customWidth="1"/>
    <col min="5640" max="5640" width="12.85546875" customWidth="1"/>
    <col min="5889" max="5889" width="36.28515625" customWidth="1"/>
    <col min="5890" max="5890" width="12.85546875" customWidth="1"/>
    <col min="5891" max="5891" width="11.5703125" customWidth="1"/>
    <col min="5892" max="5892" width="8.7109375" customWidth="1"/>
    <col min="5893" max="5893" width="10.85546875" customWidth="1"/>
    <col min="5894" max="5894" width="11.28515625" customWidth="1"/>
    <col min="5895" max="5895" width="10.7109375" customWidth="1"/>
    <col min="5896" max="5896" width="12.85546875" customWidth="1"/>
    <col min="6145" max="6145" width="36.28515625" customWidth="1"/>
    <col min="6146" max="6146" width="12.85546875" customWidth="1"/>
    <col min="6147" max="6147" width="11.5703125" customWidth="1"/>
    <col min="6148" max="6148" width="8.7109375" customWidth="1"/>
    <col min="6149" max="6149" width="10.85546875" customWidth="1"/>
    <col min="6150" max="6150" width="11.28515625" customWidth="1"/>
    <col min="6151" max="6151" width="10.7109375" customWidth="1"/>
    <col min="6152" max="6152" width="12.85546875" customWidth="1"/>
    <col min="6401" max="6401" width="36.28515625" customWidth="1"/>
    <col min="6402" max="6402" width="12.85546875" customWidth="1"/>
    <col min="6403" max="6403" width="11.5703125" customWidth="1"/>
    <col min="6404" max="6404" width="8.7109375" customWidth="1"/>
    <col min="6405" max="6405" width="10.85546875" customWidth="1"/>
    <col min="6406" max="6406" width="11.28515625" customWidth="1"/>
    <col min="6407" max="6407" width="10.7109375" customWidth="1"/>
    <col min="6408" max="6408" width="12.85546875" customWidth="1"/>
    <col min="6657" max="6657" width="36.28515625" customWidth="1"/>
    <col min="6658" max="6658" width="12.85546875" customWidth="1"/>
    <col min="6659" max="6659" width="11.5703125" customWidth="1"/>
    <col min="6660" max="6660" width="8.7109375" customWidth="1"/>
    <col min="6661" max="6661" width="10.85546875" customWidth="1"/>
    <col min="6662" max="6662" width="11.28515625" customWidth="1"/>
    <col min="6663" max="6663" width="10.7109375" customWidth="1"/>
    <col min="6664" max="6664" width="12.85546875" customWidth="1"/>
    <col min="6913" max="6913" width="36.28515625" customWidth="1"/>
    <col min="6914" max="6914" width="12.85546875" customWidth="1"/>
    <col min="6915" max="6915" width="11.5703125" customWidth="1"/>
    <col min="6916" max="6916" width="8.7109375" customWidth="1"/>
    <col min="6917" max="6917" width="10.85546875" customWidth="1"/>
    <col min="6918" max="6918" width="11.28515625" customWidth="1"/>
    <col min="6919" max="6919" width="10.7109375" customWidth="1"/>
    <col min="6920" max="6920" width="12.85546875" customWidth="1"/>
    <col min="7169" max="7169" width="36.28515625" customWidth="1"/>
    <col min="7170" max="7170" width="12.85546875" customWidth="1"/>
    <col min="7171" max="7171" width="11.5703125" customWidth="1"/>
    <col min="7172" max="7172" width="8.7109375" customWidth="1"/>
    <col min="7173" max="7173" width="10.85546875" customWidth="1"/>
    <col min="7174" max="7174" width="11.28515625" customWidth="1"/>
    <col min="7175" max="7175" width="10.7109375" customWidth="1"/>
    <col min="7176" max="7176" width="12.85546875" customWidth="1"/>
    <col min="7425" max="7425" width="36.28515625" customWidth="1"/>
    <col min="7426" max="7426" width="12.85546875" customWidth="1"/>
    <col min="7427" max="7427" width="11.5703125" customWidth="1"/>
    <col min="7428" max="7428" width="8.7109375" customWidth="1"/>
    <col min="7429" max="7429" width="10.85546875" customWidth="1"/>
    <col min="7430" max="7430" width="11.28515625" customWidth="1"/>
    <col min="7431" max="7431" width="10.7109375" customWidth="1"/>
    <col min="7432" max="7432" width="12.85546875" customWidth="1"/>
    <col min="7681" max="7681" width="36.28515625" customWidth="1"/>
    <col min="7682" max="7682" width="12.85546875" customWidth="1"/>
    <col min="7683" max="7683" width="11.5703125" customWidth="1"/>
    <col min="7684" max="7684" width="8.7109375" customWidth="1"/>
    <col min="7685" max="7685" width="10.85546875" customWidth="1"/>
    <col min="7686" max="7686" width="11.28515625" customWidth="1"/>
    <col min="7687" max="7687" width="10.7109375" customWidth="1"/>
    <col min="7688" max="7688" width="12.85546875" customWidth="1"/>
    <col min="7937" max="7937" width="36.28515625" customWidth="1"/>
    <col min="7938" max="7938" width="12.85546875" customWidth="1"/>
    <col min="7939" max="7939" width="11.5703125" customWidth="1"/>
    <col min="7940" max="7940" width="8.7109375" customWidth="1"/>
    <col min="7941" max="7941" width="10.85546875" customWidth="1"/>
    <col min="7942" max="7942" width="11.28515625" customWidth="1"/>
    <col min="7943" max="7943" width="10.7109375" customWidth="1"/>
    <col min="7944" max="7944" width="12.85546875" customWidth="1"/>
    <col min="8193" max="8193" width="36.28515625" customWidth="1"/>
    <col min="8194" max="8194" width="12.85546875" customWidth="1"/>
    <col min="8195" max="8195" width="11.5703125" customWidth="1"/>
    <col min="8196" max="8196" width="8.7109375" customWidth="1"/>
    <col min="8197" max="8197" width="10.85546875" customWidth="1"/>
    <col min="8198" max="8198" width="11.28515625" customWidth="1"/>
    <col min="8199" max="8199" width="10.7109375" customWidth="1"/>
    <col min="8200" max="8200" width="12.85546875" customWidth="1"/>
    <col min="8449" max="8449" width="36.28515625" customWidth="1"/>
    <col min="8450" max="8450" width="12.85546875" customWidth="1"/>
    <col min="8451" max="8451" width="11.5703125" customWidth="1"/>
    <col min="8452" max="8452" width="8.7109375" customWidth="1"/>
    <col min="8453" max="8453" width="10.85546875" customWidth="1"/>
    <col min="8454" max="8454" width="11.28515625" customWidth="1"/>
    <col min="8455" max="8455" width="10.7109375" customWidth="1"/>
    <col min="8456" max="8456" width="12.85546875" customWidth="1"/>
    <col min="8705" max="8705" width="36.28515625" customWidth="1"/>
    <col min="8706" max="8706" width="12.85546875" customWidth="1"/>
    <col min="8707" max="8707" width="11.5703125" customWidth="1"/>
    <col min="8708" max="8708" width="8.7109375" customWidth="1"/>
    <col min="8709" max="8709" width="10.85546875" customWidth="1"/>
    <col min="8710" max="8710" width="11.28515625" customWidth="1"/>
    <col min="8711" max="8711" width="10.7109375" customWidth="1"/>
    <col min="8712" max="8712" width="12.85546875" customWidth="1"/>
    <col min="8961" max="8961" width="36.28515625" customWidth="1"/>
    <col min="8962" max="8962" width="12.85546875" customWidth="1"/>
    <col min="8963" max="8963" width="11.5703125" customWidth="1"/>
    <col min="8964" max="8964" width="8.7109375" customWidth="1"/>
    <col min="8965" max="8965" width="10.85546875" customWidth="1"/>
    <col min="8966" max="8966" width="11.28515625" customWidth="1"/>
    <col min="8967" max="8967" width="10.7109375" customWidth="1"/>
    <col min="8968" max="8968" width="12.85546875" customWidth="1"/>
    <col min="9217" max="9217" width="36.28515625" customWidth="1"/>
    <col min="9218" max="9218" width="12.85546875" customWidth="1"/>
    <col min="9219" max="9219" width="11.5703125" customWidth="1"/>
    <col min="9220" max="9220" width="8.7109375" customWidth="1"/>
    <col min="9221" max="9221" width="10.85546875" customWidth="1"/>
    <col min="9222" max="9222" width="11.28515625" customWidth="1"/>
    <col min="9223" max="9223" width="10.7109375" customWidth="1"/>
    <col min="9224" max="9224" width="12.85546875" customWidth="1"/>
    <col min="9473" max="9473" width="36.28515625" customWidth="1"/>
    <col min="9474" max="9474" width="12.85546875" customWidth="1"/>
    <col min="9475" max="9475" width="11.5703125" customWidth="1"/>
    <col min="9476" max="9476" width="8.7109375" customWidth="1"/>
    <col min="9477" max="9477" width="10.85546875" customWidth="1"/>
    <col min="9478" max="9478" width="11.28515625" customWidth="1"/>
    <col min="9479" max="9479" width="10.7109375" customWidth="1"/>
    <col min="9480" max="9480" width="12.85546875" customWidth="1"/>
    <col min="9729" max="9729" width="36.28515625" customWidth="1"/>
    <col min="9730" max="9730" width="12.85546875" customWidth="1"/>
    <col min="9731" max="9731" width="11.5703125" customWidth="1"/>
    <col min="9732" max="9732" width="8.7109375" customWidth="1"/>
    <col min="9733" max="9733" width="10.85546875" customWidth="1"/>
    <col min="9734" max="9734" width="11.28515625" customWidth="1"/>
    <col min="9735" max="9735" width="10.7109375" customWidth="1"/>
    <col min="9736" max="9736" width="12.85546875" customWidth="1"/>
    <col min="9985" max="9985" width="36.28515625" customWidth="1"/>
    <col min="9986" max="9986" width="12.85546875" customWidth="1"/>
    <col min="9987" max="9987" width="11.5703125" customWidth="1"/>
    <col min="9988" max="9988" width="8.7109375" customWidth="1"/>
    <col min="9989" max="9989" width="10.85546875" customWidth="1"/>
    <col min="9990" max="9990" width="11.28515625" customWidth="1"/>
    <col min="9991" max="9991" width="10.7109375" customWidth="1"/>
    <col min="9992" max="9992" width="12.85546875" customWidth="1"/>
    <col min="10241" max="10241" width="36.28515625" customWidth="1"/>
    <col min="10242" max="10242" width="12.85546875" customWidth="1"/>
    <col min="10243" max="10243" width="11.5703125" customWidth="1"/>
    <col min="10244" max="10244" width="8.7109375" customWidth="1"/>
    <col min="10245" max="10245" width="10.85546875" customWidth="1"/>
    <col min="10246" max="10246" width="11.28515625" customWidth="1"/>
    <col min="10247" max="10247" width="10.7109375" customWidth="1"/>
    <col min="10248" max="10248" width="12.85546875" customWidth="1"/>
    <col min="10497" max="10497" width="36.28515625" customWidth="1"/>
    <col min="10498" max="10498" width="12.85546875" customWidth="1"/>
    <col min="10499" max="10499" width="11.5703125" customWidth="1"/>
    <col min="10500" max="10500" width="8.7109375" customWidth="1"/>
    <col min="10501" max="10501" width="10.85546875" customWidth="1"/>
    <col min="10502" max="10502" width="11.28515625" customWidth="1"/>
    <col min="10503" max="10503" width="10.7109375" customWidth="1"/>
    <col min="10504" max="10504" width="12.85546875" customWidth="1"/>
    <col min="10753" max="10753" width="36.28515625" customWidth="1"/>
    <col min="10754" max="10754" width="12.85546875" customWidth="1"/>
    <col min="10755" max="10755" width="11.5703125" customWidth="1"/>
    <col min="10756" max="10756" width="8.7109375" customWidth="1"/>
    <col min="10757" max="10757" width="10.85546875" customWidth="1"/>
    <col min="10758" max="10758" width="11.28515625" customWidth="1"/>
    <col min="10759" max="10759" width="10.7109375" customWidth="1"/>
    <col min="10760" max="10760" width="12.85546875" customWidth="1"/>
    <col min="11009" max="11009" width="36.28515625" customWidth="1"/>
    <col min="11010" max="11010" width="12.85546875" customWidth="1"/>
    <col min="11011" max="11011" width="11.5703125" customWidth="1"/>
    <col min="11012" max="11012" width="8.7109375" customWidth="1"/>
    <col min="11013" max="11013" width="10.85546875" customWidth="1"/>
    <col min="11014" max="11014" width="11.28515625" customWidth="1"/>
    <col min="11015" max="11015" width="10.7109375" customWidth="1"/>
    <col min="11016" max="11016" width="12.85546875" customWidth="1"/>
    <col min="11265" max="11265" width="36.28515625" customWidth="1"/>
    <col min="11266" max="11266" width="12.85546875" customWidth="1"/>
    <col min="11267" max="11267" width="11.5703125" customWidth="1"/>
    <col min="11268" max="11268" width="8.7109375" customWidth="1"/>
    <col min="11269" max="11269" width="10.85546875" customWidth="1"/>
    <col min="11270" max="11270" width="11.28515625" customWidth="1"/>
    <col min="11271" max="11271" width="10.7109375" customWidth="1"/>
    <col min="11272" max="11272" width="12.85546875" customWidth="1"/>
    <col min="11521" max="11521" width="36.28515625" customWidth="1"/>
    <col min="11522" max="11522" width="12.85546875" customWidth="1"/>
    <col min="11523" max="11523" width="11.5703125" customWidth="1"/>
    <col min="11524" max="11524" width="8.7109375" customWidth="1"/>
    <col min="11525" max="11525" width="10.85546875" customWidth="1"/>
    <col min="11526" max="11526" width="11.28515625" customWidth="1"/>
    <col min="11527" max="11527" width="10.7109375" customWidth="1"/>
    <col min="11528" max="11528" width="12.85546875" customWidth="1"/>
    <col min="11777" max="11777" width="36.28515625" customWidth="1"/>
    <col min="11778" max="11778" width="12.85546875" customWidth="1"/>
    <col min="11779" max="11779" width="11.5703125" customWidth="1"/>
    <col min="11780" max="11780" width="8.7109375" customWidth="1"/>
    <col min="11781" max="11781" width="10.85546875" customWidth="1"/>
    <col min="11782" max="11782" width="11.28515625" customWidth="1"/>
    <col min="11783" max="11783" width="10.7109375" customWidth="1"/>
    <col min="11784" max="11784" width="12.85546875" customWidth="1"/>
    <col min="12033" max="12033" width="36.28515625" customWidth="1"/>
    <col min="12034" max="12034" width="12.85546875" customWidth="1"/>
    <col min="12035" max="12035" width="11.5703125" customWidth="1"/>
    <col min="12036" max="12036" width="8.7109375" customWidth="1"/>
    <col min="12037" max="12037" width="10.85546875" customWidth="1"/>
    <col min="12038" max="12038" width="11.28515625" customWidth="1"/>
    <col min="12039" max="12039" width="10.7109375" customWidth="1"/>
    <col min="12040" max="12040" width="12.85546875" customWidth="1"/>
    <col min="12289" max="12289" width="36.28515625" customWidth="1"/>
    <col min="12290" max="12290" width="12.85546875" customWidth="1"/>
    <col min="12291" max="12291" width="11.5703125" customWidth="1"/>
    <col min="12292" max="12292" width="8.7109375" customWidth="1"/>
    <col min="12293" max="12293" width="10.85546875" customWidth="1"/>
    <col min="12294" max="12294" width="11.28515625" customWidth="1"/>
    <col min="12295" max="12295" width="10.7109375" customWidth="1"/>
    <col min="12296" max="12296" width="12.85546875" customWidth="1"/>
    <col min="12545" max="12545" width="36.28515625" customWidth="1"/>
    <col min="12546" max="12546" width="12.85546875" customWidth="1"/>
    <col min="12547" max="12547" width="11.5703125" customWidth="1"/>
    <col min="12548" max="12548" width="8.7109375" customWidth="1"/>
    <col min="12549" max="12549" width="10.85546875" customWidth="1"/>
    <col min="12550" max="12550" width="11.28515625" customWidth="1"/>
    <col min="12551" max="12551" width="10.7109375" customWidth="1"/>
    <col min="12552" max="12552" width="12.85546875" customWidth="1"/>
    <col min="12801" max="12801" width="36.28515625" customWidth="1"/>
    <col min="12802" max="12802" width="12.85546875" customWidth="1"/>
    <col min="12803" max="12803" width="11.5703125" customWidth="1"/>
    <col min="12804" max="12804" width="8.7109375" customWidth="1"/>
    <col min="12805" max="12805" width="10.85546875" customWidth="1"/>
    <col min="12806" max="12806" width="11.28515625" customWidth="1"/>
    <col min="12807" max="12807" width="10.7109375" customWidth="1"/>
    <col min="12808" max="12808" width="12.85546875" customWidth="1"/>
    <col min="13057" max="13057" width="36.28515625" customWidth="1"/>
    <col min="13058" max="13058" width="12.85546875" customWidth="1"/>
    <col min="13059" max="13059" width="11.5703125" customWidth="1"/>
    <col min="13060" max="13060" width="8.7109375" customWidth="1"/>
    <col min="13061" max="13061" width="10.85546875" customWidth="1"/>
    <col min="13062" max="13062" width="11.28515625" customWidth="1"/>
    <col min="13063" max="13063" width="10.7109375" customWidth="1"/>
    <col min="13064" max="13064" width="12.85546875" customWidth="1"/>
    <col min="13313" max="13313" width="36.28515625" customWidth="1"/>
    <col min="13314" max="13314" width="12.85546875" customWidth="1"/>
    <col min="13315" max="13315" width="11.5703125" customWidth="1"/>
    <col min="13316" max="13316" width="8.7109375" customWidth="1"/>
    <col min="13317" max="13317" width="10.85546875" customWidth="1"/>
    <col min="13318" max="13318" width="11.28515625" customWidth="1"/>
    <col min="13319" max="13319" width="10.7109375" customWidth="1"/>
    <col min="13320" max="13320" width="12.85546875" customWidth="1"/>
    <col min="13569" max="13569" width="36.28515625" customWidth="1"/>
    <col min="13570" max="13570" width="12.85546875" customWidth="1"/>
    <col min="13571" max="13571" width="11.5703125" customWidth="1"/>
    <col min="13572" max="13572" width="8.7109375" customWidth="1"/>
    <col min="13573" max="13573" width="10.85546875" customWidth="1"/>
    <col min="13574" max="13574" width="11.28515625" customWidth="1"/>
    <col min="13575" max="13575" width="10.7109375" customWidth="1"/>
    <col min="13576" max="13576" width="12.85546875" customWidth="1"/>
    <col min="13825" max="13825" width="36.28515625" customWidth="1"/>
    <col min="13826" max="13826" width="12.85546875" customWidth="1"/>
    <col min="13827" max="13827" width="11.5703125" customWidth="1"/>
    <col min="13828" max="13828" width="8.7109375" customWidth="1"/>
    <col min="13829" max="13829" width="10.85546875" customWidth="1"/>
    <col min="13830" max="13830" width="11.28515625" customWidth="1"/>
    <col min="13831" max="13831" width="10.7109375" customWidth="1"/>
    <col min="13832" max="13832" width="12.85546875" customWidth="1"/>
    <col min="14081" max="14081" width="36.28515625" customWidth="1"/>
    <col min="14082" max="14082" width="12.85546875" customWidth="1"/>
    <col min="14083" max="14083" width="11.5703125" customWidth="1"/>
    <col min="14084" max="14084" width="8.7109375" customWidth="1"/>
    <col min="14085" max="14085" width="10.85546875" customWidth="1"/>
    <col min="14086" max="14086" width="11.28515625" customWidth="1"/>
    <col min="14087" max="14087" width="10.7109375" customWidth="1"/>
    <col min="14088" max="14088" width="12.85546875" customWidth="1"/>
    <col min="14337" max="14337" width="36.28515625" customWidth="1"/>
    <col min="14338" max="14338" width="12.85546875" customWidth="1"/>
    <col min="14339" max="14339" width="11.5703125" customWidth="1"/>
    <col min="14340" max="14340" width="8.7109375" customWidth="1"/>
    <col min="14341" max="14341" width="10.85546875" customWidth="1"/>
    <col min="14342" max="14342" width="11.28515625" customWidth="1"/>
    <col min="14343" max="14343" width="10.7109375" customWidth="1"/>
    <col min="14344" max="14344" width="12.85546875" customWidth="1"/>
    <col min="14593" max="14593" width="36.28515625" customWidth="1"/>
    <col min="14594" max="14594" width="12.85546875" customWidth="1"/>
    <col min="14595" max="14595" width="11.5703125" customWidth="1"/>
    <col min="14596" max="14596" width="8.7109375" customWidth="1"/>
    <col min="14597" max="14597" width="10.85546875" customWidth="1"/>
    <col min="14598" max="14598" width="11.28515625" customWidth="1"/>
    <col min="14599" max="14599" width="10.7109375" customWidth="1"/>
    <col min="14600" max="14600" width="12.85546875" customWidth="1"/>
    <col min="14849" max="14849" width="36.28515625" customWidth="1"/>
    <col min="14850" max="14850" width="12.85546875" customWidth="1"/>
    <col min="14851" max="14851" width="11.5703125" customWidth="1"/>
    <col min="14852" max="14852" width="8.7109375" customWidth="1"/>
    <col min="14853" max="14853" width="10.85546875" customWidth="1"/>
    <col min="14854" max="14854" width="11.28515625" customWidth="1"/>
    <col min="14855" max="14855" width="10.7109375" customWidth="1"/>
    <col min="14856" max="14856" width="12.85546875" customWidth="1"/>
    <col min="15105" max="15105" width="36.28515625" customWidth="1"/>
    <col min="15106" max="15106" width="12.85546875" customWidth="1"/>
    <col min="15107" max="15107" width="11.5703125" customWidth="1"/>
    <col min="15108" max="15108" width="8.7109375" customWidth="1"/>
    <col min="15109" max="15109" width="10.85546875" customWidth="1"/>
    <col min="15110" max="15110" width="11.28515625" customWidth="1"/>
    <col min="15111" max="15111" width="10.7109375" customWidth="1"/>
    <col min="15112" max="15112" width="12.85546875" customWidth="1"/>
    <col min="15361" max="15361" width="36.28515625" customWidth="1"/>
    <col min="15362" max="15362" width="12.85546875" customWidth="1"/>
    <col min="15363" max="15363" width="11.5703125" customWidth="1"/>
    <col min="15364" max="15364" width="8.7109375" customWidth="1"/>
    <col min="15365" max="15365" width="10.85546875" customWidth="1"/>
    <col min="15366" max="15366" width="11.28515625" customWidth="1"/>
    <col min="15367" max="15367" width="10.7109375" customWidth="1"/>
    <col min="15368" max="15368" width="12.85546875" customWidth="1"/>
    <col min="15617" max="15617" width="36.28515625" customWidth="1"/>
    <col min="15618" max="15618" width="12.85546875" customWidth="1"/>
    <col min="15619" max="15619" width="11.5703125" customWidth="1"/>
    <col min="15620" max="15620" width="8.7109375" customWidth="1"/>
    <col min="15621" max="15621" width="10.85546875" customWidth="1"/>
    <col min="15622" max="15622" width="11.28515625" customWidth="1"/>
    <col min="15623" max="15623" width="10.7109375" customWidth="1"/>
    <col min="15624" max="15624" width="12.85546875" customWidth="1"/>
    <col min="15873" max="15873" width="36.28515625" customWidth="1"/>
    <col min="15874" max="15874" width="12.85546875" customWidth="1"/>
    <col min="15875" max="15875" width="11.5703125" customWidth="1"/>
    <col min="15876" max="15876" width="8.7109375" customWidth="1"/>
    <col min="15877" max="15877" width="10.85546875" customWidth="1"/>
    <col min="15878" max="15878" width="11.28515625" customWidth="1"/>
    <col min="15879" max="15879" width="10.7109375" customWidth="1"/>
    <col min="15880" max="15880" width="12.85546875" customWidth="1"/>
    <col min="16129" max="16129" width="36.28515625" customWidth="1"/>
    <col min="16130" max="16130" width="12.85546875" customWidth="1"/>
    <col min="16131" max="16131" width="11.5703125" customWidth="1"/>
    <col min="16132" max="16132" width="8.7109375" customWidth="1"/>
    <col min="16133" max="16133" width="10.85546875" customWidth="1"/>
    <col min="16134" max="16134" width="11.28515625" customWidth="1"/>
    <col min="16135" max="16135" width="10.7109375" customWidth="1"/>
    <col min="16136" max="16136" width="12.85546875" customWidth="1"/>
  </cols>
  <sheetData>
    <row r="1" spans="1:8" ht="16.5" x14ac:dyDescent="0.25">
      <c r="A1" s="21" t="s">
        <v>56</v>
      </c>
      <c r="B1" s="21"/>
      <c r="C1" s="21"/>
      <c r="D1" s="21"/>
      <c r="E1" s="21"/>
      <c r="F1" s="21"/>
      <c r="G1" s="21"/>
      <c r="H1" s="21"/>
    </row>
    <row r="2" spans="1:8" ht="16.5" x14ac:dyDescent="0.25">
      <c r="A2" s="22" t="s">
        <v>51</v>
      </c>
      <c r="B2" s="22"/>
      <c r="C2" s="22"/>
      <c r="D2" s="22"/>
      <c r="E2" s="22"/>
      <c r="F2" s="22"/>
      <c r="G2" s="22"/>
      <c r="H2" s="22"/>
    </row>
    <row r="3" spans="1:8" ht="13.5" customHeight="1" x14ac:dyDescent="0.25">
      <c r="A3" s="14"/>
      <c r="B3" s="14"/>
      <c r="C3" s="14"/>
      <c r="D3" s="14"/>
      <c r="E3" s="14"/>
      <c r="F3" s="14"/>
      <c r="G3" s="14"/>
      <c r="H3" s="14"/>
    </row>
    <row r="4" spans="1:8" ht="20.25" customHeight="1" x14ac:dyDescent="0.25">
      <c r="A4" s="23" t="s">
        <v>0</v>
      </c>
      <c r="B4" s="26" t="s">
        <v>1</v>
      </c>
      <c r="C4" s="27"/>
      <c r="D4" s="27"/>
      <c r="E4" s="27"/>
      <c r="F4" s="27"/>
      <c r="G4" s="27"/>
      <c r="H4" s="27"/>
    </row>
    <row r="5" spans="1:8" ht="12.75" customHeight="1" x14ac:dyDescent="0.25">
      <c r="A5" s="24"/>
      <c r="B5" s="28" t="s">
        <v>2</v>
      </c>
      <c r="C5" s="23"/>
      <c r="D5" s="26" t="s">
        <v>3</v>
      </c>
      <c r="E5" s="30"/>
      <c r="F5" s="28" t="s">
        <v>4</v>
      </c>
      <c r="G5" s="31"/>
      <c r="H5" s="31"/>
    </row>
    <row r="6" spans="1:8" ht="9.75" customHeight="1" x14ac:dyDescent="0.25">
      <c r="A6" s="24"/>
      <c r="B6" s="29"/>
      <c r="C6" s="25"/>
      <c r="D6" s="29"/>
      <c r="E6" s="25"/>
      <c r="F6" s="32"/>
      <c r="G6" s="33"/>
      <c r="H6" s="33"/>
    </row>
    <row r="7" spans="1:8" ht="15" customHeight="1" x14ac:dyDescent="0.25">
      <c r="A7" s="24"/>
      <c r="B7" s="34" t="s">
        <v>46</v>
      </c>
      <c r="C7" s="34" t="s">
        <v>49</v>
      </c>
      <c r="D7" s="34" t="s">
        <v>48</v>
      </c>
      <c r="E7" s="34" t="s">
        <v>47</v>
      </c>
      <c r="F7" s="34" t="s">
        <v>46</v>
      </c>
      <c r="G7" s="34" t="s">
        <v>5</v>
      </c>
      <c r="H7" s="28" t="s">
        <v>6</v>
      </c>
    </row>
    <row r="8" spans="1:8" x14ac:dyDescent="0.25">
      <c r="A8" s="24"/>
      <c r="B8" s="35"/>
      <c r="C8" s="35"/>
      <c r="D8" s="35"/>
      <c r="E8" s="35"/>
      <c r="F8" s="35"/>
      <c r="G8" s="35"/>
      <c r="H8" s="38"/>
    </row>
    <row r="9" spans="1:8" ht="13.5" customHeight="1" x14ac:dyDescent="0.25">
      <c r="A9" s="25"/>
      <c r="B9" s="36"/>
      <c r="C9" s="36"/>
      <c r="D9" s="36"/>
      <c r="E9" s="36"/>
      <c r="F9" s="36"/>
      <c r="G9" s="36"/>
      <c r="H9" s="29"/>
    </row>
    <row r="10" spans="1:8" x14ac:dyDescent="0.25">
      <c r="A10" s="1"/>
      <c r="B10" s="2"/>
      <c r="C10" s="2"/>
      <c r="D10" s="2"/>
      <c r="E10" s="2"/>
      <c r="F10" s="2"/>
      <c r="G10" s="2"/>
      <c r="H10" s="2"/>
    </row>
    <row r="11" spans="1:8" ht="21.75" customHeight="1" x14ac:dyDescent="0.25">
      <c r="A11" s="19" t="s">
        <v>52</v>
      </c>
      <c r="B11" s="15">
        <f t="shared" ref="B11:B52" si="0">SUM(D11,E11)</f>
        <v>103415</v>
      </c>
      <c r="C11" s="16">
        <f t="shared" ref="C11:C52" si="1">SUM(B11/B$11*100)</f>
        <v>100</v>
      </c>
      <c r="D11" s="15">
        <f>SUM(D12,D18,D29,D30,D34,D37,D47)</f>
        <v>45817</v>
      </c>
      <c r="E11" s="15">
        <f>SUM(E12,E18,E29,E30,E34,E37,E47)</f>
        <v>57598</v>
      </c>
      <c r="F11" s="15">
        <f t="shared" ref="F11:F52" si="2">SUM(G11:H11)</f>
        <v>103415</v>
      </c>
      <c r="G11" s="15">
        <f>SUM(G12,G18,G29,G30,G34,G37,G47)</f>
        <v>48200</v>
      </c>
      <c r="H11" s="15">
        <f>SUM(H12,H18,H29,H30,H34,H37,H47)</f>
        <v>55215</v>
      </c>
    </row>
    <row r="12" spans="1:8" ht="20.25" customHeight="1" x14ac:dyDescent="0.25">
      <c r="A12" s="3" t="s">
        <v>9</v>
      </c>
      <c r="B12" s="15">
        <f t="shared" si="0"/>
        <v>13381</v>
      </c>
      <c r="C12" s="16">
        <f t="shared" si="1"/>
        <v>12.93912875308224</v>
      </c>
      <c r="D12" s="15">
        <f>SUM(D13:D17)</f>
        <v>6645</v>
      </c>
      <c r="E12" s="15">
        <f>SUM(E13:E17)</f>
        <v>6736</v>
      </c>
      <c r="F12" s="15">
        <f t="shared" si="2"/>
        <v>13381</v>
      </c>
      <c r="G12" s="15">
        <f>SUM(G13:G17)</f>
        <v>7701</v>
      </c>
      <c r="H12" s="15">
        <f>SUM(H13:H17)</f>
        <v>5680</v>
      </c>
    </row>
    <row r="13" spans="1:8" ht="15.75" x14ac:dyDescent="0.25">
      <c r="A13" s="4" t="s">
        <v>10</v>
      </c>
      <c r="B13" s="15">
        <f t="shared" si="0"/>
        <v>3492</v>
      </c>
      <c r="C13" s="17">
        <f t="shared" si="1"/>
        <v>3.3766861673838418</v>
      </c>
      <c r="D13" s="18">
        <v>1487</v>
      </c>
      <c r="E13" s="18">
        <v>2005</v>
      </c>
      <c r="F13" s="18">
        <f t="shared" si="2"/>
        <v>3492</v>
      </c>
      <c r="G13" s="18">
        <v>1833</v>
      </c>
      <c r="H13" s="18">
        <v>1659</v>
      </c>
    </row>
    <row r="14" spans="1:8" ht="15.75" x14ac:dyDescent="0.25">
      <c r="A14" s="4" t="s">
        <v>11</v>
      </c>
      <c r="B14" s="15">
        <f t="shared" si="0"/>
        <v>1072</v>
      </c>
      <c r="C14" s="17">
        <f t="shared" si="1"/>
        <v>1.0366001063675483</v>
      </c>
      <c r="D14" s="18">
        <v>420</v>
      </c>
      <c r="E14" s="18">
        <v>652</v>
      </c>
      <c r="F14" s="18">
        <f t="shared" si="2"/>
        <v>1072</v>
      </c>
      <c r="G14" s="18">
        <v>811</v>
      </c>
      <c r="H14" s="18">
        <v>261</v>
      </c>
    </row>
    <row r="15" spans="1:8" ht="15.75" x14ac:dyDescent="0.25">
      <c r="A15" s="5" t="s">
        <v>12</v>
      </c>
      <c r="B15" s="15">
        <f t="shared" si="0"/>
        <v>471</v>
      </c>
      <c r="C15" s="17">
        <f t="shared" si="1"/>
        <v>0.45544650195812991</v>
      </c>
      <c r="D15" s="18">
        <v>216</v>
      </c>
      <c r="E15" s="18">
        <v>255</v>
      </c>
      <c r="F15" s="18">
        <f t="shared" si="2"/>
        <v>471</v>
      </c>
      <c r="G15" s="18">
        <v>287</v>
      </c>
      <c r="H15" s="18">
        <v>184</v>
      </c>
    </row>
    <row r="16" spans="1:8" ht="15.75" x14ac:dyDescent="0.25">
      <c r="A16" s="4" t="s">
        <v>13</v>
      </c>
      <c r="B16" s="15">
        <f t="shared" si="0"/>
        <v>5209</v>
      </c>
      <c r="C16" s="17">
        <f t="shared" si="1"/>
        <v>5.0369868974520138</v>
      </c>
      <c r="D16" s="18">
        <v>2690</v>
      </c>
      <c r="E16" s="18">
        <v>2519</v>
      </c>
      <c r="F16" s="18">
        <f t="shared" si="2"/>
        <v>5209</v>
      </c>
      <c r="G16" s="18">
        <v>3320</v>
      </c>
      <c r="H16" s="18">
        <v>1889</v>
      </c>
    </row>
    <row r="17" spans="1:8" ht="15.75" x14ac:dyDescent="0.25">
      <c r="A17" s="5" t="s">
        <v>14</v>
      </c>
      <c r="B17" s="15">
        <f t="shared" si="0"/>
        <v>3137</v>
      </c>
      <c r="C17" s="17">
        <f t="shared" si="1"/>
        <v>3.0334090799207076</v>
      </c>
      <c r="D17" s="18">
        <v>1832</v>
      </c>
      <c r="E17" s="18">
        <v>1305</v>
      </c>
      <c r="F17" s="18">
        <f t="shared" si="2"/>
        <v>3137</v>
      </c>
      <c r="G17" s="18">
        <v>1450</v>
      </c>
      <c r="H17" s="18">
        <v>1687</v>
      </c>
    </row>
    <row r="18" spans="1:8" ht="20.25" customHeight="1" x14ac:dyDescent="0.25">
      <c r="A18" s="3" t="s">
        <v>15</v>
      </c>
      <c r="B18" s="15">
        <f t="shared" si="0"/>
        <v>10853</v>
      </c>
      <c r="C18" s="16">
        <f t="shared" si="1"/>
        <v>10.494609099260261</v>
      </c>
      <c r="D18" s="15">
        <f>SUM(D19:D28)</f>
        <v>4967</v>
      </c>
      <c r="E18" s="15">
        <f>SUM(E19:E28)</f>
        <v>5886</v>
      </c>
      <c r="F18" s="15">
        <f t="shared" si="2"/>
        <v>10853</v>
      </c>
      <c r="G18" s="15">
        <f>SUM(G19:G28)</f>
        <v>6807</v>
      </c>
      <c r="H18" s="15">
        <f>SUM(H19:H28)</f>
        <v>4046</v>
      </c>
    </row>
    <row r="19" spans="1:8" ht="18" customHeight="1" x14ac:dyDescent="0.25">
      <c r="A19" s="5" t="s">
        <v>16</v>
      </c>
      <c r="B19" s="15">
        <f t="shared" si="0"/>
        <v>2644</v>
      </c>
      <c r="C19" s="17">
        <f t="shared" si="1"/>
        <v>2.5566890683169752</v>
      </c>
      <c r="D19" s="18">
        <v>1239</v>
      </c>
      <c r="E19" s="18">
        <v>1405</v>
      </c>
      <c r="F19" s="18">
        <f t="shared" si="2"/>
        <v>2644</v>
      </c>
      <c r="G19" s="18">
        <v>1951</v>
      </c>
      <c r="H19" s="18">
        <v>693</v>
      </c>
    </row>
    <row r="20" spans="1:8" ht="15.75" x14ac:dyDescent="0.25">
      <c r="A20" s="5" t="s">
        <v>53</v>
      </c>
      <c r="B20" s="15">
        <f t="shared" si="0"/>
        <v>18</v>
      </c>
      <c r="C20" s="17">
        <f t="shared" si="1"/>
        <v>1.7405598800947636E-2</v>
      </c>
      <c r="D20" s="18">
        <v>13</v>
      </c>
      <c r="E20" s="18">
        <v>5</v>
      </c>
      <c r="F20" s="18">
        <f t="shared" si="2"/>
        <v>18</v>
      </c>
      <c r="G20" s="18">
        <v>5</v>
      </c>
      <c r="H20" s="18">
        <v>13</v>
      </c>
    </row>
    <row r="21" spans="1:8" ht="15.75" x14ac:dyDescent="0.25">
      <c r="A21" s="4" t="s">
        <v>17</v>
      </c>
      <c r="B21" s="15">
        <f t="shared" si="0"/>
        <v>962</v>
      </c>
      <c r="C21" s="17">
        <f t="shared" si="1"/>
        <v>0.93023255813953487</v>
      </c>
      <c r="D21" s="18">
        <v>556</v>
      </c>
      <c r="E21" s="18">
        <v>406</v>
      </c>
      <c r="F21" s="18">
        <f t="shared" si="2"/>
        <v>962</v>
      </c>
      <c r="G21" s="18">
        <v>500</v>
      </c>
      <c r="H21" s="18">
        <v>462</v>
      </c>
    </row>
    <row r="22" spans="1:8" ht="15.75" x14ac:dyDescent="0.25">
      <c r="A22" s="5" t="s">
        <v>18</v>
      </c>
      <c r="B22" s="15">
        <f t="shared" si="0"/>
        <v>646</v>
      </c>
      <c r="C22" s="17">
        <f t="shared" si="1"/>
        <v>0.62466760141178745</v>
      </c>
      <c r="D22" s="18">
        <v>229</v>
      </c>
      <c r="E22" s="18">
        <v>417</v>
      </c>
      <c r="F22" s="18">
        <f t="shared" si="2"/>
        <v>646</v>
      </c>
      <c r="G22" s="18">
        <v>433</v>
      </c>
      <c r="H22" s="18">
        <v>213</v>
      </c>
    </row>
    <row r="23" spans="1:8" ht="15.75" x14ac:dyDescent="0.25">
      <c r="A23" s="5" t="s">
        <v>19</v>
      </c>
      <c r="B23" s="15">
        <f t="shared" si="0"/>
        <v>655</v>
      </c>
      <c r="C23" s="17">
        <f>SUM(B23/B$11*100)</f>
        <v>0.63337040081226126</v>
      </c>
      <c r="D23" s="18">
        <v>265</v>
      </c>
      <c r="E23" s="18">
        <v>390</v>
      </c>
      <c r="F23" s="18">
        <f t="shared" si="2"/>
        <v>655</v>
      </c>
      <c r="G23" s="18">
        <v>470</v>
      </c>
      <c r="H23" s="18">
        <v>185</v>
      </c>
    </row>
    <row r="24" spans="1:8" ht="15.75" x14ac:dyDescent="0.25">
      <c r="A24" s="5" t="s">
        <v>20</v>
      </c>
      <c r="B24" s="15">
        <f t="shared" si="0"/>
        <v>2107</v>
      </c>
      <c r="C24" s="17">
        <f t="shared" si="1"/>
        <v>2.0374220374220373</v>
      </c>
      <c r="D24" s="18">
        <v>729</v>
      </c>
      <c r="E24" s="18">
        <v>1378</v>
      </c>
      <c r="F24" s="18">
        <f t="shared" si="2"/>
        <v>2107</v>
      </c>
      <c r="G24" s="18">
        <v>1633</v>
      </c>
      <c r="H24" s="18">
        <v>474</v>
      </c>
    </row>
    <row r="25" spans="1:8" ht="15.75" x14ac:dyDescent="0.25">
      <c r="A25" s="5" t="s">
        <v>21</v>
      </c>
      <c r="B25" s="15">
        <f t="shared" si="0"/>
        <v>1126</v>
      </c>
      <c r="C25" s="17">
        <f t="shared" si="1"/>
        <v>1.0888169027703911</v>
      </c>
      <c r="D25" s="18">
        <v>483</v>
      </c>
      <c r="E25" s="18">
        <v>643</v>
      </c>
      <c r="F25" s="18">
        <f t="shared" si="2"/>
        <v>1126</v>
      </c>
      <c r="G25" s="18">
        <v>485</v>
      </c>
      <c r="H25" s="18">
        <v>641</v>
      </c>
    </row>
    <row r="26" spans="1:8" ht="15.75" x14ac:dyDescent="0.25">
      <c r="A26" s="5" t="s">
        <v>22</v>
      </c>
      <c r="B26" s="15">
        <f t="shared" si="0"/>
        <v>1036</v>
      </c>
      <c r="C26" s="17">
        <f t="shared" si="1"/>
        <v>1.0017889087656531</v>
      </c>
      <c r="D26" s="18">
        <v>427</v>
      </c>
      <c r="E26" s="18">
        <v>609</v>
      </c>
      <c r="F26" s="18">
        <f t="shared" si="2"/>
        <v>1036</v>
      </c>
      <c r="G26" s="18">
        <v>731</v>
      </c>
      <c r="H26" s="18">
        <v>305</v>
      </c>
    </row>
    <row r="27" spans="1:8" ht="15.75" x14ac:dyDescent="0.25">
      <c r="A27" s="5" t="s">
        <v>23</v>
      </c>
      <c r="B27" s="15">
        <f t="shared" si="0"/>
        <v>1136</v>
      </c>
      <c r="C27" s="17">
        <f t="shared" si="1"/>
        <v>1.0984866798820287</v>
      </c>
      <c r="D27" s="18">
        <v>619</v>
      </c>
      <c r="E27" s="18">
        <v>517</v>
      </c>
      <c r="F27" s="18">
        <f t="shared" si="2"/>
        <v>1136</v>
      </c>
      <c r="G27" s="18">
        <v>397</v>
      </c>
      <c r="H27" s="18">
        <v>739</v>
      </c>
    </row>
    <row r="28" spans="1:8" ht="15.75" x14ac:dyDescent="0.25">
      <c r="A28" s="5" t="s">
        <v>24</v>
      </c>
      <c r="B28" s="15">
        <f t="shared" si="0"/>
        <v>523</v>
      </c>
      <c r="C28" s="17">
        <f t="shared" si="1"/>
        <v>0.50572934293864524</v>
      </c>
      <c r="D28" s="18">
        <v>407</v>
      </c>
      <c r="E28" s="18">
        <v>116</v>
      </c>
      <c r="F28" s="18">
        <f t="shared" si="2"/>
        <v>523</v>
      </c>
      <c r="G28" s="18">
        <v>202</v>
      </c>
      <c r="H28" s="18">
        <v>321</v>
      </c>
    </row>
    <row r="29" spans="1:8" ht="20.25" customHeight="1" x14ac:dyDescent="0.25">
      <c r="A29" s="3" t="s">
        <v>26</v>
      </c>
      <c r="B29" s="15">
        <f t="shared" si="0"/>
        <v>1652</v>
      </c>
      <c r="C29" s="16">
        <f t="shared" si="1"/>
        <v>1.5974471788425277</v>
      </c>
      <c r="D29" s="15">
        <v>1240</v>
      </c>
      <c r="E29" s="15">
        <v>412</v>
      </c>
      <c r="F29" s="15">
        <f>SUM(G29:H29)</f>
        <v>1652</v>
      </c>
      <c r="G29" s="15">
        <v>358</v>
      </c>
      <c r="H29" s="15">
        <v>1294</v>
      </c>
    </row>
    <row r="30" spans="1:8" ht="20.25" customHeight="1" x14ac:dyDescent="0.25">
      <c r="A30" s="3" t="s">
        <v>27</v>
      </c>
      <c r="B30" s="15">
        <f t="shared" si="0"/>
        <v>2558</v>
      </c>
      <c r="C30" s="16">
        <f t="shared" si="1"/>
        <v>2.473528985156892</v>
      </c>
      <c r="D30" s="15" t="s">
        <v>7</v>
      </c>
      <c r="E30" s="15">
        <f>SUM(E31:E33)</f>
        <v>2558</v>
      </c>
      <c r="F30" s="15">
        <f t="shared" si="2"/>
        <v>2558</v>
      </c>
      <c r="G30" s="15">
        <f>SUM(G31:G33)</f>
        <v>1149</v>
      </c>
      <c r="H30" s="15">
        <f>SUM(H31:H33)</f>
        <v>1409</v>
      </c>
    </row>
    <row r="31" spans="1:8" ht="18" customHeight="1" x14ac:dyDescent="0.25">
      <c r="A31" s="5" t="s">
        <v>25</v>
      </c>
      <c r="B31" s="15">
        <f t="shared" si="0"/>
        <v>279</v>
      </c>
      <c r="C31" s="17">
        <f t="shared" si="1"/>
        <v>0.26978678141468843</v>
      </c>
      <c r="D31" s="18" t="s">
        <v>7</v>
      </c>
      <c r="E31" s="18">
        <v>279</v>
      </c>
      <c r="F31" s="18">
        <f t="shared" si="2"/>
        <v>279</v>
      </c>
      <c r="G31" s="18">
        <v>164</v>
      </c>
      <c r="H31" s="18">
        <v>115</v>
      </c>
    </row>
    <row r="32" spans="1:8" ht="15.75" x14ac:dyDescent="0.25">
      <c r="A32" s="5" t="s">
        <v>55</v>
      </c>
      <c r="B32" s="15">
        <f t="shared" si="0"/>
        <v>1130</v>
      </c>
      <c r="C32" s="17">
        <f t="shared" si="1"/>
        <v>1.0926848136150462</v>
      </c>
      <c r="D32" s="18" t="s">
        <v>7</v>
      </c>
      <c r="E32" s="18">
        <v>1130</v>
      </c>
      <c r="F32" s="18">
        <f t="shared" si="2"/>
        <v>1130</v>
      </c>
      <c r="G32" s="18">
        <v>633</v>
      </c>
      <c r="H32" s="18">
        <v>497</v>
      </c>
    </row>
    <row r="33" spans="1:8" ht="15.75" x14ac:dyDescent="0.25">
      <c r="A33" s="5" t="s">
        <v>28</v>
      </c>
      <c r="B33" s="15">
        <f t="shared" si="0"/>
        <v>1149</v>
      </c>
      <c r="C33" s="17">
        <f t="shared" si="1"/>
        <v>1.1110573901271574</v>
      </c>
      <c r="D33" s="18" t="s">
        <v>7</v>
      </c>
      <c r="E33" s="18">
        <v>1149</v>
      </c>
      <c r="F33" s="18">
        <f t="shared" si="2"/>
        <v>1149</v>
      </c>
      <c r="G33" s="18">
        <v>352</v>
      </c>
      <c r="H33" s="18">
        <v>797</v>
      </c>
    </row>
    <row r="34" spans="1:8" ht="20.25" customHeight="1" x14ac:dyDescent="0.25">
      <c r="A34" s="3" t="s">
        <v>29</v>
      </c>
      <c r="B34" s="15">
        <f t="shared" si="0"/>
        <v>1321</v>
      </c>
      <c r="C34" s="16">
        <f t="shared" si="1"/>
        <v>1.2773775564473238</v>
      </c>
      <c r="D34" s="15">
        <f>SUM(D35:D36)</f>
        <v>718</v>
      </c>
      <c r="E34" s="15">
        <f>SUM(E35:E36)</f>
        <v>603</v>
      </c>
      <c r="F34" s="15">
        <f t="shared" si="2"/>
        <v>1321</v>
      </c>
      <c r="G34" s="15">
        <f>SUM(G35:G36)</f>
        <v>449</v>
      </c>
      <c r="H34" s="15">
        <f>SUM(H35:H36)</f>
        <v>872</v>
      </c>
    </row>
    <row r="35" spans="1:8" ht="18" customHeight="1" x14ac:dyDescent="0.25">
      <c r="A35" s="5" t="s">
        <v>30</v>
      </c>
      <c r="B35" s="15">
        <f t="shared" si="0"/>
        <v>572</v>
      </c>
      <c r="C35" s="17">
        <f t="shared" si="1"/>
        <v>0.55311125078566936</v>
      </c>
      <c r="D35" s="18">
        <v>325</v>
      </c>
      <c r="E35" s="18">
        <v>247</v>
      </c>
      <c r="F35" s="18">
        <f t="shared" si="2"/>
        <v>572</v>
      </c>
      <c r="G35" s="18">
        <v>212</v>
      </c>
      <c r="H35" s="18">
        <v>360</v>
      </c>
    </row>
    <row r="36" spans="1:8" ht="15.75" x14ac:dyDescent="0.25">
      <c r="A36" s="5" t="s">
        <v>31</v>
      </c>
      <c r="B36" s="15">
        <f t="shared" si="0"/>
        <v>749</v>
      </c>
      <c r="C36" s="17">
        <f t="shared" si="1"/>
        <v>0.72426630566165451</v>
      </c>
      <c r="D36" s="18">
        <v>393</v>
      </c>
      <c r="E36" s="18">
        <v>356</v>
      </c>
      <c r="F36" s="18">
        <f t="shared" si="2"/>
        <v>749</v>
      </c>
      <c r="G36" s="18">
        <v>237</v>
      </c>
      <c r="H36" s="18">
        <v>512</v>
      </c>
    </row>
    <row r="37" spans="1:8" ht="20.25" customHeight="1" x14ac:dyDescent="0.25">
      <c r="A37" s="3" t="s">
        <v>32</v>
      </c>
      <c r="B37" s="15">
        <f t="shared" si="0"/>
        <v>31784</v>
      </c>
      <c r="C37" s="16">
        <f t="shared" si="1"/>
        <v>30.734419571628873</v>
      </c>
      <c r="D37" s="15">
        <f>SUM(D38:D46)</f>
        <v>15901</v>
      </c>
      <c r="E37" s="15">
        <f>SUM(E38:E46)</f>
        <v>15883</v>
      </c>
      <c r="F37" s="15">
        <f t="shared" si="2"/>
        <v>31784</v>
      </c>
      <c r="G37" s="15">
        <f>SUM(G38:G46)</f>
        <v>19763</v>
      </c>
      <c r="H37" s="15">
        <f>SUM(H38:H46)</f>
        <v>12021</v>
      </c>
    </row>
    <row r="38" spans="1:8" ht="18" customHeight="1" x14ac:dyDescent="0.25">
      <c r="A38" s="5" t="s">
        <v>34</v>
      </c>
      <c r="B38" s="15">
        <f t="shared" si="0"/>
        <v>1631</v>
      </c>
      <c r="C38" s="17">
        <f t="shared" si="1"/>
        <v>1.5771406469080886</v>
      </c>
      <c r="D38" s="18">
        <v>890</v>
      </c>
      <c r="E38" s="18">
        <v>741</v>
      </c>
      <c r="F38" s="18">
        <f t="shared" si="2"/>
        <v>1631</v>
      </c>
      <c r="G38" s="18">
        <v>407</v>
      </c>
      <c r="H38" s="18">
        <v>1224</v>
      </c>
    </row>
    <row r="39" spans="1:8" ht="15.75" x14ac:dyDescent="0.25">
      <c r="A39" s="5" t="s">
        <v>33</v>
      </c>
      <c r="B39" s="15">
        <f t="shared" si="0"/>
        <v>18372</v>
      </c>
      <c r="C39" s="17">
        <f t="shared" si="1"/>
        <v>17.765314509500556</v>
      </c>
      <c r="D39" s="18">
        <v>9273</v>
      </c>
      <c r="E39" s="18">
        <v>9099</v>
      </c>
      <c r="F39" s="18">
        <f t="shared" si="2"/>
        <v>18372</v>
      </c>
      <c r="G39" s="18">
        <v>14431</v>
      </c>
      <c r="H39" s="18">
        <v>3941</v>
      </c>
    </row>
    <row r="40" spans="1:8" ht="15.75" x14ac:dyDescent="0.25">
      <c r="A40" s="5" t="s">
        <v>35</v>
      </c>
      <c r="B40" s="15">
        <f>SUM(D40,E40)</f>
        <v>2086</v>
      </c>
      <c r="C40" s="17">
        <f t="shared" si="1"/>
        <v>2.0171155054875984</v>
      </c>
      <c r="D40" s="18">
        <v>1102</v>
      </c>
      <c r="E40" s="18">
        <v>984</v>
      </c>
      <c r="F40" s="18">
        <f>SUM(G40:H40)</f>
        <v>2086</v>
      </c>
      <c r="G40" s="18">
        <v>764</v>
      </c>
      <c r="H40" s="18">
        <v>1322</v>
      </c>
    </row>
    <row r="41" spans="1:8" ht="15.75" x14ac:dyDescent="0.25">
      <c r="A41" s="5" t="s">
        <v>36</v>
      </c>
      <c r="B41" s="15">
        <f>SUM(D41,E41)</f>
        <v>50</v>
      </c>
      <c r="C41" s="17">
        <f t="shared" si="1"/>
        <v>4.8348885558187886E-2</v>
      </c>
      <c r="D41" s="18">
        <v>28</v>
      </c>
      <c r="E41" s="18">
        <v>22</v>
      </c>
      <c r="F41" s="18">
        <f>SUM(G41:H41)</f>
        <v>50</v>
      </c>
      <c r="G41" s="18">
        <v>16</v>
      </c>
      <c r="H41" s="18">
        <v>34</v>
      </c>
    </row>
    <row r="42" spans="1:8" ht="15.75" x14ac:dyDescent="0.25">
      <c r="A42" s="5" t="s">
        <v>37</v>
      </c>
      <c r="B42" s="15">
        <f t="shared" si="0"/>
        <v>3691</v>
      </c>
      <c r="C42" s="17">
        <f t="shared" si="1"/>
        <v>3.5691147319054295</v>
      </c>
      <c r="D42" s="18">
        <v>1774</v>
      </c>
      <c r="E42" s="18">
        <v>1917</v>
      </c>
      <c r="F42" s="18">
        <f t="shared" si="2"/>
        <v>3691</v>
      </c>
      <c r="G42" s="18">
        <v>2441</v>
      </c>
      <c r="H42" s="18">
        <v>1250</v>
      </c>
    </row>
    <row r="43" spans="1:8" ht="15.75" x14ac:dyDescent="0.25">
      <c r="A43" s="5" t="s">
        <v>38</v>
      </c>
      <c r="B43" s="15">
        <f t="shared" si="0"/>
        <v>930</v>
      </c>
      <c r="C43" s="17">
        <f t="shared" si="1"/>
        <v>0.89928927138229453</v>
      </c>
      <c r="D43" s="18">
        <v>578</v>
      </c>
      <c r="E43" s="18">
        <v>352</v>
      </c>
      <c r="F43" s="18">
        <f t="shared" si="2"/>
        <v>930</v>
      </c>
      <c r="G43" s="18">
        <v>493</v>
      </c>
      <c r="H43" s="18">
        <v>437</v>
      </c>
    </row>
    <row r="44" spans="1:8" ht="15.75" x14ac:dyDescent="0.25">
      <c r="A44" s="5" t="s">
        <v>39</v>
      </c>
      <c r="B44" s="15">
        <f t="shared" si="0"/>
        <v>822</v>
      </c>
      <c r="C44" s="17">
        <f t="shared" si="1"/>
        <v>0.79485567857660888</v>
      </c>
      <c r="D44" s="18">
        <v>477</v>
      </c>
      <c r="E44" s="18">
        <v>345</v>
      </c>
      <c r="F44" s="18">
        <f t="shared" si="2"/>
        <v>822</v>
      </c>
      <c r="G44" s="18">
        <v>818</v>
      </c>
      <c r="H44" s="18">
        <v>4</v>
      </c>
    </row>
    <row r="45" spans="1:8" ht="15.75" x14ac:dyDescent="0.25">
      <c r="A45" s="5" t="s">
        <v>40</v>
      </c>
      <c r="B45" s="15">
        <f t="shared" si="0"/>
        <v>194</v>
      </c>
      <c r="C45" s="17">
        <f>SUM(B45/B$11*100)</f>
        <v>0.18759367596576901</v>
      </c>
      <c r="D45" s="18">
        <v>85</v>
      </c>
      <c r="E45" s="18">
        <v>109</v>
      </c>
      <c r="F45" s="18">
        <f t="shared" si="2"/>
        <v>194</v>
      </c>
      <c r="G45" s="18">
        <v>140</v>
      </c>
      <c r="H45" s="18">
        <v>54</v>
      </c>
    </row>
    <row r="46" spans="1:8" ht="15.75" x14ac:dyDescent="0.25">
      <c r="A46" s="5" t="s">
        <v>41</v>
      </c>
      <c r="B46" s="15">
        <f t="shared" si="0"/>
        <v>4008</v>
      </c>
      <c r="C46" s="17">
        <f t="shared" si="1"/>
        <v>3.8756466663443407</v>
      </c>
      <c r="D46" s="18">
        <v>1694</v>
      </c>
      <c r="E46" s="18">
        <v>2314</v>
      </c>
      <c r="F46" s="18">
        <f t="shared" si="2"/>
        <v>4008</v>
      </c>
      <c r="G46" s="18">
        <v>253</v>
      </c>
      <c r="H46" s="18">
        <v>3755</v>
      </c>
    </row>
    <row r="47" spans="1:8" ht="20.25" customHeight="1" x14ac:dyDescent="0.25">
      <c r="A47" s="3" t="s">
        <v>42</v>
      </c>
      <c r="B47" s="15">
        <f t="shared" si="0"/>
        <v>41866</v>
      </c>
      <c r="C47" s="16">
        <f t="shared" si="1"/>
        <v>40.483488855581875</v>
      </c>
      <c r="D47" s="15">
        <f>SUM(D48:D52)</f>
        <v>16346</v>
      </c>
      <c r="E47" s="15">
        <f>SUM(E48:E52)</f>
        <v>25520</v>
      </c>
      <c r="F47" s="15">
        <f t="shared" si="2"/>
        <v>41866</v>
      </c>
      <c r="G47" s="15">
        <f>SUM(G48:G52)</f>
        <v>11973</v>
      </c>
      <c r="H47" s="15">
        <f>SUM(H48:H52)</f>
        <v>29893</v>
      </c>
    </row>
    <row r="48" spans="1:8" ht="18" customHeight="1" x14ac:dyDescent="0.25">
      <c r="A48" s="5" t="s">
        <v>43</v>
      </c>
      <c r="B48" s="15">
        <f t="shared" si="0"/>
        <v>33442</v>
      </c>
      <c r="C48" s="17">
        <f t="shared" si="1"/>
        <v>32.337668616738384</v>
      </c>
      <c r="D48" s="18">
        <v>16154</v>
      </c>
      <c r="E48" s="18">
        <v>17288</v>
      </c>
      <c r="F48" s="18">
        <f t="shared" si="2"/>
        <v>33442</v>
      </c>
      <c r="G48" s="18">
        <v>10194</v>
      </c>
      <c r="H48" s="18">
        <v>23248</v>
      </c>
    </row>
    <row r="49" spans="1:8" ht="15.75" x14ac:dyDescent="0.25">
      <c r="A49" s="5" t="s">
        <v>44</v>
      </c>
      <c r="B49" s="15">
        <f t="shared" si="0"/>
        <v>1779</v>
      </c>
      <c r="C49" s="17">
        <f t="shared" si="1"/>
        <v>1.720253348160325</v>
      </c>
      <c r="D49" s="18" t="s">
        <v>7</v>
      </c>
      <c r="E49" s="18">
        <v>1779</v>
      </c>
      <c r="F49" s="18">
        <f t="shared" si="2"/>
        <v>1779</v>
      </c>
      <c r="G49" s="18">
        <v>413</v>
      </c>
      <c r="H49" s="18">
        <v>1366</v>
      </c>
    </row>
    <row r="50" spans="1:8" ht="15.75" x14ac:dyDescent="0.25">
      <c r="A50" s="5" t="s">
        <v>28</v>
      </c>
      <c r="B50" s="15">
        <f t="shared" si="0"/>
        <v>6350</v>
      </c>
      <c r="C50" s="17">
        <f t="shared" si="1"/>
        <v>6.140308465889861</v>
      </c>
      <c r="D50" s="18" t="s">
        <v>7</v>
      </c>
      <c r="E50" s="18">
        <v>6350</v>
      </c>
      <c r="F50" s="18">
        <f t="shared" si="2"/>
        <v>6350</v>
      </c>
      <c r="G50" s="18">
        <v>1276</v>
      </c>
      <c r="H50" s="18">
        <v>5074</v>
      </c>
    </row>
    <row r="51" spans="1:8" ht="15.75" x14ac:dyDescent="0.25">
      <c r="A51" s="5" t="s">
        <v>13</v>
      </c>
      <c r="B51" s="15">
        <f t="shared" si="0"/>
        <v>184</v>
      </c>
      <c r="C51" s="17">
        <f t="shared" si="1"/>
        <v>0.17792389885413143</v>
      </c>
      <c r="D51" s="18">
        <v>129</v>
      </c>
      <c r="E51" s="18">
        <v>55</v>
      </c>
      <c r="F51" s="18">
        <f t="shared" si="2"/>
        <v>184</v>
      </c>
      <c r="G51" s="18">
        <v>37</v>
      </c>
      <c r="H51" s="18">
        <v>147</v>
      </c>
    </row>
    <row r="52" spans="1:8" ht="15.75" x14ac:dyDescent="0.25">
      <c r="A52" s="5" t="s">
        <v>45</v>
      </c>
      <c r="B52" s="15">
        <f t="shared" si="0"/>
        <v>111</v>
      </c>
      <c r="C52" s="17">
        <f t="shared" si="1"/>
        <v>0.1073345259391771</v>
      </c>
      <c r="D52" s="18">
        <v>63</v>
      </c>
      <c r="E52" s="18">
        <v>48</v>
      </c>
      <c r="F52" s="18">
        <f t="shared" si="2"/>
        <v>111</v>
      </c>
      <c r="G52" s="18">
        <v>53</v>
      </c>
      <c r="H52" s="18">
        <v>58</v>
      </c>
    </row>
    <row r="53" spans="1:8" x14ac:dyDescent="0.25">
      <c r="A53" s="6"/>
      <c r="B53" s="7"/>
      <c r="C53" s="8"/>
      <c r="D53" s="7"/>
      <c r="E53" s="7"/>
      <c r="F53" s="7"/>
      <c r="G53" s="9"/>
      <c r="H53" s="10"/>
    </row>
    <row r="54" spans="1:8" ht="12.75" customHeight="1" x14ac:dyDescent="0.25">
      <c r="A54" s="1"/>
      <c r="B54" s="1"/>
      <c r="C54" s="1"/>
      <c r="D54" s="1"/>
      <c r="E54" s="1"/>
      <c r="F54" s="1"/>
      <c r="G54" s="1"/>
      <c r="H54" s="11"/>
    </row>
    <row r="55" spans="1:8" x14ac:dyDescent="0.25">
      <c r="A55" s="12" t="s">
        <v>8</v>
      </c>
      <c r="B55" s="13"/>
      <c r="C55" s="13"/>
      <c r="D55" s="13"/>
      <c r="E55" s="13"/>
      <c r="F55" s="13"/>
      <c r="G55" s="13"/>
      <c r="H55" s="13"/>
    </row>
    <row r="56" spans="1:8" x14ac:dyDescent="0.25">
      <c r="A56" s="12" t="s">
        <v>54</v>
      </c>
    </row>
    <row r="57" spans="1:8" x14ac:dyDescent="0.25">
      <c r="A57" s="37" t="s">
        <v>50</v>
      </c>
      <c r="B57" s="37"/>
      <c r="C57" s="37"/>
      <c r="D57" s="20"/>
      <c r="E57" s="20"/>
      <c r="F57" s="20"/>
    </row>
  </sheetData>
  <mergeCells count="15">
    <mergeCell ref="A57:C57"/>
    <mergeCell ref="E7:E9"/>
    <mergeCell ref="F7:F9"/>
    <mergeCell ref="G7:G9"/>
    <mergeCell ref="H7:H9"/>
    <mergeCell ref="A1:H1"/>
    <mergeCell ref="A2:H2"/>
    <mergeCell ref="A4:A9"/>
    <mergeCell ref="B4:H4"/>
    <mergeCell ref="B5:C6"/>
    <mergeCell ref="D5:E6"/>
    <mergeCell ref="F5:H6"/>
    <mergeCell ref="B7:B9"/>
    <mergeCell ref="C7:C9"/>
    <mergeCell ref="D7:D9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43.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D'AMIL</dc:creator>
  <cp:lastModifiedBy>LUIS JIMENEZ</cp:lastModifiedBy>
  <cp:lastPrinted>2018-05-07T19:21:26Z</cp:lastPrinted>
  <dcterms:created xsi:type="dcterms:W3CDTF">2018-03-26T19:28:54Z</dcterms:created>
  <dcterms:modified xsi:type="dcterms:W3CDTF">2018-06-21T14:59:23Z</dcterms:modified>
</cp:coreProperties>
</file>