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25" yWindow="4410" windowWidth="17400" windowHeight="4245"/>
  </bookViews>
  <sheets>
    <sheet name="Cuadro 48." sheetId="1" r:id="rId1"/>
  </sheets>
  <calcPr calcId="152511"/>
</workbook>
</file>

<file path=xl/calcChain.xml><?xml version="1.0" encoding="utf-8"?>
<calcChain xmlns="http://schemas.openxmlformats.org/spreadsheetml/2006/main">
  <c r="G43" i="1" l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D42" i="1"/>
  <c r="D41" i="1"/>
  <c r="D40" i="1"/>
  <c r="D39" i="1"/>
  <c r="D38" i="1"/>
  <c r="D37" i="1"/>
  <c r="D36" i="1"/>
  <c r="D35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I42" i="1"/>
  <c r="I41" i="1"/>
  <c r="I40" i="1"/>
  <c r="I39" i="1"/>
  <c r="I38" i="1"/>
  <c r="I37" i="1"/>
  <c r="I36" i="1"/>
  <c r="I35" i="1"/>
  <c r="I34" i="1"/>
  <c r="I33" i="1"/>
  <c r="I31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C36" i="1" l="1"/>
  <c r="B36" i="1"/>
  <c r="F114" i="1"/>
  <c r="E114" i="1"/>
  <c r="F113" i="1"/>
  <c r="E113" i="1"/>
  <c r="F112" i="1"/>
  <c r="E112" i="1"/>
  <c r="F111" i="1"/>
  <c r="E111" i="1"/>
  <c r="F110" i="1"/>
  <c r="E110" i="1"/>
  <c r="F109" i="1"/>
  <c r="E109" i="1"/>
  <c r="F108" i="1"/>
  <c r="E108" i="1"/>
  <c r="F107" i="1"/>
  <c r="E107" i="1"/>
  <c r="F106" i="1"/>
  <c r="E106" i="1"/>
  <c r="F105" i="1"/>
  <c r="E105" i="1"/>
  <c r="F104" i="1"/>
  <c r="J104" i="1" s="1"/>
  <c r="E104" i="1"/>
  <c r="F103" i="1"/>
  <c r="E103" i="1"/>
  <c r="F102" i="1"/>
  <c r="E102" i="1"/>
  <c r="F101" i="1"/>
  <c r="E101" i="1"/>
  <c r="F100" i="1"/>
  <c r="E100" i="1"/>
  <c r="F99" i="1"/>
  <c r="E99" i="1"/>
  <c r="F98" i="1"/>
  <c r="E98" i="1"/>
  <c r="F97" i="1"/>
  <c r="E97" i="1"/>
  <c r="F96" i="1"/>
  <c r="E96" i="1"/>
  <c r="F95" i="1"/>
  <c r="E95" i="1"/>
  <c r="F94" i="1"/>
  <c r="E94" i="1"/>
  <c r="F93" i="1"/>
  <c r="E93" i="1"/>
  <c r="F92" i="1"/>
  <c r="E92" i="1"/>
  <c r="F91" i="1"/>
  <c r="E91" i="1"/>
  <c r="F90" i="1"/>
  <c r="E90" i="1"/>
  <c r="F89" i="1"/>
  <c r="E89" i="1"/>
  <c r="F88" i="1"/>
  <c r="E88" i="1"/>
  <c r="F87" i="1"/>
  <c r="E87" i="1"/>
  <c r="F86" i="1"/>
  <c r="E86" i="1"/>
  <c r="F85" i="1"/>
  <c r="E85" i="1"/>
  <c r="F84" i="1"/>
  <c r="E84" i="1"/>
  <c r="F82" i="1"/>
  <c r="E82" i="1"/>
  <c r="F81" i="1"/>
  <c r="E81" i="1"/>
  <c r="F80" i="1"/>
  <c r="E80" i="1"/>
  <c r="F79" i="1"/>
  <c r="E79" i="1"/>
  <c r="F78" i="1"/>
  <c r="E78" i="1"/>
  <c r="F65" i="1"/>
  <c r="E65" i="1"/>
  <c r="F64" i="1"/>
  <c r="E64" i="1"/>
  <c r="F63" i="1"/>
  <c r="E63" i="1"/>
  <c r="F62" i="1"/>
  <c r="E62" i="1"/>
  <c r="F61" i="1"/>
  <c r="J61" i="1" s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E45" i="1"/>
  <c r="F45" i="1" l="1"/>
  <c r="B13" i="1" l="1"/>
  <c r="C83" i="1"/>
  <c r="H83" i="1" l="1"/>
  <c r="I83" i="1" l="1"/>
  <c r="F83" i="1" s="1"/>
  <c r="B83" i="1"/>
  <c r="E83" i="1" l="1"/>
  <c r="J96" i="1"/>
  <c r="I44" i="1" l="1"/>
  <c r="H44" i="1"/>
  <c r="C44" i="1"/>
  <c r="B44" i="1"/>
  <c r="J55" i="1"/>
  <c r="C25" i="1"/>
  <c r="B25" i="1"/>
  <c r="C27" i="1"/>
  <c r="B27" i="1"/>
  <c r="C26" i="1"/>
  <c r="B26" i="1"/>
  <c r="J45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4" i="1"/>
  <c r="B24" i="1"/>
  <c r="C23" i="1"/>
  <c r="B23" i="1"/>
  <c r="C22" i="1"/>
  <c r="B22" i="1"/>
  <c r="C21" i="1"/>
  <c r="B21" i="1"/>
  <c r="C20" i="1"/>
  <c r="B20" i="1"/>
  <c r="F13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E13" i="1" s="1"/>
  <c r="J81" i="1"/>
  <c r="J79" i="1"/>
  <c r="J78" i="1"/>
  <c r="E26" i="1" l="1"/>
  <c r="I12" i="1"/>
  <c r="H12" i="1"/>
  <c r="C12" i="1"/>
  <c r="E44" i="1"/>
  <c r="B12" i="1"/>
  <c r="E14" i="1"/>
  <c r="E20" i="1"/>
  <c r="F25" i="1"/>
  <c r="J25" i="1" s="1"/>
  <c r="E25" i="1"/>
  <c r="F32" i="1"/>
  <c r="F34" i="1"/>
  <c r="F35" i="1"/>
  <c r="F36" i="1"/>
  <c r="F37" i="1"/>
  <c r="F38" i="1"/>
  <c r="F39" i="1"/>
  <c r="F40" i="1"/>
  <c r="F41" i="1"/>
  <c r="F42" i="1"/>
  <c r="F43" i="1"/>
  <c r="J83" i="1"/>
  <c r="F15" i="1"/>
  <c r="F17" i="1"/>
  <c r="F19" i="1"/>
  <c r="F20" i="1"/>
  <c r="F21" i="1"/>
  <c r="F22" i="1"/>
  <c r="F27" i="1"/>
  <c r="F28" i="1"/>
  <c r="F31" i="1"/>
  <c r="F23" i="1"/>
  <c r="F30" i="1"/>
  <c r="F29" i="1"/>
  <c r="E15" i="1"/>
  <c r="E17" i="1"/>
  <c r="E19" i="1"/>
  <c r="E22" i="1"/>
  <c r="E23" i="1"/>
  <c r="E24" i="1"/>
  <c r="E29" i="1"/>
  <c r="E32" i="1"/>
  <c r="E33" i="1"/>
  <c r="E36" i="1"/>
  <c r="E38" i="1"/>
  <c r="E40" i="1"/>
  <c r="E41" i="1"/>
  <c r="E42" i="1"/>
  <c r="E43" i="1"/>
  <c r="E35" i="1"/>
  <c r="E37" i="1"/>
  <c r="E39" i="1"/>
  <c r="F24" i="1"/>
  <c r="F26" i="1"/>
  <c r="F14" i="1"/>
  <c r="F16" i="1"/>
  <c r="F18" i="1"/>
  <c r="E34" i="1"/>
  <c r="E16" i="1"/>
  <c r="E18" i="1"/>
  <c r="E27" i="1"/>
  <c r="E28" i="1"/>
  <c r="E21" i="1"/>
  <c r="E30" i="1"/>
  <c r="E31" i="1"/>
  <c r="F33" i="1"/>
  <c r="J33" i="1" s="1"/>
  <c r="F12" i="1" l="1"/>
  <c r="J12" i="1" s="1"/>
  <c r="E12" i="1"/>
  <c r="J111" i="1"/>
  <c r="J110" i="1"/>
  <c r="J109" i="1"/>
  <c r="J108" i="1"/>
  <c r="J107" i="1"/>
  <c r="J106" i="1"/>
  <c r="J105" i="1"/>
  <c r="J102" i="1"/>
  <c r="J99" i="1"/>
  <c r="J98" i="1"/>
  <c r="J97" i="1"/>
  <c r="J95" i="1"/>
  <c r="J94" i="1"/>
  <c r="J93" i="1"/>
  <c r="J92" i="1"/>
  <c r="J91" i="1"/>
  <c r="J90" i="1"/>
  <c r="J89" i="1"/>
  <c r="J88" i="1"/>
  <c r="J87" i="1"/>
  <c r="J86" i="1"/>
  <c r="J85" i="1"/>
  <c r="J84" i="1"/>
  <c r="J65" i="1"/>
  <c r="J64" i="1"/>
  <c r="J63" i="1"/>
  <c r="J62" i="1"/>
  <c r="J60" i="1"/>
  <c r="J58" i="1"/>
  <c r="J57" i="1"/>
  <c r="J56" i="1"/>
  <c r="J54" i="1"/>
  <c r="J53" i="1"/>
  <c r="J52" i="1"/>
  <c r="J51" i="1"/>
  <c r="J50" i="1"/>
  <c r="J49" i="1"/>
  <c r="J48" i="1"/>
  <c r="J47" i="1"/>
  <c r="J46" i="1"/>
  <c r="J27" i="1" l="1"/>
  <c r="J28" i="1"/>
  <c r="J23" i="1"/>
  <c r="J41" i="1"/>
  <c r="J38" i="1"/>
  <c r="J21" i="1"/>
  <c r="J13" i="1"/>
  <c r="J36" i="1"/>
  <c r="J24" i="1"/>
  <c r="J37" i="1"/>
  <c r="J15" i="1"/>
  <c r="J40" i="1"/>
  <c r="J42" i="1"/>
  <c r="J22" i="1"/>
  <c r="J35" i="1"/>
  <c r="J80" i="1"/>
  <c r="J14" i="1"/>
  <c r="J16" i="1"/>
  <c r="J39" i="1"/>
  <c r="J19" i="1"/>
  <c r="J17" i="1"/>
  <c r="J20" i="1"/>
  <c r="J34" i="1"/>
  <c r="F44" i="1"/>
  <c r="J44" i="1" s="1"/>
  <c r="J26" i="1"/>
  <c r="J18" i="1"/>
  <c r="J31" i="1"/>
</calcChain>
</file>

<file path=xl/sharedStrings.xml><?xml version="1.0" encoding="utf-8"?>
<sst xmlns="http://schemas.openxmlformats.org/spreadsheetml/2006/main" count="170" uniqueCount="57">
  <si>
    <t xml:space="preserve"> </t>
  </si>
  <si>
    <t>Sexo y servicio</t>
  </si>
  <si>
    <t>Movimiento de pacientes</t>
  </si>
  <si>
    <t>Vienen del año y mes anterior</t>
  </si>
  <si>
    <t>Transfe-ridos de otro servicio</t>
  </si>
  <si>
    <t>Egresados</t>
  </si>
  <si>
    <t>Total</t>
  </si>
  <si>
    <t>Transfe-ridos a otro servicio</t>
  </si>
  <si>
    <t>Dados de alta</t>
  </si>
  <si>
    <t>Muertos</t>
  </si>
  <si>
    <t>Número</t>
  </si>
  <si>
    <t>..</t>
  </si>
  <si>
    <t xml:space="preserve"> -</t>
  </si>
  <si>
    <t>-</t>
  </si>
  <si>
    <t>(1)  Se refiere al Servicio de Semiintensivos de Ginecología y Obstetricia.</t>
  </si>
  <si>
    <t xml:space="preserve"> ..   Dato no aplicable al grupo o categoria.</t>
  </si>
  <si>
    <t xml:space="preserve"> -    Cantidad nula o cero.</t>
  </si>
  <si>
    <t>Admi-tidos</t>
  </si>
  <si>
    <t xml:space="preserve">                           TOTAL</t>
  </si>
  <si>
    <t>Cirugía (VII)</t>
  </si>
  <si>
    <t>Cuidados Intensivos de Cardiovascular</t>
  </si>
  <si>
    <t>Cuidados Intensivos de Cirugía</t>
  </si>
  <si>
    <t>Cuidados Intensivos de Coronaria</t>
  </si>
  <si>
    <t>Cuidados Int. Medicina Clínico</t>
  </si>
  <si>
    <t>Cuidados Intensivos de Medicina (Quirurgica)</t>
  </si>
  <si>
    <t>Cuidados Intensivos de Neurocirugía</t>
  </si>
  <si>
    <t>C.E.G.O. (1)</t>
  </si>
  <si>
    <t>Especialidades (VI)</t>
  </si>
  <si>
    <t>Ginecología</t>
  </si>
  <si>
    <t>Hematología (III)</t>
  </si>
  <si>
    <t>Infectología (SIDA)</t>
  </si>
  <si>
    <r>
      <t>KPC 3</t>
    </r>
    <r>
      <rPr>
        <vertAlign val="superscript"/>
        <sz val="10"/>
        <rFont val="Arial"/>
        <family val="2"/>
      </rPr>
      <t>o</t>
    </r>
    <r>
      <rPr>
        <sz val="10"/>
        <rFont val="Arial"/>
        <family val="2"/>
      </rPr>
      <t xml:space="preserve"> H.G</t>
    </r>
  </si>
  <si>
    <t>Medicina (IV) Geriatría</t>
  </si>
  <si>
    <t>Medicina (V)</t>
  </si>
  <si>
    <t>Neurocirugía</t>
  </si>
  <si>
    <t>Obstetricia (VIII)</t>
  </si>
  <si>
    <t>Paidosiquiatría</t>
  </si>
  <si>
    <t>Pie Diabético</t>
  </si>
  <si>
    <t>Postparto (VII)</t>
  </si>
  <si>
    <t>Psiquiatría</t>
  </si>
  <si>
    <t>Recién Nacido Enfermo</t>
  </si>
  <si>
    <t>Sala de Cardiología</t>
  </si>
  <si>
    <t>Sala de Gastro</t>
  </si>
  <si>
    <t>Semiintensivos de Cardio</t>
  </si>
  <si>
    <t>Semiintensivos de Cardiovascular</t>
  </si>
  <si>
    <t>Semiintensivos de Cirugía</t>
  </si>
  <si>
    <t>Semiintensivos de Neurocirugía</t>
  </si>
  <si>
    <t>Trancisión</t>
  </si>
  <si>
    <t>Unidad Transplante Renal</t>
  </si>
  <si>
    <t>Recién Nacido Sano</t>
  </si>
  <si>
    <t xml:space="preserve">Tasa de mortalidad hospitalaria </t>
  </si>
  <si>
    <t>Trata-dos</t>
  </si>
  <si>
    <t xml:space="preserve"> Cuadro 48.  MOVIMIENTO DE PACIENTES EN EL COMPLEJO HOSPITALARIO METROPOLITANO </t>
  </si>
  <si>
    <t>DOCTOR ARNULFO ARIAS MADRID, SEGÚN SEXO Y SERVICIO: AÑO 2017</t>
  </si>
  <si>
    <t>Hombres</t>
  </si>
  <si>
    <r>
      <t xml:space="preserve">Hombres: </t>
    </r>
    <r>
      <rPr>
        <sz val="12"/>
        <color indexed="8"/>
        <rFont val="Arial"/>
        <family val="2"/>
      </rPr>
      <t>(Continuación)</t>
    </r>
  </si>
  <si>
    <t>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</si>
</sst>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vertAlign val="superscript"/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3"/>
      <name val="Arial"/>
      <family val="2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3" fillId="0" borderId="13" xfId="0" applyFont="1" applyFill="1" applyBorder="1"/>
    <xf numFmtId="0" fontId="3" fillId="0" borderId="5" xfId="0" applyFont="1" applyFill="1" applyBorder="1"/>
    <xf numFmtId="3" fontId="3" fillId="0" borderId="8" xfId="0" applyNumberFormat="1" applyFont="1" applyFill="1" applyBorder="1" applyAlignment="1" applyProtection="1">
      <alignment horizontal="right"/>
    </xf>
    <xf numFmtId="3" fontId="3" fillId="0" borderId="8" xfId="0" applyNumberFormat="1" applyFont="1" applyFill="1" applyBorder="1" applyProtection="1"/>
    <xf numFmtId="0" fontId="1" fillId="0" borderId="0" xfId="0" applyFont="1" applyFill="1" applyBorder="1" applyAlignment="1" applyProtection="1">
      <alignment horizontal="left"/>
    </xf>
    <xf numFmtId="3" fontId="3" fillId="0" borderId="10" xfId="0" applyNumberFormat="1" applyFont="1" applyFill="1" applyBorder="1" applyAlignment="1" applyProtection="1">
      <alignment horizontal="right"/>
    </xf>
    <xf numFmtId="0" fontId="1" fillId="0" borderId="4" xfId="0" applyFont="1" applyFill="1" applyBorder="1" applyAlignment="1" applyProtection="1">
      <alignment horizontal="left"/>
    </xf>
    <xf numFmtId="3" fontId="3" fillId="0" borderId="4" xfId="0" applyNumberFormat="1" applyFont="1" applyFill="1" applyBorder="1" applyProtection="1"/>
    <xf numFmtId="164" fontId="3" fillId="0" borderId="10" xfId="0" applyNumberFormat="1" applyFont="1" applyFill="1" applyBorder="1" applyAlignment="1" applyProtection="1">
      <alignment horizontal="right"/>
    </xf>
    <xf numFmtId="0" fontId="1" fillId="0" borderId="0" xfId="0" applyFont="1" applyFill="1" applyBorder="1"/>
    <xf numFmtId="0" fontId="1" fillId="0" borderId="4" xfId="1" applyNumberFormat="1" applyFont="1" applyBorder="1" applyAlignment="1" applyProtection="1">
      <protection locked="0"/>
    </xf>
    <xf numFmtId="0" fontId="1" fillId="0" borderId="1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5" fillId="0" borderId="0" xfId="0" applyFont="1"/>
    <xf numFmtId="0" fontId="1" fillId="0" borderId="0" xfId="0" applyFont="1" applyAlignment="1" applyProtection="1">
      <alignment horizontal="left"/>
    </xf>
    <xf numFmtId="0" fontId="1" fillId="0" borderId="0" xfId="0" applyFont="1" applyFill="1" applyBorder="1" applyAlignment="1">
      <alignment horizontal="left"/>
    </xf>
    <xf numFmtId="0" fontId="6" fillId="0" borderId="8" xfId="0" applyFont="1" applyFill="1" applyBorder="1"/>
    <xf numFmtId="0" fontId="6" fillId="0" borderId="8" xfId="0" applyFont="1" applyBorder="1"/>
    <xf numFmtId="0" fontId="6" fillId="0" borderId="12" xfId="0" applyFont="1" applyBorder="1"/>
    <xf numFmtId="0" fontId="5" fillId="0" borderId="0" xfId="0" applyFont="1" applyBorder="1"/>
    <xf numFmtId="3" fontId="3" fillId="0" borderId="1" xfId="0" applyNumberFormat="1" applyFont="1" applyFill="1" applyBorder="1" applyAlignment="1" applyProtection="1">
      <alignment horizontal="right"/>
    </xf>
    <xf numFmtId="3" fontId="3" fillId="0" borderId="12" xfId="0" applyNumberFormat="1" applyFont="1" applyFill="1" applyBorder="1" applyAlignment="1" applyProtection="1">
      <alignment horizontal="right"/>
    </xf>
    <xf numFmtId="3" fontId="3" fillId="0" borderId="12" xfId="0" applyNumberFormat="1" applyFont="1" applyFill="1" applyBorder="1" applyProtection="1"/>
    <xf numFmtId="0" fontId="8" fillId="0" borderId="0" xfId="0" applyFont="1" applyFill="1" applyBorder="1" applyAlignment="1" applyProtection="1">
      <alignment horizontal="left"/>
    </xf>
    <xf numFmtId="3" fontId="8" fillId="0" borderId="8" xfId="0" applyNumberFormat="1" applyFont="1" applyFill="1" applyBorder="1" applyAlignment="1" applyProtection="1">
      <alignment horizontal="right"/>
    </xf>
    <xf numFmtId="3" fontId="8" fillId="0" borderId="8" xfId="0" applyNumberFormat="1" applyFont="1" applyFill="1" applyBorder="1" applyProtection="1"/>
    <xf numFmtId="3" fontId="2" fillId="0" borderId="8" xfId="0" applyNumberFormat="1" applyFont="1" applyFill="1" applyBorder="1" applyProtection="1"/>
    <xf numFmtId="3" fontId="2" fillId="0" borderId="8" xfId="0" applyNumberFormat="1" applyFont="1" applyFill="1" applyBorder="1" applyAlignment="1" applyProtection="1">
      <alignment horizontal="right"/>
    </xf>
    <xf numFmtId="0" fontId="9" fillId="0" borderId="0" xfId="0" applyFont="1"/>
    <xf numFmtId="0" fontId="6" fillId="0" borderId="0" xfId="0" applyFont="1"/>
    <xf numFmtId="164" fontId="8" fillId="0" borderId="10" xfId="0" applyNumberFormat="1" applyFont="1" applyFill="1" applyBorder="1" applyAlignment="1" applyProtection="1">
      <alignment horizontal="right"/>
    </xf>
    <xf numFmtId="164" fontId="3" fillId="0" borderId="0" xfId="0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right" wrapText="1"/>
    </xf>
    <xf numFmtId="0" fontId="3" fillId="0" borderId="9" xfId="0" applyFont="1" applyFill="1" applyBorder="1" applyAlignment="1">
      <alignment horizontal="right"/>
    </xf>
    <xf numFmtId="0" fontId="3" fillId="0" borderId="10" xfId="0" applyFont="1" applyFill="1" applyBorder="1" applyAlignment="1" applyProtection="1">
      <alignment horizontal="right" vertical="center" wrapText="1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3" fontId="8" fillId="0" borderId="10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"/>
  <sheetViews>
    <sheetView tabSelected="1" zoomScaleNormal="100" workbookViewId="0">
      <selection activeCell="A4" sqref="A4:A10"/>
    </sheetView>
  </sheetViews>
  <sheetFormatPr baseColWidth="10" defaultRowHeight="14.25" x14ac:dyDescent="0.2"/>
  <cols>
    <col min="1" max="1" width="38" style="15" customWidth="1"/>
    <col min="2" max="2" width="9.5703125" style="15" customWidth="1"/>
    <col min="3" max="3" width="8.28515625" style="15" customWidth="1"/>
    <col min="4" max="4" width="9.7109375" style="15" customWidth="1"/>
    <col min="5" max="6" width="8.42578125" style="15" customWidth="1"/>
    <col min="7" max="7" width="10.28515625" style="15" customWidth="1"/>
    <col min="8" max="8" width="9.140625" style="15" customWidth="1"/>
    <col min="9" max="9" width="9.85546875" style="15" customWidth="1"/>
    <col min="10" max="10" width="13.85546875" style="38" customWidth="1"/>
    <col min="11" max="16384" width="11.42578125" style="15"/>
  </cols>
  <sheetData>
    <row r="1" spans="1:10" ht="18.75" customHeight="1" x14ac:dyDescent="0.25">
      <c r="A1" s="41" t="s">
        <v>52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16.5" customHeight="1" x14ac:dyDescent="0.2">
      <c r="A2" s="42" t="s">
        <v>53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13.5" customHeight="1" x14ac:dyDescent="0.2">
      <c r="A3" s="58" t="s">
        <v>0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s="31" customFormat="1" ht="23.25" customHeight="1" x14ac:dyDescent="0.2">
      <c r="A4" s="44" t="s">
        <v>1</v>
      </c>
      <c r="B4" s="47" t="s">
        <v>2</v>
      </c>
      <c r="C4" s="48"/>
      <c r="D4" s="48"/>
      <c r="E4" s="48"/>
      <c r="F4" s="48"/>
      <c r="G4" s="48"/>
      <c r="H4" s="48"/>
      <c r="I4" s="48"/>
      <c r="J4" s="48"/>
    </row>
    <row r="5" spans="1:10" s="31" customFormat="1" ht="18" customHeight="1" x14ac:dyDescent="0.2">
      <c r="A5" s="45"/>
      <c r="B5" s="49" t="s">
        <v>3</v>
      </c>
      <c r="C5" s="49" t="s">
        <v>17</v>
      </c>
      <c r="D5" s="49" t="s">
        <v>4</v>
      </c>
      <c r="E5" s="49" t="s">
        <v>51</v>
      </c>
      <c r="F5" s="52" t="s">
        <v>5</v>
      </c>
      <c r="G5" s="53"/>
      <c r="H5" s="53"/>
      <c r="I5" s="53"/>
      <c r="J5" s="53"/>
    </row>
    <row r="6" spans="1:10" s="31" customFormat="1" ht="19.5" customHeight="1" x14ac:dyDescent="0.2">
      <c r="A6" s="45"/>
      <c r="B6" s="50"/>
      <c r="C6" s="50"/>
      <c r="D6" s="50"/>
      <c r="E6" s="50"/>
      <c r="F6" s="49" t="s">
        <v>6</v>
      </c>
      <c r="G6" s="49" t="s">
        <v>7</v>
      </c>
      <c r="H6" s="49" t="s">
        <v>8</v>
      </c>
      <c r="I6" s="54" t="s">
        <v>9</v>
      </c>
      <c r="J6" s="55"/>
    </row>
    <row r="7" spans="1:10" s="31" customFormat="1" ht="16.5" customHeight="1" x14ac:dyDescent="0.2">
      <c r="A7" s="45"/>
      <c r="B7" s="50"/>
      <c r="C7" s="50"/>
      <c r="D7" s="50"/>
      <c r="E7" s="50"/>
      <c r="F7" s="50"/>
      <c r="G7" s="50"/>
      <c r="H7" s="50"/>
      <c r="I7" s="49" t="s">
        <v>10</v>
      </c>
      <c r="J7" s="56" t="s">
        <v>50</v>
      </c>
    </row>
    <row r="8" spans="1:10" s="31" customFormat="1" ht="13.5" customHeight="1" x14ac:dyDescent="0.2">
      <c r="A8" s="45"/>
      <c r="B8" s="50"/>
      <c r="C8" s="50"/>
      <c r="D8" s="50"/>
      <c r="E8" s="50"/>
      <c r="F8" s="50"/>
      <c r="G8" s="50"/>
      <c r="H8" s="50"/>
      <c r="I8" s="50"/>
      <c r="J8" s="57"/>
    </row>
    <row r="9" spans="1:10" s="31" customFormat="1" ht="14.25" customHeight="1" x14ac:dyDescent="0.2">
      <c r="A9" s="45"/>
      <c r="B9" s="50"/>
      <c r="C9" s="50"/>
      <c r="D9" s="50"/>
      <c r="E9" s="50"/>
      <c r="F9" s="50"/>
      <c r="G9" s="50"/>
      <c r="H9" s="50"/>
      <c r="I9" s="50"/>
      <c r="J9" s="57"/>
    </row>
    <row r="10" spans="1:10" s="31" customFormat="1" ht="15" customHeight="1" x14ac:dyDescent="0.2">
      <c r="A10" s="46"/>
      <c r="B10" s="51"/>
      <c r="C10" s="51"/>
      <c r="D10" s="51"/>
      <c r="E10" s="51"/>
      <c r="F10" s="51"/>
      <c r="G10" s="51"/>
      <c r="H10" s="51"/>
      <c r="I10" s="51"/>
      <c r="J10" s="47"/>
    </row>
    <row r="11" spans="1:10" ht="15" customHeight="1" x14ac:dyDescent="0.2">
      <c r="A11" s="1"/>
      <c r="B11" s="2"/>
      <c r="C11" s="2"/>
      <c r="D11" s="2"/>
      <c r="E11" s="2"/>
      <c r="F11" s="2"/>
      <c r="G11" s="2"/>
      <c r="H11" s="2"/>
      <c r="I11" s="2"/>
      <c r="J11" s="35"/>
    </row>
    <row r="12" spans="1:10" s="30" customFormat="1" ht="22.5" customHeight="1" x14ac:dyDescent="0.25">
      <c r="A12" s="25" t="s">
        <v>18</v>
      </c>
      <c r="B12" s="26">
        <f>SUM(B13:B43)</f>
        <v>683</v>
      </c>
      <c r="C12" s="26">
        <f>SUM(C13:C43)</f>
        <v>28897</v>
      </c>
      <c r="D12" s="26" t="s">
        <v>11</v>
      </c>
      <c r="E12" s="26">
        <f>SUM(B12:C12)</f>
        <v>29580</v>
      </c>
      <c r="F12" s="26">
        <f>SUM(H12:I12)</f>
        <v>28549</v>
      </c>
      <c r="G12" s="26" t="s">
        <v>11</v>
      </c>
      <c r="H12" s="26">
        <f>SUM(H13:H43)</f>
        <v>27153</v>
      </c>
      <c r="I12" s="26">
        <f>SUM(I13:I43)</f>
        <v>1396</v>
      </c>
      <c r="J12" s="32">
        <f>SUM(I12/F12)*100</f>
        <v>4.8898385232407442</v>
      </c>
    </row>
    <row r="13" spans="1:10" ht="16.5" customHeight="1" x14ac:dyDescent="0.25">
      <c r="A13" s="5" t="s">
        <v>19</v>
      </c>
      <c r="B13" s="26">
        <f t="shared" ref="B13:C19" si="0">SUM(B45,B84)</f>
        <v>89</v>
      </c>
      <c r="C13" s="26">
        <f t="shared" si="0"/>
        <v>4510</v>
      </c>
      <c r="D13" s="26">
        <f t="shared" ref="D13" si="1">SUM(D45,D84)</f>
        <v>817</v>
      </c>
      <c r="E13" s="26">
        <f>SUM(B13:D13)</f>
        <v>5416</v>
      </c>
      <c r="F13" s="26">
        <f>SUM(G13:I13)</f>
        <v>5371</v>
      </c>
      <c r="G13" s="26">
        <f t="shared" ref="G13" si="2">SUM(G45,G84)</f>
        <v>656</v>
      </c>
      <c r="H13" s="26">
        <f t="shared" ref="H13:I13" si="3">SUM(H45,H84)</f>
        <v>4662</v>
      </c>
      <c r="I13" s="26">
        <f t="shared" si="3"/>
        <v>53</v>
      </c>
      <c r="J13" s="32">
        <f t="shared" ref="J13:J25" si="4">SUM(I13/F13)*100</f>
        <v>0.98678086017501399</v>
      </c>
    </row>
    <row r="14" spans="1:10" ht="13.5" customHeight="1" x14ac:dyDescent="0.25">
      <c r="A14" s="5" t="s">
        <v>20</v>
      </c>
      <c r="B14" s="26">
        <f t="shared" si="0"/>
        <v>4</v>
      </c>
      <c r="C14" s="26">
        <f t="shared" si="0"/>
        <v>33</v>
      </c>
      <c r="D14" s="26">
        <f t="shared" ref="D14" si="5">SUM(D46,D85)</f>
        <v>194</v>
      </c>
      <c r="E14" s="26">
        <f>SUM(B14:D14)</f>
        <v>231</v>
      </c>
      <c r="F14" s="26">
        <f t="shared" ref="F14:F43" si="6">SUM(G14:I14)</f>
        <v>229</v>
      </c>
      <c r="G14" s="26">
        <f t="shared" ref="G14" si="7">SUM(G46,G85)</f>
        <v>189</v>
      </c>
      <c r="H14" s="26">
        <f t="shared" ref="H14:H19" si="8">SUM(H46,H85)</f>
        <v>5</v>
      </c>
      <c r="I14" s="26">
        <f t="shared" ref="I14" si="9">SUM(I46,I85)</f>
        <v>35</v>
      </c>
      <c r="J14" s="32">
        <f t="shared" si="4"/>
        <v>15.283842794759824</v>
      </c>
    </row>
    <row r="15" spans="1:10" ht="13.5" customHeight="1" x14ac:dyDescent="0.25">
      <c r="A15" s="5" t="s">
        <v>21</v>
      </c>
      <c r="B15" s="26">
        <f t="shared" si="0"/>
        <v>11</v>
      </c>
      <c r="C15" s="26">
        <f t="shared" si="0"/>
        <v>126</v>
      </c>
      <c r="D15" s="26">
        <f t="shared" ref="D15" si="10">SUM(D47,D86)</f>
        <v>205</v>
      </c>
      <c r="E15" s="26">
        <f t="shared" ref="E15:E45" si="11">SUM(B15:D15)</f>
        <v>342</v>
      </c>
      <c r="F15" s="26">
        <f t="shared" si="6"/>
        <v>332</v>
      </c>
      <c r="G15" s="26">
        <f t="shared" ref="G15" si="12">SUM(G47,G86)</f>
        <v>255</v>
      </c>
      <c r="H15" s="26">
        <f t="shared" si="8"/>
        <v>4</v>
      </c>
      <c r="I15" s="26">
        <f t="shared" ref="I15" si="13">SUM(I47,I86)</f>
        <v>73</v>
      </c>
      <c r="J15" s="32">
        <f t="shared" si="4"/>
        <v>21.987951807228914</v>
      </c>
    </row>
    <row r="16" spans="1:10" ht="13.5" customHeight="1" x14ac:dyDescent="0.25">
      <c r="A16" s="5" t="s">
        <v>22</v>
      </c>
      <c r="B16" s="26">
        <f t="shared" si="0"/>
        <v>3</v>
      </c>
      <c r="C16" s="26">
        <f t="shared" si="0"/>
        <v>19</v>
      </c>
      <c r="D16" s="26">
        <f t="shared" ref="D16" si="14">SUM(D48,D87)</f>
        <v>10</v>
      </c>
      <c r="E16" s="26">
        <f t="shared" si="11"/>
        <v>32</v>
      </c>
      <c r="F16" s="26">
        <f t="shared" si="6"/>
        <v>32</v>
      </c>
      <c r="G16" s="26">
        <f t="shared" ref="G16" si="15">SUM(G48,G87)</f>
        <v>15</v>
      </c>
      <c r="H16" s="26">
        <f t="shared" si="8"/>
        <v>6</v>
      </c>
      <c r="I16" s="26">
        <f t="shared" ref="I16" si="16">SUM(I48,I87)</f>
        <v>11</v>
      </c>
      <c r="J16" s="32">
        <f t="shared" si="4"/>
        <v>34.375</v>
      </c>
    </row>
    <row r="17" spans="1:10" ht="13.5" customHeight="1" x14ac:dyDescent="0.25">
      <c r="A17" s="5" t="s">
        <v>23</v>
      </c>
      <c r="B17" s="26">
        <f t="shared" si="0"/>
        <v>3</v>
      </c>
      <c r="C17" s="26">
        <f t="shared" si="0"/>
        <v>22</v>
      </c>
      <c r="D17" s="26">
        <f t="shared" ref="D17" si="17">SUM(D49,D88)</f>
        <v>20</v>
      </c>
      <c r="E17" s="26">
        <f t="shared" si="11"/>
        <v>45</v>
      </c>
      <c r="F17" s="26">
        <f t="shared" si="6"/>
        <v>42</v>
      </c>
      <c r="G17" s="26">
        <f t="shared" ref="G17" si="18">SUM(G49,G88)</f>
        <v>18</v>
      </c>
      <c r="H17" s="26">
        <f t="shared" si="8"/>
        <v>4</v>
      </c>
      <c r="I17" s="26">
        <f t="shared" ref="I17" si="19">SUM(I49,I88)</f>
        <v>20</v>
      </c>
      <c r="J17" s="32">
        <f t="shared" si="4"/>
        <v>47.619047619047613</v>
      </c>
    </row>
    <row r="18" spans="1:10" ht="13.5" customHeight="1" x14ac:dyDescent="0.25">
      <c r="A18" s="5" t="s">
        <v>24</v>
      </c>
      <c r="B18" s="26">
        <f t="shared" si="0"/>
        <v>10</v>
      </c>
      <c r="C18" s="26">
        <f t="shared" si="0"/>
        <v>74</v>
      </c>
      <c r="D18" s="26">
        <f t="shared" ref="D18" si="20">SUM(D50,D89)</f>
        <v>70</v>
      </c>
      <c r="E18" s="26">
        <f t="shared" si="11"/>
        <v>154</v>
      </c>
      <c r="F18" s="26">
        <f t="shared" si="6"/>
        <v>150</v>
      </c>
      <c r="G18" s="26">
        <f t="shared" ref="G18" si="21">SUM(G50,G89)</f>
        <v>103</v>
      </c>
      <c r="H18" s="26">
        <f t="shared" si="8"/>
        <v>4</v>
      </c>
      <c r="I18" s="26">
        <f t="shared" ref="I18" si="22">SUM(I50,I89)</f>
        <v>43</v>
      </c>
      <c r="J18" s="32">
        <f t="shared" si="4"/>
        <v>28.666666666666668</v>
      </c>
    </row>
    <row r="19" spans="1:10" ht="13.5" customHeight="1" x14ac:dyDescent="0.25">
      <c r="A19" s="5" t="s">
        <v>25</v>
      </c>
      <c r="B19" s="26">
        <f t="shared" si="0"/>
        <v>8</v>
      </c>
      <c r="C19" s="26">
        <f t="shared" si="0"/>
        <v>46</v>
      </c>
      <c r="D19" s="26">
        <f t="shared" ref="D19" si="23">SUM(D51,D90)</f>
        <v>140</v>
      </c>
      <c r="E19" s="26">
        <f t="shared" si="11"/>
        <v>194</v>
      </c>
      <c r="F19" s="26">
        <f t="shared" si="6"/>
        <v>187</v>
      </c>
      <c r="G19" s="26">
        <f t="shared" ref="G19" si="24">SUM(G51,G90)</f>
        <v>147</v>
      </c>
      <c r="H19" s="26">
        <f t="shared" si="8"/>
        <v>3</v>
      </c>
      <c r="I19" s="26">
        <f t="shared" ref="I19" si="25">SUM(I51,I90)</f>
        <v>37</v>
      </c>
      <c r="J19" s="32">
        <f t="shared" si="4"/>
        <v>19.786096256684495</v>
      </c>
    </row>
    <row r="20" spans="1:10" ht="13.5" customHeight="1" x14ac:dyDescent="0.25">
      <c r="A20" s="5" t="s">
        <v>26</v>
      </c>
      <c r="B20" s="26">
        <f>SUM(B91)</f>
        <v>8</v>
      </c>
      <c r="C20" s="26">
        <f t="shared" ref="C20" si="26">SUM(C91)</f>
        <v>438</v>
      </c>
      <c r="D20" s="26">
        <f t="shared" ref="D20" si="27">SUM(D91)</f>
        <v>242</v>
      </c>
      <c r="E20" s="26">
        <f>SUM(B20:D20)</f>
        <v>688</v>
      </c>
      <c r="F20" s="26">
        <f t="shared" si="6"/>
        <v>682</v>
      </c>
      <c r="G20" s="26">
        <f t="shared" ref="G20" si="28">SUM(G91)</f>
        <v>644</v>
      </c>
      <c r="H20" s="26">
        <f>SUM(H91)</f>
        <v>35</v>
      </c>
      <c r="I20" s="26">
        <f>SUM(I91)</f>
        <v>3</v>
      </c>
      <c r="J20" s="32">
        <f t="shared" si="4"/>
        <v>0.43988269794721413</v>
      </c>
    </row>
    <row r="21" spans="1:10" ht="13.5" customHeight="1" x14ac:dyDescent="0.25">
      <c r="A21" s="5" t="s">
        <v>27</v>
      </c>
      <c r="B21" s="26">
        <f>SUM(B52,B92)</f>
        <v>101</v>
      </c>
      <c r="C21" s="26">
        <f>SUM(C52,C92)</f>
        <v>2929</v>
      </c>
      <c r="D21" s="26">
        <f>SUM(D52,D92)</f>
        <v>405</v>
      </c>
      <c r="E21" s="26">
        <f t="shared" si="11"/>
        <v>3435</v>
      </c>
      <c r="F21" s="26">
        <f t="shared" si="6"/>
        <v>3359</v>
      </c>
      <c r="G21" s="26">
        <f>SUM(G52,G92)</f>
        <v>454</v>
      </c>
      <c r="H21" s="26">
        <f>SUM(H52,H92)</f>
        <v>2841</v>
      </c>
      <c r="I21" s="26">
        <f>SUM(I52,I92)</f>
        <v>64</v>
      </c>
      <c r="J21" s="32">
        <f t="shared" si="4"/>
        <v>1.9053289669544509</v>
      </c>
    </row>
    <row r="22" spans="1:10" ht="13.5" customHeight="1" x14ac:dyDescent="0.25">
      <c r="A22" s="5" t="s">
        <v>28</v>
      </c>
      <c r="B22" s="26">
        <f>SUM(B93)</f>
        <v>7</v>
      </c>
      <c r="C22" s="26">
        <f t="shared" ref="C22" si="29">SUM(C93)</f>
        <v>1881</v>
      </c>
      <c r="D22" s="26">
        <f t="shared" ref="D22" si="30">SUM(D93)</f>
        <v>312</v>
      </c>
      <c r="E22" s="26">
        <f t="shared" si="11"/>
        <v>2200</v>
      </c>
      <c r="F22" s="26">
        <f t="shared" si="6"/>
        <v>2194</v>
      </c>
      <c r="G22" s="26">
        <f t="shared" ref="G22" si="31">SUM(G93)</f>
        <v>233</v>
      </c>
      <c r="H22" s="26">
        <f>SUM(H93)</f>
        <v>1951</v>
      </c>
      <c r="I22" s="26">
        <f>SUM(I93)</f>
        <v>10</v>
      </c>
      <c r="J22" s="32">
        <f t="shared" si="4"/>
        <v>0.45578851412944388</v>
      </c>
    </row>
    <row r="23" spans="1:10" ht="13.5" customHeight="1" x14ac:dyDescent="0.25">
      <c r="A23" s="5" t="s">
        <v>29</v>
      </c>
      <c r="B23" s="26">
        <f t="shared" ref="B23:C28" si="32">SUM(B53,B94)</f>
        <v>20</v>
      </c>
      <c r="C23" s="26">
        <f t="shared" si="32"/>
        <v>808</v>
      </c>
      <c r="D23" s="26">
        <f t="shared" ref="D23" si="33">SUM(D53,D94)</f>
        <v>62</v>
      </c>
      <c r="E23" s="26">
        <f t="shared" si="11"/>
        <v>890</v>
      </c>
      <c r="F23" s="26">
        <f t="shared" si="6"/>
        <v>860</v>
      </c>
      <c r="G23" s="26">
        <f t="shared" ref="G23" si="34">SUM(G53,G94)</f>
        <v>34</v>
      </c>
      <c r="H23" s="26">
        <f t="shared" ref="H23:H28" si="35">SUM(H53,H94)</f>
        <v>745</v>
      </c>
      <c r="I23" s="26">
        <f t="shared" ref="I23" si="36">SUM(I53,I94)</f>
        <v>81</v>
      </c>
      <c r="J23" s="32">
        <f t="shared" si="4"/>
        <v>9.4186046511627897</v>
      </c>
    </row>
    <row r="24" spans="1:10" ht="13.5" customHeight="1" x14ac:dyDescent="0.25">
      <c r="A24" s="5" t="s">
        <v>30</v>
      </c>
      <c r="B24" s="26">
        <f t="shared" si="32"/>
        <v>17</v>
      </c>
      <c r="C24" s="26">
        <f t="shared" si="32"/>
        <v>319</v>
      </c>
      <c r="D24" s="26">
        <f t="shared" ref="D24" si="37">SUM(D54,D95)</f>
        <v>26</v>
      </c>
      <c r="E24" s="26">
        <f t="shared" si="11"/>
        <v>362</v>
      </c>
      <c r="F24" s="26">
        <f t="shared" si="6"/>
        <v>353</v>
      </c>
      <c r="G24" s="26">
        <f t="shared" ref="G24" si="38">SUM(G54,G95)</f>
        <v>14</v>
      </c>
      <c r="H24" s="26">
        <f t="shared" si="35"/>
        <v>295</v>
      </c>
      <c r="I24" s="26">
        <f t="shared" ref="I24" si="39">SUM(I54,I95)</f>
        <v>44</v>
      </c>
      <c r="J24" s="32">
        <f t="shared" si="4"/>
        <v>12.464589235127479</v>
      </c>
    </row>
    <row r="25" spans="1:10" ht="14.25" customHeight="1" x14ac:dyDescent="0.25">
      <c r="A25" s="11" t="s">
        <v>31</v>
      </c>
      <c r="B25" s="26">
        <f t="shared" si="32"/>
        <v>3</v>
      </c>
      <c r="C25" s="26">
        <f t="shared" si="32"/>
        <v>27</v>
      </c>
      <c r="D25" s="26">
        <f t="shared" ref="D25" si="40">SUM(D55,D96)</f>
        <v>69</v>
      </c>
      <c r="E25" s="26">
        <f t="shared" ref="E25" si="41">SUM(B25:D25)</f>
        <v>99</v>
      </c>
      <c r="F25" s="26">
        <f t="shared" ref="F25" si="42">SUM(G25:I25)</f>
        <v>93</v>
      </c>
      <c r="G25" s="26">
        <f t="shared" ref="G25" si="43">SUM(G55,G96)</f>
        <v>13</v>
      </c>
      <c r="H25" s="26">
        <f t="shared" si="35"/>
        <v>63</v>
      </c>
      <c r="I25" s="26">
        <f t="shared" ref="I25" si="44">SUM(I55,I96)</f>
        <v>17</v>
      </c>
      <c r="J25" s="32">
        <f t="shared" si="4"/>
        <v>18.27956989247312</v>
      </c>
    </row>
    <row r="26" spans="1:10" ht="13.5" customHeight="1" x14ac:dyDescent="0.25">
      <c r="A26" s="5" t="s">
        <v>32</v>
      </c>
      <c r="B26" s="26">
        <f t="shared" si="32"/>
        <v>46</v>
      </c>
      <c r="C26" s="26">
        <f t="shared" si="32"/>
        <v>915</v>
      </c>
      <c r="D26" s="26">
        <f t="shared" ref="D26" si="45">SUM(D56,D97)</f>
        <v>59</v>
      </c>
      <c r="E26" s="26">
        <f>SUM(B26:D26)</f>
        <v>1020</v>
      </c>
      <c r="F26" s="26">
        <f>SUM(G26:I26)</f>
        <v>973</v>
      </c>
      <c r="G26" s="26">
        <f t="shared" ref="G26" si="46">SUM(G56,G97)</f>
        <v>45</v>
      </c>
      <c r="H26" s="26">
        <f t="shared" si="35"/>
        <v>604</v>
      </c>
      <c r="I26" s="26">
        <f t="shared" ref="I26" si="47">SUM(I56,I97)</f>
        <v>324</v>
      </c>
      <c r="J26" s="32">
        <f>SUM(I26/F26)*100</f>
        <v>33.299075025693732</v>
      </c>
    </row>
    <row r="27" spans="1:10" ht="13.5" customHeight="1" x14ac:dyDescent="0.25">
      <c r="A27" s="5" t="s">
        <v>33</v>
      </c>
      <c r="B27" s="26">
        <f t="shared" si="32"/>
        <v>47</v>
      </c>
      <c r="C27" s="26">
        <f t="shared" si="32"/>
        <v>1257</v>
      </c>
      <c r="D27" s="26">
        <f t="shared" ref="D27" si="48">SUM(D57,D98)</f>
        <v>107</v>
      </c>
      <c r="E27" s="26">
        <f t="shared" si="11"/>
        <v>1411</v>
      </c>
      <c r="F27" s="26">
        <f t="shared" si="6"/>
        <v>1363</v>
      </c>
      <c r="G27" s="26">
        <f t="shared" ref="G27" si="49">SUM(G57,G98)</f>
        <v>129</v>
      </c>
      <c r="H27" s="26">
        <f t="shared" si="35"/>
        <v>1111</v>
      </c>
      <c r="I27" s="26">
        <f t="shared" ref="I27" si="50">SUM(I57,I98)</f>
        <v>123</v>
      </c>
      <c r="J27" s="32">
        <f>SUM(I27/F27)*100</f>
        <v>9.0242112986060157</v>
      </c>
    </row>
    <row r="28" spans="1:10" ht="13.5" customHeight="1" x14ac:dyDescent="0.25">
      <c r="A28" s="5" t="s">
        <v>34</v>
      </c>
      <c r="B28" s="26">
        <f t="shared" si="32"/>
        <v>38</v>
      </c>
      <c r="C28" s="26">
        <f t="shared" si="32"/>
        <v>524</v>
      </c>
      <c r="D28" s="26">
        <f t="shared" ref="D28" si="51">SUM(D58,D99)</f>
        <v>506</v>
      </c>
      <c r="E28" s="26">
        <f t="shared" si="11"/>
        <v>1068</v>
      </c>
      <c r="F28" s="26">
        <f t="shared" si="6"/>
        <v>1032</v>
      </c>
      <c r="G28" s="26">
        <f t="shared" ref="G28" si="52">SUM(G58,G99)</f>
        <v>309</v>
      </c>
      <c r="H28" s="26">
        <f t="shared" si="35"/>
        <v>676</v>
      </c>
      <c r="I28" s="26">
        <f t="shared" ref="I28" si="53">SUM(I58,I99)</f>
        <v>47</v>
      </c>
      <c r="J28" s="32">
        <f>SUM(I28/F28)*100</f>
        <v>4.554263565891473</v>
      </c>
    </row>
    <row r="29" spans="1:10" ht="13.5" customHeight="1" x14ac:dyDescent="0.25">
      <c r="A29" s="5" t="s">
        <v>35</v>
      </c>
      <c r="B29" s="26">
        <f>SUM(B100)</f>
        <v>31</v>
      </c>
      <c r="C29" s="26">
        <f t="shared" ref="C29" si="54">SUM(C100)</f>
        <v>3600</v>
      </c>
      <c r="D29" s="26">
        <f t="shared" ref="D29" si="55">SUM(D100)</f>
        <v>778</v>
      </c>
      <c r="E29" s="26">
        <f t="shared" si="11"/>
        <v>4409</v>
      </c>
      <c r="F29" s="26">
        <f t="shared" si="6"/>
        <v>4386</v>
      </c>
      <c r="G29" s="26">
        <f t="shared" ref="G29" si="56">SUM(G100)</f>
        <v>2703</v>
      </c>
      <c r="H29" s="26">
        <f>SUM(H100)</f>
        <v>1683</v>
      </c>
      <c r="I29" s="26" t="s">
        <v>12</v>
      </c>
      <c r="J29" s="39" t="s">
        <v>13</v>
      </c>
    </row>
    <row r="30" spans="1:10" ht="13.5" customHeight="1" x14ac:dyDescent="0.25">
      <c r="A30" s="5" t="s">
        <v>36</v>
      </c>
      <c r="B30" s="26">
        <f t="shared" ref="B30:C31" si="57">SUM(B59,B101)</f>
        <v>3</v>
      </c>
      <c r="C30" s="26">
        <f t="shared" si="57"/>
        <v>101</v>
      </c>
      <c r="D30" s="26">
        <f t="shared" ref="D30" si="58">SUM(D59,D101)</f>
        <v>2</v>
      </c>
      <c r="E30" s="26">
        <f t="shared" si="11"/>
        <v>106</v>
      </c>
      <c r="F30" s="26">
        <f t="shared" si="6"/>
        <v>104</v>
      </c>
      <c r="G30" s="26">
        <f t="shared" ref="G30" si="59">SUM(G59,G101)</f>
        <v>1</v>
      </c>
      <c r="H30" s="26">
        <f t="shared" ref="H30" si="60">SUM(H59,H101)</f>
        <v>103</v>
      </c>
      <c r="I30" s="26" t="s">
        <v>12</v>
      </c>
      <c r="J30" s="39" t="s">
        <v>13</v>
      </c>
    </row>
    <row r="31" spans="1:10" ht="13.5" customHeight="1" x14ac:dyDescent="0.25">
      <c r="A31" s="5" t="s">
        <v>37</v>
      </c>
      <c r="B31" s="26">
        <f t="shared" si="57"/>
        <v>17</v>
      </c>
      <c r="C31" s="26">
        <f t="shared" si="57"/>
        <v>270</v>
      </c>
      <c r="D31" s="26">
        <f t="shared" ref="D31" si="61">SUM(D60,D102)</f>
        <v>33</v>
      </c>
      <c r="E31" s="26">
        <f t="shared" si="11"/>
        <v>320</v>
      </c>
      <c r="F31" s="26">
        <f t="shared" si="6"/>
        <v>303</v>
      </c>
      <c r="G31" s="26">
        <f t="shared" ref="G31" si="62">SUM(G60,G102)</f>
        <v>10</v>
      </c>
      <c r="H31" s="26">
        <f t="shared" ref="H31:I31" si="63">SUM(H60,H102)</f>
        <v>276</v>
      </c>
      <c r="I31" s="26">
        <f t="shared" si="63"/>
        <v>17</v>
      </c>
      <c r="J31" s="32">
        <f>SUM(I31/F31)*100</f>
        <v>5.6105610561056105</v>
      </c>
    </row>
    <row r="32" spans="1:10" ht="13.5" customHeight="1" x14ac:dyDescent="0.25">
      <c r="A32" s="5" t="s">
        <v>38</v>
      </c>
      <c r="B32" s="26">
        <f>SUM(B103)</f>
        <v>25</v>
      </c>
      <c r="C32" s="26">
        <f t="shared" ref="C32" si="64">SUM(C103)</f>
        <v>2583</v>
      </c>
      <c r="D32" s="26">
        <f t="shared" ref="D32" si="65">SUM(D103)</f>
        <v>2358</v>
      </c>
      <c r="E32" s="26">
        <f t="shared" si="11"/>
        <v>4966</v>
      </c>
      <c r="F32" s="26">
        <f t="shared" si="6"/>
        <v>4947</v>
      </c>
      <c r="G32" s="26">
        <f t="shared" ref="G32" si="66">SUM(G103)</f>
        <v>199</v>
      </c>
      <c r="H32" s="26">
        <f>SUM(H103)</f>
        <v>4748</v>
      </c>
      <c r="I32" s="26" t="s">
        <v>12</v>
      </c>
      <c r="J32" s="39" t="s">
        <v>13</v>
      </c>
    </row>
    <row r="33" spans="1:10" ht="15.75" customHeight="1" x14ac:dyDescent="0.25">
      <c r="A33" s="5" t="s">
        <v>39</v>
      </c>
      <c r="B33" s="26">
        <f t="shared" ref="B33:C35" si="67">SUM(B61,B104)</f>
        <v>16</v>
      </c>
      <c r="C33" s="26">
        <f t="shared" si="67"/>
        <v>369</v>
      </c>
      <c r="D33" s="26">
        <f t="shared" ref="D33" si="68">SUM(D61,D104)</f>
        <v>4</v>
      </c>
      <c r="E33" s="26">
        <f t="shared" si="11"/>
        <v>389</v>
      </c>
      <c r="F33" s="26">
        <f t="shared" si="6"/>
        <v>379</v>
      </c>
      <c r="G33" s="26">
        <f t="shared" ref="G33" si="69">SUM(G61,G104)</f>
        <v>7</v>
      </c>
      <c r="H33" s="26">
        <f t="shared" ref="H33:I33" si="70">SUM(H61,H104)</f>
        <v>370</v>
      </c>
      <c r="I33" s="26">
        <f t="shared" si="70"/>
        <v>2</v>
      </c>
      <c r="J33" s="32">
        <f>SUM(I33/F33)*100</f>
        <v>0.52770448548812665</v>
      </c>
    </row>
    <row r="34" spans="1:10" ht="13.5" customHeight="1" x14ac:dyDescent="0.25">
      <c r="A34" s="5" t="s">
        <v>40</v>
      </c>
      <c r="B34" s="26">
        <f t="shared" si="67"/>
        <v>45</v>
      </c>
      <c r="C34" s="26">
        <f t="shared" si="67"/>
        <v>1438</v>
      </c>
      <c r="D34" s="26" t="s">
        <v>12</v>
      </c>
      <c r="E34" s="26">
        <f t="shared" si="11"/>
        <v>1483</v>
      </c>
      <c r="F34" s="26">
        <f t="shared" si="6"/>
        <v>1438</v>
      </c>
      <c r="G34" s="26">
        <f t="shared" ref="G34" si="71">SUM(G62,G105)</f>
        <v>7</v>
      </c>
      <c r="H34" s="26">
        <f t="shared" ref="H34:I34" si="72">SUM(H62,H105)</f>
        <v>1328</v>
      </c>
      <c r="I34" s="26">
        <f t="shared" si="72"/>
        <v>103</v>
      </c>
      <c r="J34" s="32">
        <f t="shared" ref="J34:J41" si="73">SUM(I34/F34)*100</f>
        <v>7.1627260083449231</v>
      </c>
    </row>
    <row r="35" spans="1:10" ht="13.5" customHeight="1" x14ac:dyDescent="0.25">
      <c r="A35" s="5" t="s">
        <v>41</v>
      </c>
      <c r="B35" s="26">
        <f t="shared" si="67"/>
        <v>34</v>
      </c>
      <c r="C35" s="26">
        <f t="shared" si="67"/>
        <v>261</v>
      </c>
      <c r="D35" s="26">
        <f t="shared" ref="D35" si="74">SUM(D63,D106)</f>
        <v>174</v>
      </c>
      <c r="E35" s="26">
        <f t="shared" si="11"/>
        <v>469</v>
      </c>
      <c r="F35" s="26">
        <f t="shared" si="6"/>
        <v>428</v>
      </c>
      <c r="G35" s="26">
        <f t="shared" ref="G35" si="75">SUM(G63,G106)</f>
        <v>83</v>
      </c>
      <c r="H35" s="26">
        <f t="shared" ref="H35:I35" si="76">SUM(H63,H106)</f>
        <v>328</v>
      </c>
      <c r="I35" s="26">
        <f t="shared" si="76"/>
        <v>17</v>
      </c>
      <c r="J35" s="32">
        <f t="shared" si="73"/>
        <v>3.9719626168224296</v>
      </c>
    </row>
    <row r="36" spans="1:10" ht="13.5" customHeight="1" x14ac:dyDescent="0.25">
      <c r="A36" s="5" t="s">
        <v>42</v>
      </c>
      <c r="B36" s="26">
        <f>SUM(B107)</f>
        <v>20</v>
      </c>
      <c r="C36" s="26">
        <f t="shared" ref="C36" si="77">SUM(C107)</f>
        <v>562</v>
      </c>
      <c r="D36" s="26">
        <f t="shared" ref="D36" si="78">SUM(D107)</f>
        <v>117</v>
      </c>
      <c r="E36" s="26">
        <f t="shared" si="11"/>
        <v>699</v>
      </c>
      <c r="F36" s="26">
        <f t="shared" si="6"/>
        <v>679</v>
      </c>
      <c r="G36" s="26">
        <f t="shared" ref="G36" si="79">SUM(G107)</f>
        <v>203</v>
      </c>
      <c r="H36" s="26">
        <f>SUM(H107)</f>
        <v>429</v>
      </c>
      <c r="I36" s="26">
        <f>SUM(I107)</f>
        <v>47</v>
      </c>
      <c r="J36" s="32">
        <f t="shared" si="73"/>
        <v>6.9219440353460975</v>
      </c>
    </row>
    <row r="37" spans="1:10" ht="13.5" customHeight="1" x14ac:dyDescent="0.25">
      <c r="A37" s="5" t="s">
        <v>43</v>
      </c>
      <c r="B37" s="26">
        <f t="shared" ref="B37:C38" si="80">SUM(B64,B108)</f>
        <v>5</v>
      </c>
      <c r="C37" s="26">
        <f t="shared" si="80"/>
        <v>235</v>
      </c>
      <c r="D37" s="26">
        <f t="shared" ref="D37" si="81">SUM(D64,D108)</f>
        <v>77</v>
      </c>
      <c r="E37" s="26">
        <f t="shared" si="11"/>
        <v>317</v>
      </c>
      <c r="F37" s="26">
        <f t="shared" si="6"/>
        <v>314</v>
      </c>
      <c r="G37" s="26">
        <f t="shared" ref="G37" si="82">SUM(G64,G108)</f>
        <v>154</v>
      </c>
      <c r="H37" s="26">
        <f t="shared" ref="H37:H38" si="83">SUM(H64,H108)</f>
        <v>132</v>
      </c>
      <c r="I37" s="26">
        <f t="shared" ref="I37" si="84">SUM(I64,I108)</f>
        <v>28</v>
      </c>
      <c r="J37" s="32">
        <f t="shared" si="73"/>
        <v>8.9171974522292992</v>
      </c>
    </row>
    <row r="38" spans="1:10" ht="13.5" customHeight="1" x14ac:dyDescent="0.25">
      <c r="A38" s="5" t="s">
        <v>44</v>
      </c>
      <c r="B38" s="26">
        <f t="shared" si="80"/>
        <v>5</v>
      </c>
      <c r="C38" s="26">
        <f t="shared" si="80"/>
        <v>67</v>
      </c>
      <c r="D38" s="26">
        <f t="shared" ref="D38" si="85">SUM(D65,D109)</f>
        <v>254</v>
      </c>
      <c r="E38" s="26">
        <f t="shared" si="11"/>
        <v>326</v>
      </c>
      <c r="F38" s="26">
        <f t="shared" si="6"/>
        <v>321</v>
      </c>
      <c r="G38" s="26">
        <f t="shared" ref="G38" si="86">SUM(G65,G109)</f>
        <v>248</v>
      </c>
      <c r="H38" s="26">
        <f t="shared" si="83"/>
        <v>61</v>
      </c>
      <c r="I38" s="26">
        <f t="shared" ref="I38" si="87">SUM(I65,I109)</f>
        <v>12</v>
      </c>
      <c r="J38" s="32">
        <f t="shared" si="73"/>
        <v>3.7383177570093453</v>
      </c>
    </row>
    <row r="39" spans="1:10" ht="13.5" customHeight="1" x14ac:dyDescent="0.25">
      <c r="A39" s="5" t="s">
        <v>45</v>
      </c>
      <c r="B39" s="26">
        <f t="shared" ref="B39:C42" si="88">SUM(B78,B110)</f>
        <v>8</v>
      </c>
      <c r="C39" s="26">
        <f t="shared" si="88"/>
        <v>163</v>
      </c>
      <c r="D39" s="26">
        <f t="shared" ref="D39" si="89">SUM(D78,D110)</f>
        <v>363</v>
      </c>
      <c r="E39" s="26">
        <f t="shared" si="11"/>
        <v>534</v>
      </c>
      <c r="F39" s="26">
        <f t="shared" si="6"/>
        <v>526</v>
      </c>
      <c r="G39" s="26">
        <f t="shared" ref="G39" si="90">SUM(G78,G110)</f>
        <v>413</v>
      </c>
      <c r="H39" s="26">
        <f t="shared" ref="H39:H42" si="91">SUM(H78,H110)</f>
        <v>6</v>
      </c>
      <c r="I39" s="26">
        <f t="shared" ref="I39" si="92">SUM(I78,I110)</f>
        <v>107</v>
      </c>
      <c r="J39" s="32">
        <f t="shared" si="73"/>
        <v>20.342205323193916</v>
      </c>
    </row>
    <row r="40" spans="1:10" ht="13.5" customHeight="1" x14ac:dyDescent="0.25">
      <c r="A40" s="5" t="s">
        <v>46</v>
      </c>
      <c r="B40" s="26">
        <f t="shared" si="88"/>
        <v>4</v>
      </c>
      <c r="C40" s="26">
        <f t="shared" si="88"/>
        <v>124</v>
      </c>
      <c r="D40" s="26">
        <f t="shared" ref="D40" si="93">SUM(D79,D111)</f>
        <v>223</v>
      </c>
      <c r="E40" s="26">
        <f t="shared" si="11"/>
        <v>351</v>
      </c>
      <c r="F40" s="26">
        <f t="shared" si="6"/>
        <v>347</v>
      </c>
      <c r="G40" s="26">
        <f t="shared" ref="G40" si="94">SUM(G79,G111)</f>
        <v>311</v>
      </c>
      <c r="H40" s="26">
        <f t="shared" si="91"/>
        <v>3</v>
      </c>
      <c r="I40" s="26">
        <f t="shared" ref="I40" si="95">SUM(I79,I111)</f>
        <v>33</v>
      </c>
      <c r="J40" s="32">
        <f t="shared" si="73"/>
        <v>9.5100864553314128</v>
      </c>
    </row>
    <row r="41" spans="1:10" ht="13.5" customHeight="1" x14ac:dyDescent="0.25">
      <c r="A41" s="5" t="s">
        <v>47</v>
      </c>
      <c r="B41" s="26">
        <f t="shared" si="88"/>
        <v>26</v>
      </c>
      <c r="C41" s="26">
        <f t="shared" si="88"/>
        <v>789</v>
      </c>
      <c r="D41" s="26">
        <f t="shared" ref="D41" si="96">SUM(D80,D112)</f>
        <v>121</v>
      </c>
      <c r="E41" s="26">
        <f t="shared" si="11"/>
        <v>936</v>
      </c>
      <c r="F41" s="26">
        <f t="shared" si="6"/>
        <v>915</v>
      </c>
      <c r="G41" s="26">
        <f t="shared" ref="G41" si="97">SUM(G80,G112)</f>
        <v>149</v>
      </c>
      <c r="H41" s="26">
        <f t="shared" si="91"/>
        <v>722</v>
      </c>
      <c r="I41" s="26">
        <f t="shared" ref="I41" si="98">SUM(I80,I112)</f>
        <v>44</v>
      </c>
      <c r="J41" s="32">
        <f t="shared" si="73"/>
        <v>4.8087431693989071</v>
      </c>
    </row>
    <row r="42" spans="1:10" ht="13.5" customHeight="1" x14ac:dyDescent="0.25">
      <c r="A42" s="5" t="s">
        <v>48</v>
      </c>
      <c r="B42" s="26">
        <f t="shared" si="88"/>
        <v>5</v>
      </c>
      <c r="C42" s="26">
        <f t="shared" si="88"/>
        <v>254</v>
      </c>
      <c r="D42" s="26">
        <f t="shared" ref="D42" si="99">SUM(D81,D113)</f>
        <v>24</v>
      </c>
      <c r="E42" s="26">
        <f t="shared" si="11"/>
        <v>283</v>
      </c>
      <c r="F42" s="26">
        <f t="shared" si="6"/>
        <v>281</v>
      </c>
      <c r="G42" s="26">
        <f t="shared" ref="G42" si="100">SUM(G81,G113)</f>
        <v>32</v>
      </c>
      <c r="H42" s="26">
        <f t="shared" si="91"/>
        <v>248</v>
      </c>
      <c r="I42" s="26">
        <f t="shared" ref="I42" si="101">SUM(I81,I113)</f>
        <v>1</v>
      </c>
      <c r="J42" s="32">
        <f t="shared" ref="J42" si="102">SUM(I42/F42)*100</f>
        <v>0.35587188612099641</v>
      </c>
    </row>
    <row r="43" spans="1:10" ht="14.25" customHeight="1" x14ac:dyDescent="0.25">
      <c r="A43" s="7" t="s">
        <v>49</v>
      </c>
      <c r="B43" s="26">
        <f>SUM(B82,B114)</f>
        <v>24</v>
      </c>
      <c r="C43" s="26">
        <f>SUM(C82,C114)</f>
        <v>4153</v>
      </c>
      <c r="D43" s="26" t="s">
        <v>12</v>
      </c>
      <c r="E43" s="26">
        <f t="shared" si="11"/>
        <v>4177</v>
      </c>
      <c r="F43" s="26">
        <f t="shared" si="6"/>
        <v>4158</v>
      </c>
      <c r="G43" s="26">
        <f>SUM(G82,G114)</f>
        <v>451</v>
      </c>
      <c r="H43" s="26">
        <f>SUM(H82,H114)</f>
        <v>3707</v>
      </c>
      <c r="I43" s="26" t="s">
        <v>12</v>
      </c>
      <c r="J43" s="39" t="s">
        <v>13</v>
      </c>
    </row>
    <row r="44" spans="1:10" ht="22.5" customHeight="1" x14ac:dyDescent="0.25">
      <c r="A44" s="40" t="s">
        <v>54</v>
      </c>
      <c r="B44" s="27">
        <f>SUM(B45:B82)</f>
        <v>317</v>
      </c>
      <c r="C44" s="27">
        <f>SUM(C45:C82)</f>
        <v>10762</v>
      </c>
      <c r="D44" s="26" t="s">
        <v>11</v>
      </c>
      <c r="E44" s="27">
        <f>SUM(B44:C44)</f>
        <v>11079</v>
      </c>
      <c r="F44" s="28">
        <f>SUM(H44:I44)</f>
        <v>10523</v>
      </c>
      <c r="G44" s="29" t="s">
        <v>11</v>
      </c>
      <c r="H44" s="27">
        <f>SUM(H45:H82)</f>
        <v>9814</v>
      </c>
      <c r="I44" s="27">
        <f>SUM(I45:I82)</f>
        <v>709</v>
      </c>
      <c r="J44" s="32">
        <f>SUM(I44/F44)*100</f>
        <v>6.7376223510405771</v>
      </c>
    </row>
    <row r="45" spans="1:10" ht="16.5" customHeight="1" x14ac:dyDescent="0.25">
      <c r="A45" s="5" t="s">
        <v>19</v>
      </c>
      <c r="B45" s="3">
        <v>43</v>
      </c>
      <c r="C45" s="3">
        <v>2025</v>
      </c>
      <c r="D45" s="3">
        <v>345</v>
      </c>
      <c r="E45" s="26">
        <f t="shared" si="11"/>
        <v>2413</v>
      </c>
      <c r="F45" s="26">
        <f>SUM(G45:I45)</f>
        <v>2394</v>
      </c>
      <c r="G45" s="4">
        <v>330</v>
      </c>
      <c r="H45" s="4">
        <v>2037</v>
      </c>
      <c r="I45" s="3">
        <v>27</v>
      </c>
      <c r="J45" s="9">
        <f t="shared" ref="J45:J58" si="103">SUM(I45/F45)*100</f>
        <v>1.1278195488721803</v>
      </c>
    </row>
    <row r="46" spans="1:10" ht="12.75" customHeight="1" x14ac:dyDescent="0.25">
      <c r="A46" s="5" t="s">
        <v>20</v>
      </c>
      <c r="B46" s="3">
        <v>2</v>
      </c>
      <c r="C46" s="3">
        <v>21</v>
      </c>
      <c r="D46" s="3">
        <v>106</v>
      </c>
      <c r="E46" s="26">
        <f t="shared" ref="E46:E65" si="104">SUM(B46:D46)</f>
        <v>129</v>
      </c>
      <c r="F46" s="26">
        <f t="shared" ref="F46:F65" si="105">SUM(G46:I46)</f>
        <v>128</v>
      </c>
      <c r="G46" s="4">
        <v>104</v>
      </c>
      <c r="H46" s="3">
        <v>3</v>
      </c>
      <c r="I46" s="4">
        <v>21</v>
      </c>
      <c r="J46" s="9">
        <f t="shared" si="103"/>
        <v>16.40625</v>
      </c>
    </row>
    <row r="47" spans="1:10" ht="12.75" customHeight="1" x14ac:dyDescent="0.25">
      <c r="A47" s="5" t="s">
        <v>21</v>
      </c>
      <c r="B47" s="3">
        <v>5</v>
      </c>
      <c r="C47" s="3">
        <v>72</v>
      </c>
      <c r="D47" s="3">
        <v>116</v>
      </c>
      <c r="E47" s="26">
        <f t="shared" si="104"/>
        <v>193</v>
      </c>
      <c r="F47" s="26">
        <f t="shared" si="105"/>
        <v>186</v>
      </c>
      <c r="G47" s="4">
        <v>145</v>
      </c>
      <c r="H47" s="3" t="s">
        <v>12</v>
      </c>
      <c r="I47" s="4">
        <v>41</v>
      </c>
      <c r="J47" s="9">
        <f t="shared" si="103"/>
        <v>22.043010752688172</v>
      </c>
    </row>
    <row r="48" spans="1:10" ht="12.75" customHeight="1" x14ac:dyDescent="0.25">
      <c r="A48" s="5" t="s">
        <v>22</v>
      </c>
      <c r="B48" s="3">
        <v>2</v>
      </c>
      <c r="C48" s="3">
        <v>10</v>
      </c>
      <c r="D48" s="3">
        <v>6</v>
      </c>
      <c r="E48" s="26">
        <f t="shared" si="104"/>
        <v>18</v>
      </c>
      <c r="F48" s="26">
        <f t="shared" si="105"/>
        <v>18</v>
      </c>
      <c r="G48" s="4">
        <v>8</v>
      </c>
      <c r="H48" s="4">
        <v>4</v>
      </c>
      <c r="I48" s="4">
        <v>6</v>
      </c>
      <c r="J48" s="9">
        <f t="shared" si="103"/>
        <v>33.333333333333329</v>
      </c>
    </row>
    <row r="49" spans="1:10" ht="12.75" customHeight="1" x14ac:dyDescent="0.25">
      <c r="A49" s="5" t="s">
        <v>23</v>
      </c>
      <c r="B49" s="3">
        <v>2</v>
      </c>
      <c r="C49" s="3">
        <v>13</v>
      </c>
      <c r="D49" s="3">
        <v>10</v>
      </c>
      <c r="E49" s="26">
        <f t="shared" si="104"/>
        <v>25</v>
      </c>
      <c r="F49" s="26">
        <f t="shared" si="105"/>
        <v>23</v>
      </c>
      <c r="G49" s="4">
        <v>9</v>
      </c>
      <c r="H49" s="4">
        <v>2</v>
      </c>
      <c r="I49" s="4">
        <v>12</v>
      </c>
      <c r="J49" s="9">
        <f t="shared" si="103"/>
        <v>52.173913043478258</v>
      </c>
    </row>
    <row r="50" spans="1:10" ht="12.75" customHeight="1" x14ac:dyDescent="0.25">
      <c r="A50" s="5" t="s">
        <v>24</v>
      </c>
      <c r="B50" s="3">
        <v>7</v>
      </c>
      <c r="C50" s="3">
        <v>46</v>
      </c>
      <c r="D50" s="3">
        <v>36</v>
      </c>
      <c r="E50" s="26">
        <f t="shared" si="104"/>
        <v>89</v>
      </c>
      <c r="F50" s="26">
        <f t="shared" si="105"/>
        <v>86</v>
      </c>
      <c r="G50" s="3">
        <v>58</v>
      </c>
      <c r="H50" s="3">
        <v>2</v>
      </c>
      <c r="I50" s="3">
        <v>26</v>
      </c>
      <c r="J50" s="9">
        <f t="shared" si="103"/>
        <v>30.232558139534881</v>
      </c>
    </row>
    <row r="51" spans="1:10" ht="12.75" customHeight="1" x14ac:dyDescent="0.25">
      <c r="A51" s="5" t="s">
        <v>25</v>
      </c>
      <c r="B51" s="3">
        <v>4</v>
      </c>
      <c r="C51" s="3">
        <v>27</v>
      </c>
      <c r="D51" s="3">
        <v>72</v>
      </c>
      <c r="E51" s="26">
        <f t="shared" si="104"/>
        <v>103</v>
      </c>
      <c r="F51" s="26">
        <f t="shared" si="105"/>
        <v>99</v>
      </c>
      <c r="G51" s="4">
        <v>78</v>
      </c>
      <c r="H51" s="4">
        <v>3</v>
      </c>
      <c r="I51" s="4">
        <v>18</v>
      </c>
      <c r="J51" s="9">
        <f t="shared" si="103"/>
        <v>18.181818181818183</v>
      </c>
    </row>
    <row r="52" spans="1:10" ht="12.75" customHeight="1" x14ac:dyDescent="0.25">
      <c r="A52" s="5" t="s">
        <v>27</v>
      </c>
      <c r="B52" s="3">
        <v>60</v>
      </c>
      <c r="C52" s="3">
        <v>1883</v>
      </c>
      <c r="D52" s="3">
        <v>220</v>
      </c>
      <c r="E52" s="26">
        <f t="shared" si="104"/>
        <v>2163</v>
      </c>
      <c r="F52" s="26">
        <f t="shared" si="105"/>
        <v>2114</v>
      </c>
      <c r="G52" s="3">
        <v>257</v>
      </c>
      <c r="H52" s="3">
        <v>1821</v>
      </c>
      <c r="I52" s="4">
        <v>36</v>
      </c>
      <c r="J52" s="9">
        <f t="shared" si="103"/>
        <v>1.7029328287606436</v>
      </c>
    </row>
    <row r="53" spans="1:10" ht="12.75" customHeight="1" x14ac:dyDescent="0.25">
      <c r="A53" s="5" t="s">
        <v>29</v>
      </c>
      <c r="B53" s="3">
        <v>11</v>
      </c>
      <c r="C53" s="3">
        <v>433</v>
      </c>
      <c r="D53" s="3">
        <v>26</v>
      </c>
      <c r="E53" s="26">
        <f t="shared" si="104"/>
        <v>470</v>
      </c>
      <c r="F53" s="26">
        <f t="shared" si="105"/>
        <v>451</v>
      </c>
      <c r="G53" s="3">
        <v>19</v>
      </c>
      <c r="H53" s="3">
        <v>391</v>
      </c>
      <c r="I53" s="4">
        <v>41</v>
      </c>
      <c r="J53" s="9">
        <f t="shared" si="103"/>
        <v>9.0909090909090917</v>
      </c>
    </row>
    <row r="54" spans="1:10" ht="12.75" customHeight="1" x14ac:dyDescent="0.25">
      <c r="A54" s="5" t="s">
        <v>30</v>
      </c>
      <c r="B54" s="3">
        <v>11</v>
      </c>
      <c r="C54" s="3">
        <v>252</v>
      </c>
      <c r="D54" s="3">
        <v>19</v>
      </c>
      <c r="E54" s="26">
        <f t="shared" si="104"/>
        <v>282</v>
      </c>
      <c r="F54" s="26">
        <f t="shared" si="105"/>
        <v>275</v>
      </c>
      <c r="G54" s="4">
        <v>13</v>
      </c>
      <c r="H54" s="4">
        <v>231</v>
      </c>
      <c r="I54" s="4">
        <v>31</v>
      </c>
      <c r="J54" s="9">
        <f t="shared" si="103"/>
        <v>11.272727272727273</v>
      </c>
    </row>
    <row r="55" spans="1:10" ht="14.25" customHeight="1" x14ac:dyDescent="0.25">
      <c r="A55" s="11" t="s">
        <v>31</v>
      </c>
      <c r="B55" s="3">
        <v>2</v>
      </c>
      <c r="C55" s="3">
        <v>17</v>
      </c>
      <c r="D55" s="3">
        <v>46</v>
      </c>
      <c r="E55" s="26">
        <f t="shared" si="104"/>
        <v>65</v>
      </c>
      <c r="F55" s="26">
        <f t="shared" si="105"/>
        <v>61</v>
      </c>
      <c r="G55" s="4">
        <v>10</v>
      </c>
      <c r="H55" s="4">
        <v>41</v>
      </c>
      <c r="I55" s="4">
        <v>10</v>
      </c>
      <c r="J55" s="9">
        <f t="shared" si="103"/>
        <v>16.393442622950818</v>
      </c>
    </row>
    <row r="56" spans="1:10" ht="12.75" customHeight="1" x14ac:dyDescent="0.25">
      <c r="A56" s="5" t="s">
        <v>32</v>
      </c>
      <c r="B56" s="3">
        <v>19</v>
      </c>
      <c r="C56" s="3">
        <v>337</v>
      </c>
      <c r="D56" s="3">
        <v>32</v>
      </c>
      <c r="E56" s="26">
        <f t="shared" si="104"/>
        <v>388</v>
      </c>
      <c r="F56" s="26">
        <f t="shared" si="105"/>
        <v>368</v>
      </c>
      <c r="G56" s="3">
        <v>15</v>
      </c>
      <c r="H56" s="3">
        <v>219</v>
      </c>
      <c r="I56" s="4">
        <v>134</v>
      </c>
      <c r="J56" s="9">
        <f t="shared" si="103"/>
        <v>36.413043478260867</v>
      </c>
    </row>
    <row r="57" spans="1:10" ht="12.75" customHeight="1" x14ac:dyDescent="0.25">
      <c r="A57" s="5" t="s">
        <v>33</v>
      </c>
      <c r="B57" s="3">
        <v>27</v>
      </c>
      <c r="C57" s="3">
        <v>648</v>
      </c>
      <c r="D57" s="3">
        <v>53</v>
      </c>
      <c r="E57" s="26">
        <f t="shared" si="104"/>
        <v>728</v>
      </c>
      <c r="F57" s="26">
        <f t="shared" si="105"/>
        <v>701</v>
      </c>
      <c r="G57" s="4">
        <v>66</v>
      </c>
      <c r="H57" s="4">
        <v>561</v>
      </c>
      <c r="I57" s="4">
        <v>74</v>
      </c>
      <c r="J57" s="9">
        <f t="shared" si="103"/>
        <v>10.556348074179743</v>
      </c>
    </row>
    <row r="58" spans="1:10" ht="12.75" customHeight="1" x14ac:dyDescent="0.25">
      <c r="A58" s="5" t="s">
        <v>34</v>
      </c>
      <c r="B58" s="3">
        <v>19</v>
      </c>
      <c r="C58" s="3">
        <v>266</v>
      </c>
      <c r="D58" s="3">
        <v>259</v>
      </c>
      <c r="E58" s="26">
        <f t="shared" si="104"/>
        <v>544</v>
      </c>
      <c r="F58" s="26">
        <f t="shared" si="105"/>
        <v>524</v>
      </c>
      <c r="G58" s="4">
        <v>143</v>
      </c>
      <c r="H58" s="4">
        <v>359</v>
      </c>
      <c r="I58" s="4">
        <v>22</v>
      </c>
      <c r="J58" s="9">
        <f t="shared" si="103"/>
        <v>4.1984732824427482</v>
      </c>
    </row>
    <row r="59" spans="1:10" ht="12.75" customHeight="1" x14ac:dyDescent="0.25">
      <c r="A59" s="5" t="s">
        <v>36</v>
      </c>
      <c r="B59" s="3">
        <v>2</v>
      </c>
      <c r="C59" s="3">
        <v>51</v>
      </c>
      <c r="D59" s="3">
        <v>2</v>
      </c>
      <c r="E59" s="26">
        <f t="shared" si="104"/>
        <v>55</v>
      </c>
      <c r="F59" s="26">
        <f t="shared" si="105"/>
        <v>54</v>
      </c>
      <c r="G59" s="3">
        <v>1</v>
      </c>
      <c r="H59" s="3">
        <v>53</v>
      </c>
      <c r="I59" s="3" t="s">
        <v>12</v>
      </c>
      <c r="J59" s="6" t="s">
        <v>13</v>
      </c>
    </row>
    <row r="60" spans="1:10" ht="12.75" customHeight="1" x14ac:dyDescent="0.25">
      <c r="A60" s="5" t="s">
        <v>37</v>
      </c>
      <c r="B60" s="3">
        <v>11</v>
      </c>
      <c r="C60" s="4">
        <v>160</v>
      </c>
      <c r="D60" s="4">
        <v>30</v>
      </c>
      <c r="E60" s="26">
        <f t="shared" si="104"/>
        <v>201</v>
      </c>
      <c r="F60" s="26">
        <f t="shared" si="105"/>
        <v>190</v>
      </c>
      <c r="G60" s="3">
        <v>7</v>
      </c>
      <c r="H60" s="3">
        <v>173</v>
      </c>
      <c r="I60" s="4">
        <v>10</v>
      </c>
      <c r="J60" s="9">
        <f t="shared" ref="J60:J65" si="106">SUM(I60/F60)*100</f>
        <v>5.2631578947368416</v>
      </c>
    </row>
    <row r="61" spans="1:10" ht="12.75" customHeight="1" x14ac:dyDescent="0.25">
      <c r="A61" s="5" t="s">
        <v>39</v>
      </c>
      <c r="B61" s="3">
        <v>3</v>
      </c>
      <c r="C61" s="4">
        <v>169</v>
      </c>
      <c r="D61" s="4">
        <v>3</v>
      </c>
      <c r="E61" s="26">
        <f t="shared" si="104"/>
        <v>175</v>
      </c>
      <c r="F61" s="26">
        <f t="shared" si="105"/>
        <v>169</v>
      </c>
      <c r="G61" s="3">
        <v>5</v>
      </c>
      <c r="H61" s="3">
        <v>163</v>
      </c>
      <c r="I61" s="3">
        <v>1</v>
      </c>
      <c r="J61" s="9">
        <f t="shared" si="106"/>
        <v>0.59171597633136097</v>
      </c>
    </row>
    <row r="62" spans="1:10" ht="12.75" customHeight="1" x14ac:dyDescent="0.25">
      <c r="A62" s="5" t="s">
        <v>40</v>
      </c>
      <c r="B62" s="3">
        <v>21</v>
      </c>
      <c r="C62" s="4">
        <v>814</v>
      </c>
      <c r="D62" s="3" t="s">
        <v>12</v>
      </c>
      <c r="E62" s="26">
        <f t="shared" si="104"/>
        <v>835</v>
      </c>
      <c r="F62" s="26">
        <f t="shared" si="105"/>
        <v>807</v>
      </c>
      <c r="G62" s="3" t="s">
        <v>12</v>
      </c>
      <c r="H62" s="3">
        <v>749</v>
      </c>
      <c r="I62" s="4">
        <v>58</v>
      </c>
      <c r="J62" s="9">
        <f t="shared" si="106"/>
        <v>7.1871127633209424</v>
      </c>
    </row>
    <row r="63" spans="1:10" ht="12.75" customHeight="1" x14ac:dyDescent="0.25">
      <c r="A63" s="5" t="s">
        <v>41</v>
      </c>
      <c r="B63" s="3">
        <v>19</v>
      </c>
      <c r="C63" s="4">
        <v>116</v>
      </c>
      <c r="D63" s="4">
        <v>109</v>
      </c>
      <c r="E63" s="26">
        <f t="shared" si="104"/>
        <v>244</v>
      </c>
      <c r="F63" s="26">
        <f t="shared" si="105"/>
        <v>225</v>
      </c>
      <c r="G63" s="3">
        <v>43</v>
      </c>
      <c r="H63" s="3">
        <v>171</v>
      </c>
      <c r="I63" s="4">
        <v>11</v>
      </c>
      <c r="J63" s="9">
        <f t="shared" si="106"/>
        <v>4.8888888888888893</v>
      </c>
    </row>
    <row r="64" spans="1:10" ht="14.25" customHeight="1" x14ac:dyDescent="0.25">
      <c r="A64" s="5" t="s">
        <v>43</v>
      </c>
      <c r="B64" s="3">
        <v>3</v>
      </c>
      <c r="C64" s="3">
        <v>133</v>
      </c>
      <c r="D64" s="3">
        <v>43</v>
      </c>
      <c r="E64" s="26">
        <f t="shared" si="104"/>
        <v>179</v>
      </c>
      <c r="F64" s="26">
        <f t="shared" si="105"/>
        <v>176</v>
      </c>
      <c r="G64" s="4">
        <v>94</v>
      </c>
      <c r="H64" s="4">
        <v>68</v>
      </c>
      <c r="I64" s="3">
        <v>14</v>
      </c>
      <c r="J64" s="9">
        <f t="shared" si="106"/>
        <v>7.9545454545454541</v>
      </c>
    </row>
    <row r="65" spans="1:10" ht="14.25" customHeight="1" x14ac:dyDescent="0.25">
      <c r="A65" s="5" t="s">
        <v>44</v>
      </c>
      <c r="B65" s="3">
        <v>3</v>
      </c>
      <c r="C65" s="3">
        <v>38</v>
      </c>
      <c r="D65" s="3">
        <v>131</v>
      </c>
      <c r="E65" s="26">
        <f t="shared" si="104"/>
        <v>172</v>
      </c>
      <c r="F65" s="26">
        <f t="shared" si="105"/>
        <v>171</v>
      </c>
      <c r="G65" s="4">
        <v>137</v>
      </c>
      <c r="H65" s="4">
        <v>28</v>
      </c>
      <c r="I65" s="8">
        <v>6</v>
      </c>
      <c r="J65" s="9">
        <f t="shared" si="106"/>
        <v>3.5087719298245612</v>
      </c>
    </row>
    <row r="66" spans="1:10" ht="16.5" customHeight="1" x14ac:dyDescent="0.25">
      <c r="A66" s="41" t="s">
        <v>52</v>
      </c>
      <c r="B66" s="41"/>
      <c r="C66" s="41"/>
      <c r="D66" s="41"/>
      <c r="E66" s="41"/>
      <c r="F66" s="41"/>
      <c r="G66" s="41"/>
      <c r="H66" s="41"/>
      <c r="I66" s="41"/>
      <c r="J66" s="41"/>
    </row>
    <row r="67" spans="1:10" ht="16.5" customHeight="1" x14ac:dyDescent="0.2">
      <c r="A67" s="42" t="s">
        <v>53</v>
      </c>
      <c r="B67" s="42"/>
      <c r="C67" s="42"/>
      <c r="D67" s="42"/>
      <c r="E67" s="42"/>
      <c r="F67" s="42"/>
      <c r="G67" s="42"/>
      <c r="H67" s="42"/>
      <c r="I67" s="42"/>
      <c r="J67" s="42"/>
    </row>
    <row r="68" spans="1:10" s="31" customFormat="1" ht="12.75" customHeight="1" x14ac:dyDescent="0.2">
      <c r="A68" s="43" t="s">
        <v>0</v>
      </c>
      <c r="B68" s="43"/>
      <c r="C68" s="43"/>
      <c r="D68" s="43"/>
      <c r="E68" s="43"/>
      <c r="F68" s="43"/>
      <c r="G68" s="43"/>
      <c r="H68" s="43"/>
      <c r="I68" s="43"/>
      <c r="J68" s="43"/>
    </row>
    <row r="69" spans="1:10" s="31" customFormat="1" ht="23.25" customHeight="1" x14ac:dyDescent="0.2">
      <c r="A69" s="44" t="s">
        <v>1</v>
      </c>
      <c r="B69" s="47" t="s">
        <v>2</v>
      </c>
      <c r="C69" s="48"/>
      <c r="D69" s="48"/>
      <c r="E69" s="48"/>
      <c r="F69" s="48"/>
      <c r="G69" s="48"/>
      <c r="H69" s="48"/>
      <c r="I69" s="48"/>
      <c r="J69" s="48"/>
    </row>
    <row r="70" spans="1:10" s="31" customFormat="1" ht="18.75" customHeight="1" x14ac:dyDescent="0.2">
      <c r="A70" s="45"/>
      <c r="B70" s="49" t="s">
        <v>3</v>
      </c>
      <c r="C70" s="49" t="s">
        <v>17</v>
      </c>
      <c r="D70" s="49" t="s">
        <v>4</v>
      </c>
      <c r="E70" s="49" t="s">
        <v>51</v>
      </c>
      <c r="F70" s="52" t="s">
        <v>5</v>
      </c>
      <c r="G70" s="53"/>
      <c r="H70" s="53"/>
      <c r="I70" s="53"/>
      <c r="J70" s="53"/>
    </row>
    <row r="71" spans="1:10" s="31" customFormat="1" ht="18.75" customHeight="1" x14ac:dyDescent="0.2">
      <c r="A71" s="45"/>
      <c r="B71" s="50"/>
      <c r="C71" s="50"/>
      <c r="D71" s="50"/>
      <c r="E71" s="50"/>
      <c r="F71" s="49" t="s">
        <v>6</v>
      </c>
      <c r="G71" s="49" t="s">
        <v>7</v>
      </c>
      <c r="H71" s="49" t="s">
        <v>8</v>
      </c>
      <c r="I71" s="54" t="s">
        <v>9</v>
      </c>
      <c r="J71" s="55"/>
    </row>
    <row r="72" spans="1:10" s="31" customFormat="1" ht="18" customHeight="1" x14ac:dyDescent="0.2">
      <c r="A72" s="45"/>
      <c r="B72" s="50"/>
      <c r="C72" s="50"/>
      <c r="D72" s="50"/>
      <c r="E72" s="50"/>
      <c r="F72" s="50"/>
      <c r="G72" s="50"/>
      <c r="H72" s="50"/>
      <c r="I72" s="49" t="s">
        <v>10</v>
      </c>
      <c r="J72" s="56" t="s">
        <v>50</v>
      </c>
    </row>
    <row r="73" spans="1:10" s="31" customFormat="1" ht="18" customHeight="1" x14ac:dyDescent="0.2">
      <c r="A73" s="45"/>
      <c r="B73" s="50"/>
      <c r="C73" s="50"/>
      <c r="D73" s="50"/>
      <c r="E73" s="50"/>
      <c r="F73" s="50"/>
      <c r="G73" s="50"/>
      <c r="H73" s="50"/>
      <c r="I73" s="50"/>
      <c r="J73" s="57"/>
    </row>
    <row r="74" spans="1:10" s="31" customFormat="1" ht="12.75" customHeight="1" x14ac:dyDescent="0.2">
      <c r="A74" s="45"/>
      <c r="B74" s="50"/>
      <c r="C74" s="50"/>
      <c r="D74" s="50"/>
      <c r="E74" s="50"/>
      <c r="F74" s="50"/>
      <c r="G74" s="50"/>
      <c r="H74" s="50"/>
      <c r="I74" s="50"/>
      <c r="J74" s="57"/>
    </row>
    <row r="75" spans="1:10" s="31" customFormat="1" ht="12" customHeight="1" x14ac:dyDescent="0.2">
      <c r="A75" s="46"/>
      <c r="B75" s="51"/>
      <c r="C75" s="51"/>
      <c r="D75" s="51"/>
      <c r="E75" s="51"/>
      <c r="F75" s="51"/>
      <c r="G75" s="51"/>
      <c r="H75" s="51"/>
      <c r="I75" s="51"/>
      <c r="J75" s="47"/>
    </row>
    <row r="76" spans="1:10" ht="12.75" customHeight="1" x14ac:dyDescent="0.2">
      <c r="A76" s="13"/>
      <c r="B76" s="14"/>
      <c r="C76" s="14"/>
      <c r="D76" s="14"/>
      <c r="E76" s="14"/>
      <c r="F76" s="14"/>
      <c r="G76" s="14"/>
      <c r="H76" s="14"/>
      <c r="I76" s="14"/>
      <c r="J76" s="36"/>
    </row>
    <row r="77" spans="1:10" ht="22.5" customHeight="1" x14ac:dyDescent="0.25">
      <c r="A77" s="40" t="s">
        <v>55</v>
      </c>
      <c r="B77" s="14"/>
      <c r="C77" s="14"/>
      <c r="D77" s="14"/>
      <c r="E77" s="14"/>
      <c r="F77" s="14"/>
      <c r="G77" s="14"/>
      <c r="H77" s="14"/>
      <c r="I77" s="14"/>
      <c r="J77" s="34"/>
    </row>
    <row r="78" spans="1:10" ht="16.5" customHeight="1" x14ac:dyDescent="0.25">
      <c r="A78" s="5" t="s">
        <v>45</v>
      </c>
      <c r="B78" s="3">
        <v>4</v>
      </c>
      <c r="C78" s="3">
        <v>92</v>
      </c>
      <c r="D78" s="3">
        <v>182</v>
      </c>
      <c r="E78" s="26">
        <f t="shared" ref="E78:E82" si="107">SUM(B78:D78)</f>
        <v>278</v>
      </c>
      <c r="F78" s="26">
        <f t="shared" ref="F78:F82" si="108">SUM(G78:I78)</f>
        <v>274</v>
      </c>
      <c r="G78" s="4">
        <v>221</v>
      </c>
      <c r="H78" s="4">
        <v>5</v>
      </c>
      <c r="I78" s="3">
        <v>48</v>
      </c>
      <c r="J78" s="9">
        <f>SUM(I78/F78)*100</f>
        <v>17.518248175182482</v>
      </c>
    </row>
    <row r="79" spans="1:10" ht="15.75" x14ac:dyDescent="0.25">
      <c r="A79" s="5" t="s">
        <v>46</v>
      </c>
      <c r="B79" s="3" t="s">
        <v>12</v>
      </c>
      <c r="C79" s="4">
        <v>71</v>
      </c>
      <c r="D79" s="3">
        <v>104</v>
      </c>
      <c r="E79" s="26">
        <f t="shared" si="107"/>
        <v>175</v>
      </c>
      <c r="F79" s="26">
        <f t="shared" si="108"/>
        <v>174</v>
      </c>
      <c r="G79" s="4">
        <v>155</v>
      </c>
      <c r="H79" s="4">
        <v>2</v>
      </c>
      <c r="I79" s="3">
        <v>17</v>
      </c>
      <c r="J79" s="6">
        <f t="shared" ref="J79" si="109">SUM(I79/F79)*100</f>
        <v>9.7701149425287355</v>
      </c>
    </row>
    <row r="80" spans="1:10" ht="15.75" x14ac:dyDescent="0.25">
      <c r="A80" s="5" t="s">
        <v>47</v>
      </c>
      <c r="B80" s="4">
        <v>26</v>
      </c>
      <c r="C80" s="4">
        <v>786</v>
      </c>
      <c r="D80" s="3">
        <v>118</v>
      </c>
      <c r="E80" s="26">
        <f t="shared" si="107"/>
        <v>930</v>
      </c>
      <c r="F80" s="26">
        <f t="shared" si="108"/>
        <v>909</v>
      </c>
      <c r="G80" s="3">
        <v>148</v>
      </c>
      <c r="H80" s="4">
        <v>717</v>
      </c>
      <c r="I80" s="4">
        <v>44</v>
      </c>
      <c r="J80" s="9">
        <f>SUM(I80/F80)*100</f>
        <v>4.8404840484048401</v>
      </c>
    </row>
    <row r="81" spans="1:10" ht="15.75" x14ac:dyDescent="0.25">
      <c r="A81" s="5" t="s">
        <v>48</v>
      </c>
      <c r="B81" s="4">
        <v>2</v>
      </c>
      <c r="C81" s="4">
        <v>143</v>
      </c>
      <c r="D81" s="3">
        <v>12</v>
      </c>
      <c r="E81" s="26">
        <f t="shared" si="107"/>
        <v>157</v>
      </c>
      <c r="F81" s="26">
        <f t="shared" si="108"/>
        <v>157</v>
      </c>
      <c r="G81" s="3">
        <v>16</v>
      </c>
      <c r="H81" s="4">
        <v>140</v>
      </c>
      <c r="I81" s="4">
        <v>1</v>
      </c>
      <c r="J81" s="9">
        <f>SUM(I81/F81)*100</f>
        <v>0.63694267515923575</v>
      </c>
    </row>
    <row r="82" spans="1:10" ht="15.75" x14ac:dyDescent="0.25">
      <c r="A82" s="7" t="s">
        <v>49</v>
      </c>
      <c r="B82" s="3">
        <v>9</v>
      </c>
      <c r="C82" s="4">
        <v>2139</v>
      </c>
      <c r="D82" s="3" t="s">
        <v>12</v>
      </c>
      <c r="E82" s="26">
        <f t="shared" si="107"/>
        <v>2148</v>
      </c>
      <c r="F82" s="26">
        <f t="shared" si="108"/>
        <v>2136</v>
      </c>
      <c r="G82" s="3">
        <v>265</v>
      </c>
      <c r="H82" s="4">
        <v>1871</v>
      </c>
      <c r="I82" s="3" t="s">
        <v>12</v>
      </c>
      <c r="J82" s="6" t="s">
        <v>13</v>
      </c>
    </row>
    <row r="83" spans="1:10" ht="21.75" customHeight="1" x14ac:dyDescent="0.25">
      <c r="A83" s="40" t="s">
        <v>56</v>
      </c>
      <c r="B83" s="27">
        <f>SUM(B84:B114)</f>
        <v>366</v>
      </c>
      <c r="C83" s="26">
        <f>SUM(C84:C114)</f>
        <v>18135</v>
      </c>
      <c r="D83" s="26" t="s">
        <v>11</v>
      </c>
      <c r="E83" s="27">
        <f>SUM(B83:C83)</f>
        <v>18501</v>
      </c>
      <c r="F83" s="27">
        <f>SUM(H83:I83)</f>
        <v>18026</v>
      </c>
      <c r="G83" s="26" t="s">
        <v>11</v>
      </c>
      <c r="H83" s="27">
        <f>SUM(H84:H114)</f>
        <v>17339</v>
      </c>
      <c r="I83" s="27">
        <f>SUM(I84:I114)</f>
        <v>687</v>
      </c>
      <c r="J83" s="32">
        <f>SUM(I83/F83)*100</f>
        <v>3.8111616553866634</v>
      </c>
    </row>
    <row r="84" spans="1:10" ht="16.5" customHeight="1" x14ac:dyDescent="0.25">
      <c r="A84" s="5" t="s">
        <v>19</v>
      </c>
      <c r="B84" s="3">
        <v>46</v>
      </c>
      <c r="C84" s="4">
        <v>2485</v>
      </c>
      <c r="D84" s="4">
        <v>472</v>
      </c>
      <c r="E84" s="26">
        <f t="shared" ref="E84:E114" si="110">SUM(B84:D84)</f>
        <v>3003</v>
      </c>
      <c r="F84" s="26">
        <f t="shared" ref="F84:F114" si="111">SUM(G84:I84)</f>
        <v>2977</v>
      </c>
      <c r="G84" s="4">
        <v>326</v>
      </c>
      <c r="H84" s="4">
        <v>2625</v>
      </c>
      <c r="I84" s="4">
        <v>26</v>
      </c>
      <c r="J84" s="9">
        <f t="shared" ref="J84:J106" si="112">SUM(I84/F84)*100</f>
        <v>0.87336244541484709</v>
      </c>
    </row>
    <row r="85" spans="1:10" ht="14.25" customHeight="1" x14ac:dyDescent="0.25">
      <c r="A85" s="5" t="s">
        <v>20</v>
      </c>
      <c r="B85" s="3">
        <v>2</v>
      </c>
      <c r="C85" s="4">
        <v>12</v>
      </c>
      <c r="D85" s="4">
        <v>88</v>
      </c>
      <c r="E85" s="26">
        <f t="shared" si="110"/>
        <v>102</v>
      </c>
      <c r="F85" s="26">
        <f t="shared" si="111"/>
        <v>101</v>
      </c>
      <c r="G85" s="4">
        <v>85</v>
      </c>
      <c r="H85" s="3">
        <v>2</v>
      </c>
      <c r="I85" s="4">
        <v>14</v>
      </c>
      <c r="J85" s="9">
        <f t="shared" si="112"/>
        <v>13.861386138613863</v>
      </c>
    </row>
    <row r="86" spans="1:10" ht="14.25" customHeight="1" x14ac:dyDescent="0.25">
      <c r="A86" s="5" t="s">
        <v>21</v>
      </c>
      <c r="B86" s="3">
        <v>6</v>
      </c>
      <c r="C86" s="4">
        <v>54</v>
      </c>
      <c r="D86" s="4">
        <v>89</v>
      </c>
      <c r="E86" s="26">
        <f t="shared" si="110"/>
        <v>149</v>
      </c>
      <c r="F86" s="26">
        <f t="shared" si="111"/>
        <v>146</v>
      </c>
      <c r="G86" s="4">
        <v>110</v>
      </c>
      <c r="H86" s="4">
        <v>4</v>
      </c>
      <c r="I86" s="4">
        <v>32</v>
      </c>
      <c r="J86" s="9">
        <f t="shared" si="112"/>
        <v>21.917808219178081</v>
      </c>
    </row>
    <row r="87" spans="1:10" ht="14.25" customHeight="1" x14ac:dyDescent="0.25">
      <c r="A87" s="5" t="s">
        <v>22</v>
      </c>
      <c r="B87" s="3">
        <v>1</v>
      </c>
      <c r="C87" s="4">
        <v>9</v>
      </c>
      <c r="D87" s="4">
        <v>4</v>
      </c>
      <c r="E87" s="26">
        <f t="shared" si="110"/>
        <v>14</v>
      </c>
      <c r="F87" s="26">
        <f t="shared" si="111"/>
        <v>14</v>
      </c>
      <c r="G87" s="4">
        <v>7</v>
      </c>
      <c r="H87" s="4">
        <v>2</v>
      </c>
      <c r="I87" s="4">
        <v>5</v>
      </c>
      <c r="J87" s="9">
        <f t="shared" si="112"/>
        <v>35.714285714285715</v>
      </c>
    </row>
    <row r="88" spans="1:10" ht="14.25" customHeight="1" x14ac:dyDescent="0.25">
      <c r="A88" s="5" t="s">
        <v>23</v>
      </c>
      <c r="B88" s="3">
        <v>1</v>
      </c>
      <c r="C88" s="4">
        <v>9</v>
      </c>
      <c r="D88" s="4">
        <v>10</v>
      </c>
      <c r="E88" s="26">
        <f t="shared" si="110"/>
        <v>20</v>
      </c>
      <c r="F88" s="26">
        <f t="shared" si="111"/>
        <v>19</v>
      </c>
      <c r="G88" s="3">
        <v>9</v>
      </c>
      <c r="H88" s="4">
        <v>2</v>
      </c>
      <c r="I88" s="4">
        <v>8</v>
      </c>
      <c r="J88" s="9">
        <f t="shared" si="112"/>
        <v>42.105263157894733</v>
      </c>
    </row>
    <row r="89" spans="1:10" ht="14.25" customHeight="1" x14ac:dyDescent="0.25">
      <c r="A89" s="5" t="s">
        <v>24</v>
      </c>
      <c r="B89" s="3">
        <v>3</v>
      </c>
      <c r="C89" s="4">
        <v>28</v>
      </c>
      <c r="D89" s="4">
        <v>34</v>
      </c>
      <c r="E89" s="26">
        <f t="shared" si="110"/>
        <v>65</v>
      </c>
      <c r="F89" s="26">
        <f t="shared" si="111"/>
        <v>64</v>
      </c>
      <c r="G89" s="4">
        <v>45</v>
      </c>
      <c r="H89" s="4">
        <v>2</v>
      </c>
      <c r="I89" s="4">
        <v>17</v>
      </c>
      <c r="J89" s="9">
        <f t="shared" si="112"/>
        <v>26.5625</v>
      </c>
    </row>
    <row r="90" spans="1:10" ht="14.25" customHeight="1" x14ac:dyDescent="0.25">
      <c r="A90" s="5" t="s">
        <v>25</v>
      </c>
      <c r="B90" s="3">
        <v>4</v>
      </c>
      <c r="C90" s="4">
        <v>19</v>
      </c>
      <c r="D90" s="4">
        <v>68</v>
      </c>
      <c r="E90" s="26">
        <f t="shared" si="110"/>
        <v>91</v>
      </c>
      <c r="F90" s="26">
        <f t="shared" si="111"/>
        <v>88</v>
      </c>
      <c r="G90" s="4">
        <v>69</v>
      </c>
      <c r="H90" s="3" t="s">
        <v>12</v>
      </c>
      <c r="I90" s="4">
        <v>19</v>
      </c>
      <c r="J90" s="9">
        <f t="shared" si="112"/>
        <v>21.59090909090909</v>
      </c>
    </row>
    <row r="91" spans="1:10" ht="14.25" customHeight="1" x14ac:dyDescent="0.25">
      <c r="A91" s="5" t="s">
        <v>26</v>
      </c>
      <c r="B91" s="3">
        <v>8</v>
      </c>
      <c r="C91" s="4">
        <v>438</v>
      </c>
      <c r="D91" s="4">
        <v>242</v>
      </c>
      <c r="E91" s="26">
        <f t="shared" si="110"/>
        <v>688</v>
      </c>
      <c r="F91" s="26">
        <f t="shared" si="111"/>
        <v>682</v>
      </c>
      <c r="G91" s="4">
        <v>644</v>
      </c>
      <c r="H91" s="3">
        <v>35</v>
      </c>
      <c r="I91" s="4">
        <v>3</v>
      </c>
      <c r="J91" s="9">
        <f t="shared" si="112"/>
        <v>0.43988269794721413</v>
      </c>
    </row>
    <row r="92" spans="1:10" ht="14.25" customHeight="1" x14ac:dyDescent="0.25">
      <c r="A92" s="5" t="s">
        <v>27</v>
      </c>
      <c r="B92" s="3">
        <v>41</v>
      </c>
      <c r="C92" s="4">
        <v>1046</v>
      </c>
      <c r="D92" s="4">
        <v>185</v>
      </c>
      <c r="E92" s="26">
        <f t="shared" si="110"/>
        <v>1272</v>
      </c>
      <c r="F92" s="26">
        <f t="shared" si="111"/>
        <v>1245</v>
      </c>
      <c r="G92" s="4">
        <v>197</v>
      </c>
      <c r="H92" s="4">
        <v>1020</v>
      </c>
      <c r="I92" s="4">
        <v>28</v>
      </c>
      <c r="J92" s="9">
        <f t="shared" si="112"/>
        <v>2.248995983935743</v>
      </c>
    </row>
    <row r="93" spans="1:10" ht="14.25" customHeight="1" x14ac:dyDescent="0.25">
      <c r="A93" s="5" t="s">
        <v>28</v>
      </c>
      <c r="B93" s="3">
        <v>7</v>
      </c>
      <c r="C93" s="4">
        <v>1881</v>
      </c>
      <c r="D93" s="4">
        <v>312</v>
      </c>
      <c r="E93" s="26">
        <f t="shared" si="110"/>
        <v>2200</v>
      </c>
      <c r="F93" s="26">
        <f t="shared" si="111"/>
        <v>2194</v>
      </c>
      <c r="G93" s="4">
        <v>233</v>
      </c>
      <c r="H93" s="3">
        <v>1951</v>
      </c>
      <c r="I93" s="4">
        <v>10</v>
      </c>
      <c r="J93" s="9">
        <f t="shared" si="112"/>
        <v>0.45578851412944388</v>
      </c>
    </row>
    <row r="94" spans="1:10" ht="14.25" customHeight="1" x14ac:dyDescent="0.25">
      <c r="A94" s="5" t="s">
        <v>29</v>
      </c>
      <c r="B94" s="3">
        <v>9</v>
      </c>
      <c r="C94" s="4">
        <v>375</v>
      </c>
      <c r="D94" s="4">
        <v>36</v>
      </c>
      <c r="E94" s="26">
        <f t="shared" si="110"/>
        <v>420</v>
      </c>
      <c r="F94" s="26">
        <f t="shared" si="111"/>
        <v>409</v>
      </c>
      <c r="G94" s="4">
        <v>15</v>
      </c>
      <c r="H94" s="4">
        <v>354</v>
      </c>
      <c r="I94" s="4">
        <v>40</v>
      </c>
      <c r="J94" s="9">
        <f t="shared" si="112"/>
        <v>9.7799511002444994</v>
      </c>
    </row>
    <row r="95" spans="1:10" ht="14.25" customHeight="1" x14ac:dyDescent="0.25">
      <c r="A95" s="5" t="s">
        <v>30</v>
      </c>
      <c r="B95" s="3">
        <v>6</v>
      </c>
      <c r="C95" s="4">
        <v>67</v>
      </c>
      <c r="D95" s="4">
        <v>7</v>
      </c>
      <c r="E95" s="26">
        <f t="shared" si="110"/>
        <v>80</v>
      </c>
      <c r="F95" s="26">
        <f t="shared" si="111"/>
        <v>78</v>
      </c>
      <c r="G95" s="4">
        <v>1</v>
      </c>
      <c r="H95" s="3">
        <v>64</v>
      </c>
      <c r="I95" s="4">
        <v>13</v>
      </c>
      <c r="J95" s="9">
        <f t="shared" si="112"/>
        <v>16.666666666666664</v>
      </c>
    </row>
    <row r="96" spans="1:10" ht="14.25" customHeight="1" x14ac:dyDescent="0.25">
      <c r="A96" s="11" t="s">
        <v>31</v>
      </c>
      <c r="B96" s="3">
        <v>1</v>
      </c>
      <c r="C96" s="4">
        <v>10</v>
      </c>
      <c r="D96" s="4">
        <v>23</v>
      </c>
      <c r="E96" s="26">
        <f t="shared" si="110"/>
        <v>34</v>
      </c>
      <c r="F96" s="26">
        <f t="shared" si="111"/>
        <v>32</v>
      </c>
      <c r="G96" s="4">
        <v>3</v>
      </c>
      <c r="H96" s="3">
        <v>22</v>
      </c>
      <c r="I96" s="4">
        <v>7</v>
      </c>
      <c r="J96" s="9">
        <f t="shared" si="112"/>
        <v>21.875</v>
      </c>
    </row>
    <row r="97" spans="1:10" ht="14.25" customHeight="1" x14ac:dyDescent="0.25">
      <c r="A97" s="5" t="s">
        <v>32</v>
      </c>
      <c r="B97" s="3">
        <v>27</v>
      </c>
      <c r="C97" s="4">
        <v>578</v>
      </c>
      <c r="D97" s="4">
        <v>27</v>
      </c>
      <c r="E97" s="26">
        <f t="shared" si="110"/>
        <v>632</v>
      </c>
      <c r="F97" s="26">
        <f t="shared" si="111"/>
        <v>605</v>
      </c>
      <c r="G97" s="4">
        <v>30</v>
      </c>
      <c r="H97" s="4">
        <v>385</v>
      </c>
      <c r="I97" s="4">
        <v>190</v>
      </c>
      <c r="J97" s="9">
        <f t="shared" si="112"/>
        <v>31.404958677685951</v>
      </c>
    </row>
    <row r="98" spans="1:10" ht="14.25" customHeight="1" x14ac:dyDescent="0.25">
      <c r="A98" s="5" t="s">
        <v>33</v>
      </c>
      <c r="B98" s="3">
        <v>20</v>
      </c>
      <c r="C98" s="4">
        <v>609</v>
      </c>
      <c r="D98" s="4">
        <v>54</v>
      </c>
      <c r="E98" s="26">
        <f t="shared" si="110"/>
        <v>683</v>
      </c>
      <c r="F98" s="26">
        <f t="shared" si="111"/>
        <v>662</v>
      </c>
      <c r="G98" s="4">
        <v>63</v>
      </c>
      <c r="H98" s="3">
        <v>550</v>
      </c>
      <c r="I98" s="4">
        <v>49</v>
      </c>
      <c r="J98" s="9">
        <f t="shared" si="112"/>
        <v>7.4018126888217513</v>
      </c>
    </row>
    <row r="99" spans="1:10" ht="14.25" customHeight="1" x14ac:dyDescent="0.25">
      <c r="A99" s="5" t="s">
        <v>34</v>
      </c>
      <c r="B99" s="3">
        <v>19</v>
      </c>
      <c r="C99" s="4">
        <v>258</v>
      </c>
      <c r="D99" s="4">
        <v>247</v>
      </c>
      <c r="E99" s="26">
        <f t="shared" si="110"/>
        <v>524</v>
      </c>
      <c r="F99" s="26">
        <f t="shared" si="111"/>
        <v>508</v>
      </c>
      <c r="G99" s="4">
        <v>166</v>
      </c>
      <c r="H99" s="3">
        <v>317</v>
      </c>
      <c r="I99" s="4">
        <v>25</v>
      </c>
      <c r="J99" s="9">
        <f t="shared" si="112"/>
        <v>4.9212598425196852</v>
      </c>
    </row>
    <row r="100" spans="1:10" ht="14.25" customHeight="1" x14ac:dyDescent="0.25">
      <c r="A100" s="5" t="s">
        <v>35</v>
      </c>
      <c r="B100" s="3">
        <v>31</v>
      </c>
      <c r="C100" s="4">
        <v>3600</v>
      </c>
      <c r="D100" s="4">
        <v>778</v>
      </c>
      <c r="E100" s="26">
        <f t="shared" si="110"/>
        <v>4409</v>
      </c>
      <c r="F100" s="26">
        <f t="shared" si="111"/>
        <v>4386</v>
      </c>
      <c r="G100" s="4">
        <v>2703</v>
      </c>
      <c r="H100" s="4">
        <v>1683</v>
      </c>
      <c r="I100" s="3" t="s">
        <v>12</v>
      </c>
      <c r="J100" s="6" t="s">
        <v>13</v>
      </c>
    </row>
    <row r="101" spans="1:10" ht="14.25" customHeight="1" x14ac:dyDescent="0.25">
      <c r="A101" s="5" t="s">
        <v>36</v>
      </c>
      <c r="B101" s="3">
        <v>1</v>
      </c>
      <c r="C101" s="4">
        <v>50</v>
      </c>
      <c r="D101" s="3" t="s">
        <v>12</v>
      </c>
      <c r="E101" s="26">
        <f t="shared" si="110"/>
        <v>51</v>
      </c>
      <c r="F101" s="26">
        <f t="shared" si="111"/>
        <v>50</v>
      </c>
      <c r="G101" s="3" t="s">
        <v>12</v>
      </c>
      <c r="H101" s="3">
        <v>50</v>
      </c>
      <c r="I101" s="3" t="s">
        <v>12</v>
      </c>
      <c r="J101" s="6" t="s">
        <v>13</v>
      </c>
    </row>
    <row r="102" spans="1:10" ht="14.25" customHeight="1" x14ac:dyDescent="0.25">
      <c r="A102" s="5" t="s">
        <v>37</v>
      </c>
      <c r="B102" s="3">
        <v>6</v>
      </c>
      <c r="C102" s="4">
        <v>110</v>
      </c>
      <c r="D102" s="4">
        <v>3</v>
      </c>
      <c r="E102" s="26">
        <f t="shared" si="110"/>
        <v>119</v>
      </c>
      <c r="F102" s="26">
        <f t="shared" si="111"/>
        <v>113</v>
      </c>
      <c r="G102" s="4">
        <v>3</v>
      </c>
      <c r="H102" s="3">
        <v>103</v>
      </c>
      <c r="I102" s="3">
        <v>7</v>
      </c>
      <c r="J102" s="9">
        <f t="shared" si="112"/>
        <v>6.1946902654867255</v>
      </c>
    </row>
    <row r="103" spans="1:10" ht="14.25" customHeight="1" x14ac:dyDescent="0.25">
      <c r="A103" s="5" t="s">
        <v>38</v>
      </c>
      <c r="B103" s="3">
        <v>25</v>
      </c>
      <c r="C103" s="4">
        <v>2583</v>
      </c>
      <c r="D103" s="4">
        <v>2358</v>
      </c>
      <c r="E103" s="26">
        <f t="shared" si="110"/>
        <v>4966</v>
      </c>
      <c r="F103" s="26">
        <f t="shared" si="111"/>
        <v>4947</v>
      </c>
      <c r="G103" s="4">
        <v>199</v>
      </c>
      <c r="H103" s="3">
        <v>4748</v>
      </c>
      <c r="I103" s="3" t="s">
        <v>12</v>
      </c>
      <c r="J103" s="6" t="s">
        <v>13</v>
      </c>
    </row>
    <row r="104" spans="1:10" ht="14.25" customHeight="1" x14ac:dyDescent="0.25">
      <c r="A104" s="5" t="s">
        <v>39</v>
      </c>
      <c r="B104" s="3">
        <v>13</v>
      </c>
      <c r="C104" s="4">
        <v>200</v>
      </c>
      <c r="D104" s="4">
        <v>1</v>
      </c>
      <c r="E104" s="26">
        <f t="shared" si="110"/>
        <v>214</v>
      </c>
      <c r="F104" s="26">
        <f t="shared" si="111"/>
        <v>210</v>
      </c>
      <c r="G104" s="4">
        <v>2</v>
      </c>
      <c r="H104" s="4">
        <v>207</v>
      </c>
      <c r="I104" s="3">
        <v>1</v>
      </c>
      <c r="J104" s="9">
        <f t="shared" si="112"/>
        <v>0.47619047619047622</v>
      </c>
    </row>
    <row r="105" spans="1:10" ht="14.25" customHeight="1" x14ac:dyDescent="0.25">
      <c r="A105" s="5" t="s">
        <v>40</v>
      </c>
      <c r="B105" s="3">
        <v>24</v>
      </c>
      <c r="C105" s="4">
        <v>624</v>
      </c>
      <c r="D105" s="3" t="s">
        <v>12</v>
      </c>
      <c r="E105" s="26">
        <f t="shared" si="110"/>
        <v>648</v>
      </c>
      <c r="F105" s="26">
        <f t="shared" si="111"/>
        <v>631</v>
      </c>
      <c r="G105" s="3">
        <v>7</v>
      </c>
      <c r="H105" s="4">
        <v>579</v>
      </c>
      <c r="I105" s="3">
        <v>45</v>
      </c>
      <c r="J105" s="9">
        <f t="shared" si="112"/>
        <v>7.1315372424722661</v>
      </c>
    </row>
    <row r="106" spans="1:10" ht="14.25" customHeight="1" x14ac:dyDescent="0.25">
      <c r="A106" s="5" t="s">
        <v>41</v>
      </c>
      <c r="B106" s="3">
        <v>15</v>
      </c>
      <c r="C106" s="4">
        <v>145</v>
      </c>
      <c r="D106" s="4">
        <v>65</v>
      </c>
      <c r="E106" s="26">
        <f t="shared" si="110"/>
        <v>225</v>
      </c>
      <c r="F106" s="26">
        <f t="shared" si="111"/>
        <v>203</v>
      </c>
      <c r="G106" s="4">
        <v>40</v>
      </c>
      <c r="H106" s="4">
        <v>157</v>
      </c>
      <c r="I106" s="3">
        <v>6</v>
      </c>
      <c r="J106" s="9">
        <f t="shared" si="112"/>
        <v>2.9556650246305418</v>
      </c>
    </row>
    <row r="107" spans="1:10" ht="14.25" customHeight="1" x14ac:dyDescent="0.25">
      <c r="A107" s="5" t="s">
        <v>42</v>
      </c>
      <c r="B107" s="3">
        <v>20</v>
      </c>
      <c r="C107" s="4">
        <v>562</v>
      </c>
      <c r="D107" s="4">
        <v>117</v>
      </c>
      <c r="E107" s="26">
        <f t="shared" si="110"/>
        <v>699</v>
      </c>
      <c r="F107" s="26">
        <f t="shared" si="111"/>
        <v>679</v>
      </c>
      <c r="G107" s="4">
        <v>203</v>
      </c>
      <c r="H107" s="4">
        <v>429</v>
      </c>
      <c r="I107" s="4">
        <v>47</v>
      </c>
      <c r="J107" s="9">
        <f t="shared" ref="J107:J111" si="113">SUM(I107/F107)*100</f>
        <v>6.9219440353460975</v>
      </c>
    </row>
    <row r="108" spans="1:10" ht="14.25" customHeight="1" x14ac:dyDescent="0.25">
      <c r="A108" s="5" t="s">
        <v>43</v>
      </c>
      <c r="B108" s="3">
        <v>2</v>
      </c>
      <c r="C108" s="4">
        <v>102</v>
      </c>
      <c r="D108" s="3">
        <v>34</v>
      </c>
      <c r="E108" s="26">
        <f t="shared" si="110"/>
        <v>138</v>
      </c>
      <c r="F108" s="26">
        <f t="shared" si="111"/>
        <v>138</v>
      </c>
      <c r="G108" s="3">
        <v>60</v>
      </c>
      <c r="H108" s="4">
        <v>64</v>
      </c>
      <c r="I108" s="4">
        <v>14</v>
      </c>
      <c r="J108" s="33">
        <f t="shared" si="113"/>
        <v>10.144927536231885</v>
      </c>
    </row>
    <row r="109" spans="1:10" ht="14.25" customHeight="1" x14ac:dyDescent="0.25">
      <c r="A109" s="5" t="s">
        <v>44</v>
      </c>
      <c r="B109" s="3">
        <v>2</v>
      </c>
      <c r="C109" s="4">
        <v>29</v>
      </c>
      <c r="D109" s="3">
        <v>123</v>
      </c>
      <c r="E109" s="26">
        <f t="shared" si="110"/>
        <v>154</v>
      </c>
      <c r="F109" s="26">
        <f t="shared" si="111"/>
        <v>150</v>
      </c>
      <c r="G109" s="3">
        <v>111</v>
      </c>
      <c r="H109" s="4">
        <v>33</v>
      </c>
      <c r="I109" s="3">
        <v>6</v>
      </c>
      <c r="J109" s="33">
        <f t="shared" si="113"/>
        <v>4</v>
      </c>
    </row>
    <row r="110" spans="1:10" ht="14.25" customHeight="1" x14ac:dyDescent="0.25">
      <c r="A110" s="5" t="s">
        <v>45</v>
      </c>
      <c r="B110" s="4">
        <v>4</v>
      </c>
      <c r="C110" s="4">
        <v>71</v>
      </c>
      <c r="D110" s="4">
        <v>181</v>
      </c>
      <c r="E110" s="26">
        <f t="shared" si="110"/>
        <v>256</v>
      </c>
      <c r="F110" s="26">
        <f t="shared" si="111"/>
        <v>252</v>
      </c>
      <c r="G110" s="4">
        <v>192</v>
      </c>
      <c r="H110" s="4">
        <v>1</v>
      </c>
      <c r="I110" s="3">
        <v>59</v>
      </c>
      <c r="J110" s="33">
        <f t="shared" si="113"/>
        <v>23.412698412698411</v>
      </c>
    </row>
    <row r="111" spans="1:10" ht="14.25" customHeight="1" x14ac:dyDescent="0.25">
      <c r="A111" s="5" t="s">
        <v>46</v>
      </c>
      <c r="B111" s="18">
        <v>4</v>
      </c>
      <c r="C111" s="18">
        <v>53</v>
      </c>
      <c r="D111" s="18">
        <v>119</v>
      </c>
      <c r="E111" s="26">
        <f t="shared" si="110"/>
        <v>176</v>
      </c>
      <c r="F111" s="26">
        <f t="shared" si="111"/>
        <v>173</v>
      </c>
      <c r="G111" s="18">
        <v>156</v>
      </c>
      <c r="H111" s="3">
        <v>1</v>
      </c>
      <c r="I111" s="18">
        <v>16</v>
      </c>
      <c r="J111" s="33">
        <f t="shared" si="113"/>
        <v>9.2485549132947966</v>
      </c>
    </row>
    <row r="112" spans="1:10" ht="14.25" customHeight="1" x14ac:dyDescent="0.25">
      <c r="A112" s="5" t="s">
        <v>47</v>
      </c>
      <c r="B112" s="3" t="s">
        <v>12</v>
      </c>
      <c r="C112" s="18">
        <v>3</v>
      </c>
      <c r="D112" s="3">
        <v>3</v>
      </c>
      <c r="E112" s="26">
        <f t="shared" si="110"/>
        <v>6</v>
      </c>
      <c r="F112" s="26">
        <f t="shared" si="111"/>
        <v>6</v>
      </c>
      <c r="G112" s="18">
        <v>1</v>
      </c>
      <c r="H112" s="18">
        <v>5</v>
      </c>
      <c r="I112" s="3" t="s">
        <v>12</v>
      </c>
      <c r="J112" s="6" t="s">
        <v>13</v>
      </c>
    </row>
    <row r="113" spans="1:10" ht="14.25" customHeight="1" x14ac:dyDescent="0.25">
      <c r="A113" s="5" t="s">
        <v>48</v>
      </c>
      <c r="B113" s="19">
        <v>3</v>
      </c>
      <c r="C113" s="19">
        <v>111</v>
      </c>
      <c r="D113" s="19">
        <v>12</v>
      </c>
      <c r="E113" s="26">
        <f t="shared" si="110"/>
        <v>126</v>
      </c>
      <c r="F113" s="26">
        <f t="shared" si="111"/>
        <v>124</v>
      </c>
      <c r="G113" s="19">
        <v>16</v>
      </c>
      <c r="H113" s="19">
        <v>108</v>
      </c>
      <c r="I113" s="3" t="s">
        <v>12</v>
      </c>
      <c r="J113" s="6" t="s">
        <v>13</v>
      </c>
    </row>
    <row r="114" spans="1:10" ht="14.25" customHeight="1" x14ac:dyDescent="0.25">
      <c r="A114" s="5" t="s">
        <v>49</v>
      </c>
      <c r="B114" s="19">
        <v>15</v>
      </c>
      <c r="C114" s="19">
        <v>2014</v>
      </c>
      <c r="D114" s="3" t="s">
        <v>12</v>
      </c>
      <c r="E114" s="26">
        <f t="shared" si="110"/>
        <v>2029</v>
      </c>
      <c r="F114" s="26">
        <f t="shared" si="111"/>
        <v>2022</v>
      </c>
      <c r="G114" s="19">
        <v>186</v>
      </c>
      <c r="H114" s="19">
        <v>1836</v>
      </c>
      <c r="I114" s="3" t="s">
        <v>12</v>
      </c>
      <c r="J114" s="6" t="s">
        <v>13</v>
      </c>
    </row>
    <row r="115" spans="1:10" ht="16.5" customHeight="1" x14ac:dyDescent="0.2">
      <c r="A115" s="12"/>
      <c r="B115" s="20"/>
      <c r="C115" s="20"/>
      <c r="D115" s="23"/>
      <c r="E115" s="24"/>
      <c r="F115" s="24"/>
      <c r="G115" s="20"/>
      <c r="H115" s="20"/>
      <c r="I115" s="23"/>
      <c r="J115" s="22"/>
    </row>
    <row r="116" spans="1:10" ht="10.5" customHeight="1" x14ac:dyDescent="0.2">
      <c r="D116" s="21"/>
      <c r="E116" s="21"/>
      <c r="F116" s="21"/>
      <c r="I116" s="21"/>
      <c r="J116" s="37"/>
    </row>
    <row r="117" spans="1:10" x14ac:dyDescent="0.2">
      <c r="A117" s="10" t="s">
        <v>14</v>
      </c>
    </row>
    <row r="118" spans="1:10" x14ac:dyDescent="0.2">
      <c r="A118" s="16" t="s">
        <v>15</v>
      </c>
    </row>
    <row r="119" spans="1:10" x14ac:dyDescent="0.2">
      <c r="A119" s="17" t="s">
        <v>16</v>
      </c>
    </row>
  </sheetData>
  <mergeCells count="32">
    <mergeCell ref="A1:J1"/>
    <mergeCell ref="A2:J2"/>
    <mergeCell ref="A3:J3"/>
    <mergeCell ref="A4:A10"/>
    <mergeCell ref="B4:J4"/>
    <mergeCell ref="B5:B10"/>
    <mergeCell ref="C5:C10"/>
    <mergeCell ref="D5:D10"/>
    <mergeCell ref="E5:E10"/>
    <mergeCell ref="F5:J5"/>
    <mergeCell ref="F6:F10"/>
    <mergeCell ref="G6:G10"/>
    <mergeCell ref="H6:H10"/>
    <mergeCell ref="I6:J6"/>
    <mergeCell ref="I7:I10"/>
    <mergeCell ref="J7:J10"/>
    <mergeCell ref="A66:J66"/>
    <mergeCell ref="A67:J67"/>
    <mergeCell ref="A68:J68"/>
    <mergeCell ref="A69:A75"/>
    <mergeCell ref="B69:J69"/>
    <mergeCell ref="B70:B75"/>
    <mergeCell ref="C70:C75"/>
    <mergeCell ref="D70:D75"/>
    <mergeCell ref="E70:E75"/>
    <mergeCell ref="F70:J70"/>
    <mergeCell ref="F71:F75"/>
    <mergeCell ref="G71:G75"/>
    <mergeCell ref="H71:H75"/>
    <mergeCell ref="I71:J71"/>
    <mergeCell ref="I72:I75"/>
    <mergeCell ref="J72:J75"/>
  </mergeCells>
  <printOptions horizontalCentered="1"/>
  <pageMargins left="0.74803149606299213" right="0.74803149606299213" top="0.98425196850393704" bottom="0.98425196850393704" header="0" footer="0"/>
  <pageSetup scale="71" orientation="portrait" r:id="rId1"/>
  <rowBreaks count="1" manualBreakCount="1"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48.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GONZALEZ</dc:creator>
  <cp:lastModifiedBy>LUIS JIMENEZ</cp:lastModifiedBy>
  <cp:lastPrinted>2018-05-03T20:20:01Z</cp:lastPrinted>
  <dcterms:created xsi:type="dcterms:W3CDTF">2016-03-03T19:02:26Z</dcterms:created>
  <dcterms:modified xsi:type="dcterms:W3CDTF">2018-06-21T13:47:42Z</dcterms:modified>
</cp:coreProperties>
</file>