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7-18\CUADROS\"/>
    </mc:Choice>
  </mc:AlternateContent>
  <bookViews>
    <workbookView xWindow="-15" yWindow="-15" windowWidth="9720" windowHeight="6225"/>
  </bookViews>
  <sheets>
    <sheet name="331-16" sheetId="6" r:id="rId1"/>
    <sheet name="Solicitud a c. exterior" sheetId="7" r:id="rId2"/>
  </sheets>
  <definedNames>
    <definedName name="_Regression_Int" localSheetId="0" hidden="1">1</definedName>
    <definedName name="_xlnm.Print_Area" localSheetId="1">'Solicitud a c. exterior'!$A$1:$W$19</definedName>
    <definedName name="Imprimir_área_IM" localSheetId="0">'331-16'!$A$1:$E$48</definedName>
    <definedName name="_xlnm.Print_Titles" localSheetId="1">'Solicitud a c. exterior'!$A:$B,'Solicitud a c. exterior'!$1:$3</definedName>
  </definedNames>
  <calcPr calcId="152511"/>
</workbook>
</file>

<file path=xl/calcChain.xml><?xml version="1.0" encoding="utf-8"?>
<calcChain xmlns="http://schemas.openxmlformats.org/spreadsheetml/2006/main">
  <c r="AH16" i="7" l="1"/>
  <c r="AG17" i="7"/>
  <c r="AL19" i="7" l="1"/>
  <c r="AJ19" i="7"/>
  <c r="AL18" i="7"/>
  <c r="AJ18" i="7"/>
  <c r="AL17" i="7"/>
  <c r="AJ17" i="7"/>
  <c r="AK16" i="7"/>
  <c r="AK15" i="7"/>
  <c r="AK11" i="7"/>
  <c r="AK10" i="7"/>
  <c r="AK6" i="7"/>
  <c r="AK5" i="7"/>
  <c r="AK18" i="7" s="1"/>
  <c r="AK4" i="7"/>
  <c r="AK17" i="7" s="1"/>
  <c r="AI19" i="7"/>
  <c r="AG19" i="7"/>
  <c r="AI18" i="7"/>
  <c r="AG18" i="7"/>
  <c r="AI17" i="7"/>
  <c r="AH15" i="7"/>
  <c r="AH11" i="7"/>
  <c r="AH10" i="7"/>
  <c r="AH6" i="7"/>
  <c r="AH5" i="7"/>
  <c r="AH18" i="7" s="1"/>
  <c r="AH4" i="7"/>
  <c r="AH17" i="7" s="1"/>
  <c r="AH19" i="7" l="1"/>
  <c r="AK19" i="7"/>
  <c r="Y7" i="7"/>
  <c r="AE16" i="7"/>
  <c r="AE15" i="7"/>
  <c r="AE11" i="7"/>
  <c r="AE10" i="7"/>
  <c r="AE6" i="7"/>
  <c r="AB16" i="7"/>
  <c r="AB15" i="7"/>
  <c r="AB11" i="7"/>
  <c r="AB10" i="7"/>
  <c r="AB8" i="7"/>
  <c r="AB7" i="7"/>
  <c r="AB6" i="7"/>
  <c r="Y6" i="7"/>
  <c r="Y16" i="7"/>
  <c r="Y15" i="7"/>
  <c r="Y14" i="7"/>
  <c r="Y13" i="7"/>
  <c r="Y12" i="7"/>
  <c r="Y11" i="7"/>
  <c r="Y10" i="7"/>
  <c r="Y9" i="7"/>
  <c r="Y8" i="7"/>
  <c r="X17" i="7" l="1"/>
  <c r="W17" i="7"/>
  <c r="Z17" i="7"/>
  <c r="AA17" i="7"/>
  <c r="AC17" i="7"/>
  <c r="AD17" i="7"/>
  <c r="AE17" i="7"/>
  <c r="AF17" i="7"/>
  <c r="X18" i="7"/>
  <c r="Z18" i="7"/>
  <c r="AA18" i="7"/>
  <c r="AC18" i="7"/>
  <c r="AD18" i="7"/>
  <c r="AE18" i="7"/>
  <c r="AF18" i="7"/>
  <c r="X19" i="7"/>
  <c r="Y19" i="7"/>
  <c r="Z19" i="7"/>
  <c r="AA19" i="7"/>
  <c r="AB19" i="7"/>
  <c r="AC19" i="7"/>
  <c r="AD19" i="7"/>
  <c r="AE19" i="7"/>
  <c r="AF19" i="7"/>
  <c r="AE5" i="7"/>
  <c r="AE4" i="7"/>
  <c r="AB5" i="7"/>
  <c r="AB18" i="7" s="1"/>
  <c r="AB4" i="7"/>
  <c r="AB17" i="7" s="1"/>
  <c r="Y5" i="7"/>
  <c r="Y18" i="7" s="1"/>
  <c r="Y4" i="7"/>
  <c r="Y17" i="7" s="1"/>
  <c r="V19" i="7" l="1"/>
  <c r="V18" i="7"/>
  <c r="V17" i="7"/>
  <c r="W19" i="7"/>
  <c r="U19" i="7"/>
  <c r="T19" i="7"/>
  <c r="R19" i="7"/>
  <c r="Q19" i="7"/>
  <c r="O19" i="7"/>
  <c r="N19" i="7"/>
  <c r="L19" i="7"/>
  <c r="K19" i="7"/>
  <c r="I19" i="7"/>
  <c r="H19" i="7"/>
  <c r="F19" i="7"/>
  <c r="E19" i="7"/>
  <c r="W18" i="7"/>
  <c r="U18" i="7"/>
  <c r="T18" i="7"/>
  <c r="R18" i="7"/>
  <c r="Q18" i="7"/>
  <c r="O18" i="7"/>
  <c r="N18" i="7"/>
  <c r="M18" i="7"/>
  <c r="L18" i="7"/>
  <c r="K18" i="7"/>
  <c r="I18" i="7"/>
  <c r="H18" i="7"/>
  <c r="F18" i="7"/>
  <c r="E18" i="7"/>
  <c r="U17" i="7"/>
  <c r="T17" i="7"/>
  <c r="R17" i="7"/>
  <c r="Q17" i="7"/>
  <c r="P17" i="7"/>
  <c r="O17" i="7"/>
  <c r="N17" i="7"/>
  <c r="L17" i="7"/>
  <c r="K17" i="7"/>
  <c r="I17" i="7"/>
  <c r="H17" i="7"/>
  <c r="F17" i="7"/>
  <c r="E17" i="7"/>
  <c r="D17" i="7"/>
  <c r="V16" i="7"/>
  <c r="S16" i="7"/>
  <c r="P16" i="7"/>
  <c r="M16" i="7"/>
  <c r="J16" i="7"/>
  <c r="G16" i="7"/>
  <c r="D16" i="7"/>
  <c r="V15" i="7"/>
  <c r="S15" i="7"/>
  <c r="P15" i="7"/>
  <c r="M15" i="7"/>
  <c r="J15" i="7"/>
  <c r="G15" i="7"/>
  <c r="D15" i="7"/>
  <c r="V14" i="7"/>
  <c r="S14" i="7"/>
  <c r="P14" i="7"/>
  <c r="M14" i="7"/>
  <c r="J14" i="7"/>
  <c r="G14" i="7"/>
  <c r="D14" i="7"/>
  <c r="V13" i="7"/>
  <c r="S13" i="7"/>
  <c r="P13" i="7"/>
  <c r="M13" i="7"/>
  <c r="J13" i="7"/>
  <c r="G13" i="7"/>
  <c r="D13" i="7"/>
  <c r="V12" i="7"/>
  <c r="S12" i="7"/>
  <c r="P12" i="7"/>
  <c r="M12" i="7"/>
  <c r="J12" i="7"/>
  <c r="G12" i="7"/>
  <c r="D12" i="7"/>
  <c r="V11" i="7"/>
  <c r="V10" i="7"/>
  <c r="S10" i="7"/>
  <c r="P10" i="7"/>
  <c r="M10" i="7"/>
  <c r="J10" i="7"/>
  <c r="G10" i="7"/>
  <c r="D10" i="7"/>
  <c r="V9" i="7"/>
  <c r="S9" i="7"/>
  <c r="P9" i="7"/>
  <c r="M9" i="7"/>
  <c r="J9" i="7"/>
  <c r="G9" i="7"/>
  <c r="D9" i="7"/>
  <c r="V8" i="7"/>
  <c r="S8" i="7"/>
  <c r="P8" i="7"/>
  <c r="M8" i="7"/>
  <c r="J8" i="7"/>
  <c r="G8" i="7"/>
  <c r="D8" i="7"/>
  <c r="V7" i="7"/>
  <c r="S7" i="7"/>
  <c r="S19" i="7" s="1"/>
  <c r="P7" i="7"/>
  <c r="P19" i="7" s="1"/>
  <c r="M7" i="7"/>
  <c r="M19" i="7" s="1"/>
  <c r="J7" i="7"/>
  <c r="J19" i="7" s="1"/>
  <c r="G7" i="7"/>
  <c r="G19" i="7" s="1"/>
  <c r="D7" i="7"/>
  <c r="D19" i="7" s="1"/>
  <c r="V6" i="7"/>
  <c r="V5" i="7"/>
  <c r="S5" i="7"/>
  <c r="S18" i="7" s="1"/>
  <c r="P5" i="7"/>
  <c r="P18" i="7" s="1"/>
  <c r="M5" i="7"/>
  <c r="J5" i="7"/>
  <c r="J18" i="7" s="1"/>
  <c r="G5" i="7"/>
  <c r="G18" i="7" s="1"/>
  <c r="D5" i="7"/>
  <c r="D18" i="7" s="1"/>
  <c r="V4" i="7"/>
  <c r="S4" i="7"/>
  <c r="S17" i="7" s="1"/>
  <c r="P4" i="7"/>
  <c r="M4" i="7"/>
  <c r="M17" i="7" s="1"/>
  <c r="J4" i="7"/>
  <c r="J17" i="7" s="1"/>
  <c r="G4" i="7"/>
  <c r="G17" i="7" s="1"/>
  <c r="D4" i="7"/>
</calcChain>
</file>

<file path=xl/sharedStrings.xml><?xml version="1.0" encoding="utf-8"?>
<sst xmlns="http://schemas.openxmlformats.org/spreadsheetml/2006/main" count="237" uniqueCount="100">
  <si>
    <t>Año</t>
  </si>
  <si>
    <t>Importación de arroz</t>
  </si>
  <si>
    <t>Para semilla</t>
  </si>
  <si>
    <t>-</t>
  </si>
  <si>
    <t>Cantidad                         (quintales)</t>
  </si>
  <si>
    <t>Cantidad              (quintales                   en cáscara)</t>
  </si>
  <si>
    <t>Valor (1)                      (en balboas)</t>
  </si>
  <si>
    <t>Pilado</t>
  </si>
  <si>
    <t>Para consumo</t>
  </si>
  <si>
    <t>En cáscara</t>
  </si>
  <si>
    <t xml:space="preserve">Fuente: Sección de Comercio Exterior de la Contraloría General de la República.  </t>
  </si>
  <si>
    <t>Cuadro 16.  IMPORTACIÓN DE ARROZ EN LA  REPÚBLICA, POR ESTADO, USO Y VALOR:  AÑOS 1980-2017</t>
  </si>
  <si>
    <t>2017 (P)</t>
  </si>
  <si>
    <t>Descripción arancelaria</t>
  </si>
  <si>
    <t xml:space="preserve">2012 (P) </t>
  </si>
  <si>
    <t xml:space="preserve">2012 (R) </t>
  </si>
  <si>
    <t>2013 (P)</t>
  </si>
  <si>
    <t>2013 (R)</t>
  </si>
  <si>
    <t>2014 (P)</t>
  </si>
  <si>
    <t>2014 (R)</t>
  </si>
  <si>
    <t>2015 (P)</t>
  </si>
  <si>
    <t>Peso neto     (Kg)</t>
  </si>
  <si>
    <t>Peso neto     (qq)</t>
  </si>
  <si>
    <t>Valor CIF       (en balboas)</t>
  </si>
  <si>
    <t>1006.10.10</t>
  </si>
  <si>
    <t>Arroz con cáscara (arroz paddy), para siembra</t>
  </si>
  <si>
    <t>1006.10.90</t>
  </si>
  <si>
    <t>Arroz con cáscara (arroz paddy), excepto para siembra</t>
  </si>
  <si>
    <t>1006.20.10</t>
  </si>
  <si>
    <t>Arroz parbolizado (parboiled rice), descascarillado.</t>
  </si>
  <si>
    <t>1006.20.11</t>
  </si>
  <si>
    <t>Arroz parbolizado (parboiled), descascarillado en empaques inferior o igual a 2 kilos netos.</t>
  </si>
  <si>
    <t>1006.20.19</t>
  </si>
  <si>
    <t>Arroz parbolizado (parboiled), descascarillado en empaques superior a 2 kilos netos.</t>
  </si>
  <si>
    <t>1006.20.20</t>
  </si>
  <si>
    <t>Arroz  jasmine y basmati parbolizado (parboiled), descascarillado.</t>
  </si>
  <si>
    <t>1006.20.90</t>
  </si>
  <si>
    <t>Arroz descascarillado, excepto tipo parbolizado (parboiled), jasmine y basmati.</t>
  </si>
  <si>
    <t>1006.30.10</t>
  </si>
  <si>
    <t>Arroz semiblanqueado o blanqueado, incluso pulido o glaseado tipo parbolizado (parboliled rice).</t>
  </si>
  <si>
    <t>1006.30.11</t>
  </si>
  <si>
    <t>Arroz semiblanqueado o blanqueado, incluso pulido o glaseado tipo parbolizado (parbolied), en empaques inferior o igual a 2 kilos netos.</t>
  </si>
  <si>
    <t>1006.30.19</t>
  </si>
  <si>
    <t>Arroz semiblanqueado o blanqueado, incluso pulido o glaseado tipo parbolizado (parbolied), en empaques superior a 2 kilos netos.</t>
  </si>
  <si>
    <t>1006.30.20</t>
  </si>
  <si>
    <t>Arroz jasmine y basmati semiblanqueado o blanqueado, incluso pulido o glaseado.</t>
  </si>
  <si>
    <t>1006.30.90</t>
  </si>
  <si>
    <t>Arroz semiblanqueado o blanqueado, incluso pulido o glaseado excepto tipo parbolizado (parboiled), jasmine y basmati .</t>
  </si>
  <si>
    <t>1006.40.00</t>
  </si>
  <si>
    <t>Arroz partido.</t>
  </si>
  <si>
    <t>Arroz</t>
  </si>
  <si>
    <t>En cascara para semilla</t>
  </si>
  <si>
    <t>En cascara para consumo</t>
  </si>
  <si>
    <t>Pilado para consumo</t>
  </si>
  <si>
    <t>2016 (R)</t>
  </si>
  <si>
    <t>2015 (R)</t>
  </si>
  <si>
    <t>2016 (P)</t>
  </si>
  <si>
    <t>2017 (R)</t>
  </si>
  <si>
    <t>1980……………………………………..</t>
  </si>
  <si>
    <t>1981……………………………………..</t>
  </si>
  <si>
    <t>1982……………………………………..</t>
  </si>
  <si>
    <t>1983……………………………………..</t>
  </si>
  <si>
    <t>1984……………………………………..</t>
  </si>
  <si>
    <t>1985……………………………………..</t>
  </si>
  <si>
    <t>1986……………………………………..</t>
  </si>
  <si>
    <t>1987……………………………………..</t>
  </si>
  <si>
    <t>2017 (P)……………………………………..</t>
  </si>
  <si>
    <t>2016……………………………………..</t>
  </si>
  <si>
    <t>2015……………………………………..</t>
  </si>
  <si>
    <t>2014……………………………………..</t>
  </si>
  <si>
    <t>2013……………………………………..</t>
  </si>
  <si>
    <t>2012……………………………………..</t>
  </si>
  <si>
    <t>2011……………………………………..</t>
  </si>
  <si>
    <t>2010……………………………………..</t>
  </si>
  <si>
    <t>2009……………………………………..</t>
  </si>
  <si>
    <t>2008……………………………………..</t>
  </si>
  <si>
    <t>2007……………………………………..</t>
  </si>
  <si>
    <t>2006……………………………………..</t>
  </si>
  <si>
    <t>2005……………………………………..</t>
  </si>
  <si>
    <t>2004……………………………………..</t>
  </si>
  <si>
    <t>2003……………………………………..</t>
  </si>
  <si>
    <t>2002……………………………………..</t>
  </si>
  <si>
    <t>2001……………………………………..</t>
  </si>
  <si>
    <t>2000……………………………………..</t>
  </si>
  <si>
    <t>1999……………………………………..</t>
  </si>
  <si>
    <t>1998……………………………………..</t>
  </si>
  <si>
    <t>1997……………………………………..</t>
  </si>
  <si>
    <t>1996……………………………………..</t>
  </si>
  <si>
    <t>1995……………………………………..</t>
  </si>
  <si>
    <t>1988……………………………………..</t>
  </si>
  <si>
    <t>1989……………………………………..</t>
  </si>
  <si>
    <t>1990……………………………………..</t>
  </si>
  <si>
    <t>1991……………………………………..</t>
  </si>
  <si>
    <t>1992……………………………………..</t>
  </si>
  <si>
    <t>1993……………………………………..</t>
  </si>
  <si>
    <t>1994……………………………………..</t>
  </si>
  <si>
    <t xml:space="preserve">(1)  De 1980 a 1984 se refiere al valor FOB y desde 1985 al valor CIF.   </t>
  </si>
  <si>
    <t>-     Cantidad nula o cero.</t>
  </si>
  <si>
    <t>0    Cuando la cantidad es menor a la mitad de la unidad o fracción decimal adoptada para la expresión del dato.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</si>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</sst>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0">
    <xf numFmtId="0" fontId="0" fillId="0" borderId="0" xfId="0"/>
    <xf numFmtId="0" fontId="1" fillId="0" borderId="0" xfId="0" applyFont="1" applyAlignment="1" applyProtection="1">
      <alignment horizontal="left"/>
    </xf>
    <xf numFmtId="3" fontId="3" fillId="0" borderId="1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horizontal="right"/>
    </xf>
    <xf numFmtId="0" fontId="1" fillId="0" borderId="1" xfId="0" applyFont="1" applyBorder="1" applyAlignment="1">
      <alignment horizontal="right"/>
    </xf>
    <xf numFmtId="3" fontId="3" fillId="0" borderId="1" xfId="0" applyNumberFormat="1" applyFont="1" applyFill="1" applyBorder="1" applyAlignment="1"/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3" fontId="3" fillId="0" borderId="4" xfId="0" applyNumberFormat="1" applyFont="1" applyFill="1" applyBorder="1" applyAlignment="1"/>
    <xf numFmtId="0" fontId="3" fillId="0" borderId="5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justify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0" fontId="4" fillId="0" borderId="0" xfId="1" applyBorder="1" applyAlignment="1">
      <alignment horizontal="center" vertical="center" wrapText="1"/>
    </xf>
    <xf numFmtId="0" fontId="4" fillId="0" borderId="0" xfId="1" applyFill="1"/>
    <xf numFmtId="0" fontId="4" fillId="0" borderId="0" xfId="1"/>
    <xf numFmtId="0" fontId="4" fillId="0" borderId="6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3" borderId="12" xfId="1" applyFill="1" applyBorder="1" applyAlignment="1"/>
    <xf numFmtId="0" fontId="4" fillId="3" borderId="13" xfId="1" applyFont="1" applyFill="1" applyBorder="1" applyAlignment="1">
      <alignment horizontal="justify" wrapText="1"/>
    </xf>
    <xf numFmtId="3" fontId="1" fillId="3" borderId="14" xfId="0" applyNumberFormat="1" applyFont="1" applyFill="1" applyBorder="1" applyAlignment="1">
      <alignment horizontal="right"/>
    </xf>
    <xf numFmtId="3" fontId="1" fillId="3" borderId="13" xfId="1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/>
    </xf>
    <xf numFmtId="3" fontId="1" fillId="3" borderId="14" xfId="0" applyNumberFormat="1" applyFont="1" applyFill="1" applyBorder="1"/>
    <xf numFmtId="3" fontId="1" fillId="3" borderId="16" xfId="0" applyNumberFormat="1" applyFont="1" applyFill="1" applyBorder="1"/>
    <xf numFmtId="3" fontId="1" fillId="3" borderId="13" xfId="1" applyNumberFormat="1" applyFont="1" applyFill="1" applyBorder="1"/>
    <xf numFmtId="3" fontId="1" fillId="3" borderId="15" xfId="1" applyNumberFormat="1" applyFont="1" applyFill="1" applyBorder="1"/>
    <xf numFmtId="0" fontId="4" fillId="3" borderId="0" xfId="1" applyFill="1"/>
    <xf numFmtId="0" fontId="4" fillId="4" borderId="12" xfId="1" applyFill="1" applyBorder="1" applyAlignment="1"/>
    <xf numFmtId="0" fontId="4" fillId="4" borderId="17" xfId="1" applyFont="1" applyFill="1" applyBorder="1" applyAlignment="1">
      <alignment horizontal="justify" wrapText="1"/>
    </xf>
    <xf numFmtId="3" fontId="1" fillId="4" borderId="14" xfId="0" applyNumberFormat="1" applyFont="1" applyFill="1" applyBorder="1" applyAlignment="1">
      <alignment horizontal="right"/>
    </xf>
    <xf numFmtId="3" fontId="1" fillId="4" borderId="13" xfId="1" applyNumberFormat="1" applyFont="1" applyFill="1" applyBorder="1" applyAlignment="1">
      <alignment horizontal="right"/>
    </xf>
    <xf numFmtId="3" fontId="1" fillId="4" borderId="15" xfId="0" applyNumberFormat="1" applyFont="1" applyFill="1" applyBorder="1" applyAlignment="1">
      <alignment horizontal="right"/>
    </xf>
    <xf numFmtId="3" fontId="1" fillId="4" borderId="14" xfId="0" applyNumberFormat="1" applyFont="1" applyFill="1" applyBorder="1"/>
    <xf numFmtId="3" fontId="1" fillId="4" borderId="13" xfId="0" applyNumberFormat="1" applyFont="1" applyFill="1" applyBorder="1"/>
    <xf numFmtId="3" fontId="1" fillId="4" borderId="13" xfId="1" applyNumberFormat="1" applyFont="1" applyFill="1" applyBorder="1"/>
    <xf numFmtId="3" fontId="1" fillId="4" borderId="17" xfId="1" applyNumberFormat="1" applyFont="1" applyFill="1" applyBorder="1"/>
    <xf numFmtId="3" fontId="1" fillId="4" borderId="15" xfId="1" applyNumberFormat="1" applyFont="1" applyFill="1" applyBorder="1"/>
    <xf numFmtId="0" fontId="4" fillId="4" borderId="0" xfId="1" applyFill="1"/>
    <xf numFmtId="0" fontId="4" fillId="5" borderId="12" xfId="1" applyFill="1" applyBorder="1" applyAlignment="1"/>
    <xf numFmtId="0" fontId="4" fillId="5" borderId="17" xfId="1" applyFont="1" applyFill="1" applyBorder="1" applyAlignment="1">
      <alignment horizontal="justify" wrapText="1"/>
    </xf>
    <xf numFmtId="3" fontId="1" fillId="5" borderId="15" xfId="1" applyNumberFormat="1" applyFont="1" applyFill="1" applyBorder="1" applyAlignment="1">
      <alignment horizontal="right"/>
    </xf>
    <xf numFmtId="3" fontId="1" fillId="5" borderId="17" xfId="1" applyNumberFormat="1" applyFont="1" applyFill="1" applyBorder="1"/>
    <xf numFmtId="3" fontId="1" fillId="5" borderId="13" xfId="1" applyNumberFormat="1" applyFont="1" applyFill="1" applyBorder="1" applyAlignment="1">
      <alignment horizontal="right"/>
    </xf>
    <xf numFmtId="3" fontId="1" fillId="5" borderId="15" xfId="1" applyNumberFormat="1" applyFont="1" applyFill="1" applyBorder="1"/>
    <xf numFmtId="0" fontId="4" fillId="5" borderId="12" xfId="1" applyFont="1" applyFill="1" applyBorder="1" applyAlignment="1"/>
    <xf numFmtId="0" fontId="4" fillId="5" borderId="13" xfId="1" applyFont="1" applyFill="1" applyBorder="1" applyAlignment="1">
      <alignment horizontal="justify" wrapText="1"/>
    </xf>
    <xf numFmtId="3" fontId="1" fillId="5" borderId="13" xfId="0" applyNumberFormat="1" applyFont="1" applyFill="1" applyBorder="1" applyAlignment="1">
      <alignment horizontal="right"/>
    </xf>
    <xf numFmtId="3" fontId="1" fillId="5" borderId="15" xfId="0" applyNumberFormat="1" applyFont="1" applyFill="1" applyBorder="1" applyAlignment="1">
      <alignment horizontal="right"/>
    </xf>
    <xf numFmtId="3" fontId="1" fillId="5" borderId="13" xfId="0" applyNumberFormat="1" applyFont="1" applyFill="1" applyBorder="1"/>
    <xf numFmtId="3" fontId="1" fillId="5" borderId="13" xfId="1" applyNumberFormat="1" applyFont="1" applyFill="1" applyBorder="1"/>
    <xf numFmtId="0" fontId="4" fillId="0" borderId="0" xfId="1" applyFont="1" applyFill="1"/>
    <xf numFmtId="0" fontId="4" fillId="6" borderId="0" xfId="1" applyFont="1" applyFill="1"/>
    <xf numFmtId="0" fontId="1" fillId="5" borderId="13" xfId="1" applyFont="1" applyFill="1" applyBorder="1" applyAlignment="1">
      <alignment horizontal="justify" wrapText="1"/>
    </xf>
    <xf numFmtId="0" fontId="4" fillId="5" borderId="18" xfId="1" applyFont="1" applyFill="1" applyBorder="1" applyAlignment="1"/>
    <xf numFmtId="3" fontId="1" fillId="5" borderId="19" xfId="1" applyNumberFormat="1" applyFont="1" applyFill="1" applyBorder="1"/>
    <xf numFmtId="0" fontId="4" fillId="5" borderId="20" xfId="1" applyFont="1" applyFill="1" applyBorder="1" applyAlignment="1"/>
    <xf numFmtId="0" fontId="4" fillId="5" borderId="21" xfId="1" applyFont="1" applyFill="1" applyBorder="1" applyAlignment="1">
      <alignment horizontal="justify" wrapText="1"/>
    </xf>
    <xf numFmtId="3" fontId="1" fillId="5" borderId="21" xfId="1" applyNumberFormat="1" applyFont="1" applyFill="1" applyBorder="1" applyAlignment="1">
      <alignment horizontal="right"/>
    </xf>
    <xf numFmtId="3" fontId="1" fillId="5" borderId="22" xfId="0" applyNumberFormat="1" applyFont="1" applyFill="1" applyBorder="1"/>
    <xf numFmtId="3" fontId="1" fillId="5" borderId="21" xfId="0" applyNumberFormat="1" applyFont="1" applyFill="1" applyBorder="1"/>
    <xf numFmtId="3" fontId="1" fillId="5" borderId="21" xfId="1" applyNumberFormat="1" applyFont="1" applyFill="1" applyBorder="1"/>
    <xf numFmtId="3" fontId="1" fillId="5" borderId="23" xfId="1" applyNumberFormat="1" applyFont="1" applyFill="1" applyBorder="1"/>
    <xf numFmtId="0" fontId="4" fillId="3" borderId="0" xfId="1" applyFont="1" applyFill="1"/>
    <xf numFmtId="3" fontId="4" fillId="3" borderId="0" xfId="1" applyNumberFormat="1" applyFill="1"/>
    <xf numFmtId="0" fontId="4" fillId="4" borderId="0" xfId="1" applyFont="1" applyFill="1"/>
    <xf numFmtId="3" fontId="4" fillId="4" borderId="0" xfId="1" applyNumberFormat="1" applyFill="1"/>
    <xf numFmtId="0" fontId="4" fillId="5" borderId="0" xfId="1" applyFont="1" applyFill="1"/>
    <xf numFmtId="3" fontId="4" fillId="5" borderId="0" xfId="1" applyNumberFormat="1" applyFill="1"/>
    <xf numFmtId="0" fontId="4" fillId="6" borderId="0" xfId="1" applyFill="1"/>
    <xf numFmtId="2" fontId="4" fillId="0" borderId="0" xfId="1" applyNumberFormat="1"/>
    <xf numFmtId="0" fontId="1" fillId="0" borderId="0" xfId="0" applyFont="1" applyBorder="1" applyAlignment="1">
      <alignment horizontal="center"/>
    </xf>
    <xf numFmtId="0" fontId="4" fillId="0" borderId="0" xfId="1" applyBorder="1"/>
    <xf numFmtId="0" fontId="0" fillId="0" borderId="0" xfId="0" applyBorder="1"/>
    <xf numFmtId="3" fontId="0" fillId="0" borderId="0" xfId="0" applyNumberFormat="1" applyBorder="1"/>
    <xf numFmtId="49" fontId="1" fillId="0" borderId="2" xfId="0" applyNumberFormat="1" applyFont="1" applyFill="1" applyBorder="1" applyAlignment="1" applyProtection="1">
      <alignment horizontal="left"/>
    </xf>
    <xf numFmtId="0" fontId="4" fillId="0" borderId="6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7" fontId="1" fillId="0" borderId="0" xfId="0" applyNumberFormat="1" applyFont="1" applyAlignment="1" applyProtection="1"/>
    <xf numFmtId="3" fontId="1" fillId="0" borderId="0" xfId="0" applyNumberFormat="1" applyFont="1" applyAlignment="1" applyProtection="1">
      <alignment horizontal="right"/>
    </xf>
    <xf numFmtId="37" fontId="1" fillId="0" borderId="0" xfId="0" applyNumberFormat="1" applyFont="1" applyAlignment="1" applyProtection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0" fontId="1" fillId="0" borderId="0" xfId="0" applyFont="1" applyFill="1" applyAlignment="1"/>
    <xf numFmtId="3" fontId="1" fillId="0" borderId="0" xfId="0" applyNumberFormat="1" applyFont="1" applyFill="1" applyAlignment="1"/>
    <xf numFmtId="3" fontId="1" fillId="0" borderId="14" xfId="1" applyNumberFormat="1" applyFont="1" applyFill="1" applyBorder="1"/>
    <xf numFmtId="3" fontId="1" fillId="0" borderId="0" xfId="1" applyNumberFormat="1" applyFont="1" applyFill="1"/>
    <xf numFmtId="0" fontId="1" fillId="0" borderId="0" xfId="0" applyFont="1" applyFill="1" applyAlignment="1">
      <alignment horizontal="justify"/>
    </xf>
    <xf numFmtId="0" fontId="5" fillId="0" borderId="0" xfId="0" applyFont="1" applyFill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7" xfId="1" applyNumberFormat="1" applyBorder="1" applyAlignment="1">
      <alignment horizontal="center" vertical="center" wrapText="1"/>
    </xf>
    <xf numFmtId="0" fontId="2" fillId="7" borderId="5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_Libr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52"/>
  <sheetViews>
    <sheetView showGridLines="0" tabSelected="1" zoomScale="85" zoomScaleNormal="85" workbookViewId="0">
      <selection activeCell="A3" sqref="A3:A6"/>
    </sheetView>
  </sheetViews>
  <sheetFormatPr baseColWidth="10" defaultColWidth="9.77734375" defaultRowHeight="15" customHeight="1" x14ac:dyDescent="0.2"/>
  <cols>
    <col min="1" max="1" width="15.6640625" style="82" customWidth="1"/>
    <col min="2" max="7" width="11.77734375" style="82" customWidth="1"/>
    <col min="8" max="8" width="3.5546875" style="82" customWidth="1"/>
    <col min="9" max="10" width="9.77734375" style="82"/>
    <col min="11" max="11" width="1.77734375" style="82" customWidth="1"/>
    <col min="12" max="12" width="9.77734375" style="82"/>
    <col min="13" max="13" width="9.33203125" style="82" customWidth="1"/>
    <col min="14" max="14" width="9.77734375" style="82"/>
    <col min="15" max="15" width="1.77734375" style="82" customWidth="1"/>
    <col min="16" max="16384" width="9.77734375" style="82"/>
  </cols>
  <sheetData>
    <row r="1" spans="1:16" ht="36.75" customHeight="1" x14ac:dyDescent="0.2">
      <c r="A1" s="97" t="s">
        <v>11</v>
      </c>
      <c r="B1" s="97"/>
      <c r="C1" s="97"/>
      <c r="D1" s="97"/>
      <c r="E1" s="97"/>
      <c r="F1" s="97"/>
      <c r="G1" s="97"/>
    </row>
    <row r="2" spans="1:16" ht="5.25" customHeight="1" x14ac:dyDescent="0.2"/>
    <row r="3" spans="1:16" ht="21" customHeight="1" x14ac:dyDescent="0.2">
      <c r="A3" s="98" t="s">
        <v>0</v>
      </c>
      <c r="B3" s="101" t="s">
        <v>1</v>
      </c>
      <c r="C3" s="102"/>
      <c r="D3" s="102"/>
      <c r="E3" s="102"/>
      <c r="F3" s="102"/>
      <c r="G3" s="102"/>
    </row>
    <row r="4" spans="1:16" ht="21" customHeight="1" x14ac:dyDescent="0.2">
      <c r="A4" s="99"/>
      <c r="B4" s="103" t="s">
        <v>7</v>
      </c>
      <c r="C4" s="104"/>
      <c r="D4" s="103" t="s">
        <v>9</v>
      </c>
      <c r="E4" s="105"/>
      <c r="F4" s="105"/>
      <c r="G4" s="105"/>
    </row>
    <row r="5" spans="1:16" ht="21" customHeight="1" x14ac:dyDescent="0.2">
      <c r="A5" s="99"/>
      <c r="B5" s="101" t="s">
        <v>8</v>
      </c>
      <c r="C5" s="106"/>
      <c r="D5" s="101" t="s">
        <v>8</v>
      </c>
      <c r="E5" s="106"/>
      <c r="F5" s="101" t="s">
        <v>2</v>
      </c>
      <c r="G5" s="106"/>
    </row>
    <row r="6" spans="1:16" ht="51.75" customHeight="1" x14ac:dyDescent="0.2">
      <c r="A6" s="100"/>
      <c r="B6" s="83" t="s">
        <v>4</v>
      </c>
      <c r="C6" s="83" t="s">
        <v>6</v>
      </c>
      <c r="D6" s="83" t="s">
        <v>5</v>
      </c>
      <c r="E6" s="83" t="s">
        <v>6</v>
      </c>
      <c r="F6" s="83" t="s">
        <v>5</v>
      </c>
      <c r="G6" s="84" t="s">
        <v>6</v>
      </c>
    </row>
    <row r="7" spans="1:16" ht="3.75" customHeight="1" x14ac:dyDescent="0.2">
      <c r="A7" s="85"/>
      <c r="B7" s="86"/>
      <c r="C7" s="86"/>
      <c r="D7" s="86"/>
      <c r="E7" s="86"/>
      <c r="F7" s="86"/>
      <c r="G7" s="86"/>
    </row>
    <row r="8" spans="1:16" s="10" customFormat="1" ht="18" customHeight="1" x14ac:dyDescent="0.2">
      <c r="A8" s="1" t="s">
        <v>58</v>
      </c>
      <c r="B8" s="2">
        <v>447</v>
      </c>
      <c r="C8" s="2">
        <v>11264</v>
      </c>
      <c r="D8" s="3">
        <v>5</v>
      </c>
      <c r="E8" s="3">
        <v>140</v>
      </c>
      <c r="F8" s="2">
        <v>1129</v>
      </c>
      <c r="G8" s="2">
        <v>14644</v>
      </c>
      <c r="H8" s="87"/>
      <c r="I8" s="88"/>
      <c r="J8" s="87"/>
      <c r="K8" s="87"/>
      <c r="L8" s="87"/>
      <c r="M8" s="87"/>
      <c r="N8" s="87"/>
      <c r="O8" s="87"/>
      <c r="P8" s="87"/>
    </row>
    <row r="9" spans="1:16" s="10" customFormat="1" ht="18" customHeight="1" x14ac:dyDescent="0.2">
      <c r="A9" s="1" t="s">
        <v>59</v>
      </c>
      <c r="B9" s="2">
        <v>457</v>
      </c>
      <c r="C9" s="2">
        <v>13386</v>
      </c>
      <c r="D9" s="3">
        <v>3.0864400000000001</v>
      </c>
      <c r="E9" s="3">
        <v>165</v>
      </c>
      <c r="F9" s="2">
        <v>4287</v>
      </c>
      <c r="G9" s="2">
        <v>150793</v>
      </c>
      <c r="H9" s="87"/>
      <c r="I9" s="88"/>
      <c r="J9" s="87"/>
      <c r="K9" s="87"/>
      <c r="L9" s="87"/>
      <c r="M9" s="87"/>
      <c r="N9" s="87"/>
      <c r="O9" s="87"/>
      <c r="P9" s="87"/>
    </row>
    <row r="10" spans="1:16" s="10" customFormat="1" ht="18" customHeight="1" x14ac:dyDescent="0.2">
      <c r="A10" s="1" t="s">
        <v>60</v>
      </c>
      <c r="B10" s="2">
        <v>519</v>
      </c>
      <c r="C10" s="2">
        <v>14031</v>
      </c>
      <c r="D10" s="3" t="s">
        <v>3</v>
      </c>
      <c r="E10" s="3" t="s">
        <v>3</v>
      </c>
      <c r="F10" s="2">
        <v>3609</v>
      </c>
      <c r="G10" s="2">
        <v>81935</v>
      </c>
      <c r="H10" s="87"/>
      <c r="I10" s="88"/>
      <c r="J10" s="89"/>
      <c r="K10" s="87"/>
      <c r="L10" s="87"/>
      <c r="M10" s="87"/>
      <c r="N10" s="87"/>
      <c r="O10" s="87"/>
      <c r="P10" s="87"/>
    </row>
    <row r="11" spans="1:16" s="10" customFormat="1" ht="18" customHeight="1" x14ac:dyDescent="0.2">
      <c r="A11" s="1" t="s">
        <v>61</v>
      </c>
      <c r="B11" s="2">
        <v>1234</v>
      </c>
      <c r="C11" s="2">
        <v>31013</v>
      </c>
      <c r="D11" s="3">
        <v>0</v>
      </c>
      <c r="E11" s="3">
        <v>0</v>
      </c>
      <c r="F11" s="2">
        <v>204</v>
      </c>
      <c r="G11" s="2">
        <v>9400</v>
      </c>
      <c r="H11" s="87"/>
      <c r="I11" s="88"/>
      <c r="J11" s="89"/>
      <c r="K11" s="87"/>
      <c r="L11" s="87"/>
      <c r="M11" s="87"/>
      <c r="N11" s="87"/>
      <c r="O11" s="87"/>
      <c r="P11" s="87"/>
    </row>
    <row r="12" spans="1:16" s="10" customFormat="1" ht="18" customHeight="1" x14ac:dyDescent="0.2">
      <c r="A12" s="1" t="s">
        <v>62</v>
      </c>
      <c r="B12" s="2">
        <v>611</v>
      </c>
      <c r="C12" s="2">
        <v>13390</v>
      </c>
      <c r="D12" s="3" t="s">
        <v>3</v>
      </c>
      <c r="E12" s="4" t="s">
        <v>3</v>
      </c>
      <c r="F12" s="2">
        <v>1328</v>
      </c>
      <c r="G12" s="2">
        <v>37319</v>
      </c>
      <c r="H12" s="87"/>
      <c r="I12" s="90"/>
      <c r="J12" s="89"/>
    </row>
    <row r="13" spans="1:16" s="10" customFormat="1" ht="18" customHeight="1" x14ac:dyDescent="0.2">
      <c r="A13" s="1" t="s">
        <v>63</v>
      </c>
      <c r="B13" s="2">
        <v>492</v>
      </c>
      <c r="C13" s="2">
        <v>19911</v>
      </c>
      <c r="D13" s="3">
        <v>47.002071999999998</v>
      </c>
      <c r="E13" s="3">
        <v>2728</v>
      </c>
      <c r="F13" s="2">
        <v>458</v>
      </c>
      <c r="G13" s="2">
        <v>19051</v>
      </c>
      <c r="H13" s="87"/>
      <c r="I13" s="90"/>
      <c r="J13" s="87"/>
    </row>
    <row r="14" spans="1:16" s="10" customFormat="1" ht="18" customHeight="1" x14ac:dyDescent="0.2">
      <c r="A14" s="1" t="s">
        <v>64</v>
      </c>
      <c r="B14" s="2">
        <v>592</v>
      </c>
      <c r="C14" s="2">
        <v>21645</v>
      </c>
      <c r="D14" s="3">
        <v>33.531966000000004</v>
      </c>
      <c r="E14" s="3">
        <v>1832</v>
      </c>
      <c r="F14" s="2">
        <v>2806</v>
      </c>
      <c r="G14" s="2">
        <v>86929</v>
      </c>
      <c r="H14" s="87"/>
      <c r="I14" s="90"/>
      <c r="J14" s="87"/>
    </row>
    <row r="15" spans="1:16" s="10" customFormat="1" ht="18" customHeight="1" x14ac:dyDescent="0.2">
      <c r="A15" s="1" t="s">
        <v>65</v>
      </c>
      <c r="B15" s="2">
        <v>378</v>
      </c>
      <c r="C15" s="2">
        <v>12677</v>
      </c>
      <c r="D15" s="3" t="s">
        <v>3</v>
      </c>
      <c r="E15" s="3" t="s">
        <v>3</v>
      </c>
      <c r="F15" s="2">
        <v>1</v>
      </c>
      <c r="G15" s="2">
        <v>294</v>
      </c>
      <c r="H15" s="87"/>
      <c r="I15" s="90"/>
      <c r="J15" s="89"/>
    </row>
    <row r="16" spans="1:16" s="10" customFormat="1" ht="18" customHeight="1" x14ac:dyDescent="0.2">
      <c r="A16" s="1" t="s">
        <v>89</v>
      </c>
      <c r="B16" s="2">
        <v>7430</v>
      </c>
      <c r="C16" s="2">
        <v>135398</v>
      </c>
      <c r="D16" s="3">
        <v>0</v>
      </c>
      <c r="E16" s="3">
        <v>0</v>
      </c>
      <c r="F16" s="2">
        <v>298</v>
      </c>
      <c r="G16" s="2">
        <v>11552</v>
      </c>
      <c r="H16" s="87"/>
      <c r="I16" s="90"/>
      <c r="J16" s="87"/>
    </row>
    <row r="17" spans="1:10" s="10" customFormat="1" ht="18" customHeight="1" x14ac:dyDescent="0.2">
      <c r="A17" s="1" t="s">
        <v>90</v>
      </c>
      <c r="B17" s="2">
        <v>1080</v>
      </c>
      <c r="C17" s="2">
        <v>15258</v>
      </c>
      <c r="D17" s="3">
        <v>240.01480200000003</v>
      </c>
      <c r="E17" s="3">
        <v>5823</v>
      </c>
      <c r="F17" s="2">
        <v>1</v>
      </c>
      <c r="G17" s="2">
        <v>436</v>
      </c>
      <c r="I17" s="90"/>
      <c r="J17" s="87"/>
    </row>
    <row r="18" spans="1:10" s="10" customFormat="1" ht="18" customHeight="1" x14ac:dyDescent="0.2">
      <c r="A18" s="1" t="s">
        <v>91</v>
      </c>
      <c r="B18" s="2">
        <v>653</v>
      </c>
      <c r="C18" s="2">
        <v>22093</v>
      </c>
      <c r="D18" s="3">
        <v>0</v>
      </c>
      <c r="E18" s="3">
        <v>0</v>
      </c>
      <c r="F18" s="2">
        <v>881</v>
      </c>
      <c r="G18" s="2">
        <v>33308</v>
      </c>
      <c r="I18" s="90"/>
      <c r="J18" s="87"/>
    </row>
    <row r="19" spans="1:10" s="10" customFormat="1" ht="18" customHeight="1" x14ac:dyDescent="0.2">
      <c r="A19" s="1" t="s">
        <v>92</v>
      </c>
      <c r="B19" s="2">
        <v>1148</v>
      </c>
      <c r="C19" s="2">
        <v>59346</v>
      </c>
      <c r="D19" s="3" t="s">
        <v>3</v>
      </c>
      <c r="E19" s="3" t="s">
        <v>3</v>
      </c>
      <c r="F19" s="2">
        <v>1</v>
      </c>
      <c r="G19" s="2">
        <v>416</v>
      </c>
      <c r="I19" s="90"/>
      <c r="J19" s="89"/>
    </row>
    <row r="20" spans="1:10" s="10" customFormat="1" ht="18" customHeight="1" x14ac:dyDescent="0.2">
      <c r="A20" s="1" t="s">
        <v>93</v>
      </c>
      <c r="B20" s="2">
        <v>1697</v>
      </c>
      <c r="C20" s="2">
        <v>80177</v>
      </c>
      <c r="D20" s="3" t="s">
        <v>3</v>
      </c>
      <c r="E20" s="3" t="s">
        <v>3</v>
      </c>
      <c r="F20" s="2">
        <v>1</v>
      </c>
      <c r="G20" s="2">
        <v>412</v>
      </c>
      <c r="I20" s="90"/>
      <c r="J20" s="89"/>
    </row>
    <row r="21" spans="1:10" s="10" customFormat="1" ht="18" customHeight="1" x14ac:dyDescent="0.2">
      <c r="A21" s="1" t="s">
        <v>94</v>
      </c>
      <c r="B21" s="2">
        <v>592</v>
      </c>
      <c r="C21" s="2">
        <v>22522</v>
      </c>
      <c r="D21" s="3">
        <v>59.678522000000001</v>
      </c>
      <c r="E21" s="3">
        <v>2904</v>
      </c>
      <c r="F21" s="2">
        <v>60</v>
      </c>
      <c r="G21" s="2">
        <v>2904</v>
      </c>
      <c r="H21" s="87"/>
      <c r="I21" s="90"/>
      <c r="J21" s="87"/>
    </row>
    <row r="22" spans="1:10" s="10" customFormat="1" ht="18" customHeight="1" x14ac:dyDescent="0.2">
      <c r="A22" s="1" t="s">
        <v>95</v>
      </c>
      <c r="B22" s="2">
        <v>43229</v>
      </c>
      <c r="C22" s="2">
        <v>896660</v>
      </c>
      <c r="D22" s="2">
        <v>584.74810400000001</v>
      </c>
      <c r="E22" s="3">
        <v>31123</v>
      </c>
      <c r="F22" s="3">
        <v>0</v>
      </c>
      <c r="G22" s="2">
        <v>319</v>
      </c>
      <c r="I22" s="90"/>
      <c r="J22" s="87"/>
    </row>
    <row r="23" spans="1:10" s="10" customFormat="1" ht="18" customHeight="1" x14ac:dyDescent="0.2">
      <c r="A23" s="1" t="s">
        <v>88</v>
      </c>
      <c r="B23" s="2">
        <v>1330</v>
      </c>
      <c r="C23" s="2">
        <v>31030</v>
      </c>
      <c r="D23" s="2">
        <v>348086.05767999997</v>
      </c>
      <c r="E23" s="3">
        <v>2236731</v>
      </c>
      <c r="F23" s="2">
        <v>267</v>
      </c>
      <c r="G23" s="2">
        <v>10781</v>
      </c>
      <c r="I23" s="90"/>
      <c r="J23" s="87"/>
    </row>
    <row r="24" spans="1:10" s="10" customFormat="1" ht="18" customHeight="1" x14ac:dyDescent="0.2">
      <c r="A24" s="1" t="s">
        <v>87</v>
      </c>
      <c r="B24" s="2">
        <v>142</v>
      </c>
      <c r="C24" s="2">
        <v>5986</v>
      </c>
      <c r="D24" s="2">
        <v>152.624458</v>
      </c>
      <c r="E24" s="3">
        <v>8545</v>
      </c>
      <c r="F24" s="2">
        <v>4636</v>
      </c>
      <c r="G24" s="2">
        <v>402190</v>
      </c>
      <c r="I24" s="90"/>
      <c r="J24" s="87"/>
    </row>
    <row r="25" spans="1:10" s="10" customFormat="1" ht="18" customHeight="1" x14ac:dyDescent="0.2">
      <c r="A25" s="1" t="s">
        <v>86</v>
      </c>
      <c r="B25" s="2">
        <v>29712</v>
      </c>
      <c r="C25" s="2">
        <v>637216</v>
      </c>
      <c r="D25" s="2">
        <v>51.764008000000004</v>
      </c>
      <c r="E25" s="2">
        <v>3743</v>
      </c>
      <c r="F25" s="2">
        <v>401</v>
      </c>
      <c r="G25" s="2">
        <v>19409</v>
      </c>
      <c r="I25" s="90"/>
      <c r="J25" s="87"/>
    </row>
    <row r="26" spans="1:10" s="10" customFormat="1" ht="18" customHeight="1" x14ac:dyDescent="0.2">
      <c r="A26" s="1" t="s">
        <v>85</v>
      </c>
      <c r="B26" s="2">
        <v>2209</v>
      </c>
      <c r="C26" s="2">
        <v>80416</v>
      </c>
      <c r="D26" s="2">
        <v>1675028.2059260001</v>
      </c>
      <c r="E26" s="2">
        <v>21671919</v>
      </c>
      <c r="F26" s="2">
        <v>300</v>
      </c>
      <c r="G26" s="2">
        <v>9240</v>
      </c>
      <c r="I26" s="90"/>
      <c r="J26" s="87"/>
    </row>
    <row r="27" spans="1:10" s="10" customFormat="1" ht="18" customHeight="1" x14ac:dyDescent="0.2">
      <c r="A27" s="1" t="s">
        <v>84</v>
      </c>
      <c r="B27" s="2">
        <v>49943</v>
      </c>
      <c r="C27" s="2">
        <v>972773</v>
      </c>
      <c r="D27" s="2">
        <v>88326.637619999994</v>
      </c>
      <c r="E27" s="2">
        <v>1045628</v>
      </c>
      <c r="F27" s="2">
        <v>444</v>
      </c>
      <c r="G27" s="2">
        <v>19224</v>
      </c>
      <c r="I27" s="90"/>
      <c r="J27" s="87"/>
    </row>
    <row r="28" spans="1:10" s="10" customFormat="1" ht="18" customHeight="1" x14ac:dyDescent="0.2">
      <c r="A28" s="1" t="s">
        <v>83</v>
      </c>
      <c r="B28" s="2">
        <v>118103</v>
      </c>
      <c r="C28" s="2">
        <v>1688438</v>
      </c>
      <c r="D28" s="2">
        <v>164649.38256200001</v>
      </c>
      <c r="E28" s="2">
        <v>1172596</v>
      </c>
      <c r="F28" s="2">
        <v>1268</v>
      </c>
      <c r="G28" s="2">
        <v>41206</v>
      </c>
      <c r="I28" s="90"/>
      <c r="J28" s="87"/>
    </row>
    <row r="29" spans="1:10" s="10" customFormat="1" ht="18" customHeight="1" x14ac:dyDescent="0.2">
      <c r="A29" s="1" t="s">
        <v>82</v>
      </c>
      <c r="B29" s="2">
        <v>48599</v>
      </c>
      <c r="C29" s="2">
        <v>776743</v>
      </c>
      <c r="D29" s="2">
        <v>112143.019604</v>
      </c>
      <c r="E29" s="2">
        <v>857925</v>
      </c>
      <c r="F29" s="2">
        <v>2249</v>
      </c>
      <c r="G29" s="2">
        <v>79085</v>
      </c>
      <c r="I29" s="90"/>
      <c r="J29" s="87"/>
    </row>
    <row r="30" spans="1:10" s="10" customFormat="1" ht="18" customHeight="1" x14ac:dyDescent="0.2">
      <c r="A30" s="1" t="s">
        <v>81</v>
      </c>
      <c r="B30" s="2">
        <v>58860</v>
      </c>
      <c r="C30" s="2">
        <v>736686</v>
      </c>
      <c r="D30" s="2">
        <v>604775.30768800003</v>
      </c>
      <c r="E30" s="2">
        <v>3404684</v>
      </c>
      <c r="F30" s="2">
        <v>6001</v>
      </c>
      <c r="G30" s="2">
        <v>188862</v>
      </c>
      <c r="I30" s="90"/>
      <c r="J30" s="87"/>
    </row>
    <row r="31" spans="1:10" s="10" customFormat="1" ht="18" customHeight="1" x14ac:dyDescent="0.2">
      <c r="A31" s="1" t="s">
        <v>80</v>
      </c>
      <c r="B31" s="5">
        <v>6926</v>
      </c>
      <c r="C31" s="5">
        <v>142068</v>
      </c>
      <c r="D31" s="5">
        <v>183233.829872</v>
      </c>
      <c r="E31" s="2">
        <v>1702621</v>
      </c>
      <c r="F31" s="5">
        <v>4136</v>
      </c>
      <c r="G31" s="5">
        <v>131700</v>
      </c>
      <c r="I31" s="90"/>
      <c r="J31" s="87"/>
    </row>
    <row r="32" spans="1:10" s="10" customFormat="1" ht="18" customHeight="1" x14ac:dyDescent="0.2">
      <c r="A32" s="1" t="s">
        <v>79</v>
      </c>
      <c r="B32" s="5">
        <v>2337</v>
      </c>
      <c r="C32" s="5">
        <v>65197</v>
      </c>
      <c r="D32" s="5">
        <v>186135.32597800001</v>
      </c>
      <c r="E32" s="5">
        <v>2160074</v>
      </c>
      <c r="F32" s="5">
        <v>9741</v>
      </c>
      <c r="G32" s="5">
        <v>321598</v>
      </c>
      <c r="I32" s="90"/>
      <c r="J32" s="87"/>
    </row>
    <row r="33" spans="1:14" s="10" customFormat="1" ht="18" customHeight="1" x14ac:dyDescent="0.2">
      <c r="A33" s="1" t="s">
        <v>78</v>
      </c>
      <c r="B33" s="5">
        <v>4339</v>
      </c>
      <c r="C33" s="5">
        <v>101021</v>
      </c>
      <c r="D33" s="5">
        <v>1451217.6768920003</v>
      </c>
      <c r="E33" s="5">
        <v>14502076</v>
      </c>
      <c r="F33" s="5">
        <v>5199</v>
      </c>
      <c r="G33" s="5">
        <v>166684</v>
      </c>
      <c r="I33" s="90"/>
      <c r="J33" s="87"/>
    </row>
    <row r="34" spans="1:14" s="10" customFormat="1" ht="18" customHeight="1" x14ac:dyDescent="0.2">
      <c r="A34" s="6" t="s">
        <v>77</v>
      </c>
      <c r="B34" s="5">
        <v>8765</v>
      </c>
      <c r="C34" s="5">
        <v>231072</v>
      </c>
      <c r="D34" s="5">
        <v>958121.23232399998</v>
      </c>
      <c r="E34" s="5">
        <v>9864919</v>
      </c>
      <c r="F34" s="5">
        <v>4717</v>
      </c>
      <c r="G34" s="5">
        <v>164900</v>
      </c>
      <c r="I34" s="91"/>
      <c r="J34" s="87"/>
    </row>
    <row r="35" spans="1:14" s="10" customFormat="1" ht="18" customHeight="1" x14ac:dyDescent="0.2">
      <c r="A35" s="6" t="s">
        <v>76</v>
      </c>
      <c r="B35" s="5">
        <v>14037</v>
      </c>
      <c r="C35" s="5">
        <v>419621</v>
      </c>
      <c r="D35" s="5">
        <v>1612077.2859159999</v>
      </c>
      <c r="E35" s="5">
        <v>21090189</v>
      </c>
      <c r="F35" s="5">
        <v>4507</v>
      </c>
      <c r="G35" s="5">
        <v>185336</v>
      </c>
      <c r="I35" s="91"/>
      <c r="J35" s="87"/>
    </row>
    <row r="36" spans="1:14" s="10" customFormat="1" ht="18" customHeight="1" x14ac:dyDescent="0.2">
      <c r="A36" s="6" t="s">
        <v>75</v>
      </c>
      <c r="B36" s="5">
        <v>12836.790558000001</v>
      </c>
      <c r="C36" s="5">
        <v>506905</v>
      </c>
      <c r="D36" s="5">
        <v>2120386.9916580003</v>
      </c>
      <c r="E36" s="5">
        <v>38138478</v>
      </c>
      <c r="F36" s="5">
        <v>7827</v>
      </c>
      <c r="G36" s="5">
        <v>375005</v>
      </c>
      <c r="I36" s="91"/>
      <c r="J36" s="91"/>
      <c r="K36" s="91"/>
      <c r="L36" s="91"/>
      <c r="M36" s="91"/>
      <c r="N36" s="91"/>
    </row>
    <row r="37" spans="1:14" s="10" customFormat="1" ht="18" customHeight="1" x14ac:dyDescent="0.2">
      <c r="A37" s="6" t="s">
        <v>74</v>
      </c>
      <c r="B37" s="5">
        <v>29865</v>
      </c>
      <c r="C37" s="5">
        <v>1128092</v>
      </c>
      <c r="D37" s="5">
        <v>381770</v>
      </c>
      <c r="E37" s="5">
        <v>6355881</v>
      </c>
      <c r="F37" s="5">
        <v>587.32748600000002</v>
      </c>
      <c r="G37" s="5">
        <v>28848</v>
      </c>
      <c r="I37" s="91"/>
      <c r="J37" s="91"/>
      <c r="K37" s="91"/>
      <c r="L37" s="91"/>
      <c r="M37" s="91"/>
      <c r="N37" s="91"/>
    </row>
    <row r="38" spans="1:14" s="10" customFormat="1" ht="18" customHeight="1" x14ac:dyDescent="0.2">
      <c r="A38" s="6" t="s">
        <v>73</v>
      </c>
      <c r="B38" s="5">
        <v>289471.012674</v>
      </c>
      <c r="C38" s="5">
        <v>8084154</v>
      </c>
      <c r="D38" s="5">
        <v>2284137.88949</v>
      </c>
      <c r="E38" s="5">
        <v>39078393</v>
      </c>
      <c r="F38" s="5">
        <v>346.276522</v>
      </c>
      <c r="G38" s="5">
        <v>13092</v>
      </c>
      <c r="I38" s="91"/>
      <c r="J38" s="91"/>
      <c r="K38" s="91"/>
      <c r="L38" s="91"/>
      <c r="M38" s="91"/>
      <c r="N38" s="91"/>
    </row>
    <row r="39" spans="1:14" s="10" customFormat="1" ht="18" customHeight="1" x14ac:dyDescent="0.2">
      <c r="A39" s="6" t="s">
        <v>72</v>
      </c>
      <c r="B39" s="5">
        <v>46526.760239999996</v>
      </c>
      <c r="C39" s="5">
        <v>1583555</v>
      </c>
      <c r="D39" s="5">
        <v>1260868.853256</v>
      </c>
      <c r="E39" s="5">
        <v>17544778</v>
      </c>
      <c r="F39" s="5">
        <v>2362.7580039999998</v>
      </c>
      <c r="G39" s="5">
        <v>94352</v>
      </c>
      <c r="I39" s="91"/>
      <c r="J39" s="91"/>
      <c r="K39" s="91"/>
      <c r="L39" s="91"/>
      <c r="M39" s="91"/>
      <c r="N39" s="91"/>
    </row>
    <row r="40" spans="1:14" s="10" customFormat="1" ht="18" customHeight="1" x14ac:dyDescent="0.2">
      <c r="A40" s="6" t="s">
        <v>71</v>
      </c>
      <c r="B40" s="5">
        <v>1053225.1851260001</v>
      </c>
      <c r="C40" s="5">
        <v>33063186</v>
      </c>
      <c r="D40" s="5">
        <v>1020265.7978380001</v>
      </c>
      <c r="E40" s="5">
        <v>16829866</v>
      </c>
      <c r="F40" s="5">
        <v>9224.3329979999999</v>
      </c>
      <c r="G40" s="5">
        <v>439875</v>
      </c>
      <c r="I40" s="91"/>
      <c r="J40" s="91"/>
      <c r="K40" s="91"/>
      <c r="L40" s="91"/>
      <c r="M40" s="91"/>
      <c r="N40" s="91"/>
    </row>
    <row r="41" spans="1:14" s="10" customFormat="1" ht="18" customHeight="1" x14ac:dyDescent="0.2">
      <c r="A41" s="6" t="s">
        <v>70</v>
      </c>
      <c r="B41" s="5">
        <v>1252124.7262299999</v>
      </c>
      <c r="C41" s="5">
        <v>39612134</v>
      </c>
      <c r="D41" s="5">
        <v>500569.68583199999</v>
      </c>
      <c r="E41" s="5">
        <v>7505364</v>
      </c>
      <c r="F41" s="5">
        <v>1074.0811200000001</v>
      </c>
      <c r="G41" s="5">
        <v>43586</v>
      </c>
      <c r="I41" s="91"/>
      <c r="J41" s="91"/>
      <c r="K41" s="91"/>
      <c r="L41" s="91"/>
      <c r="M41" s="91"/>
      <c r="N41" s="91"/>
    </row>
    <row r="42" spans="1:14" s="10" customFormat="1" ht="18" customHeight="1" x14ac:dyDescent="0.2">
      <c r="A42" s="6" t="s">
        <v>69</v>
      </c>
      <c r="B42" s="5">
        <v>1277364.3318360001</v>
      </c>
      <c r="C42" s="5">
        <v>41132270</v>
      </c>
      <c r="D42" s="5">
        <v>316963.76357200003</v>
      </c>
      <c r="E42" s="5">
        <v>6305501</v>
      </c>
      <c r="F42" s="5">
        <v>1522.6731279999999</v>
      </c>
      <c r="G42" s="5">
        <v>80770</v>
      </c>
      <c r="I42" s="91"/>
      <c r="J42" s="91"/>
      <c r="K42" s="91"/>
      <c r="L42" s="91"/>
      <c r="M42" s="91"/>
      <c r="N42" s="91"/>
    </row>
    <row r="43" spans="1:14" s="10" customFormat="1" ht="18" customHeight="1" x14ac:dyDescent="0.2">
      <c r="A43" s="6" t="s">
        <v>68</v>
      </c>
      <c r="B43" s="5">
        <v>610698</v>
      </c>
      <c r="C43" s="5">
        <v>15703111</v>
      </c>
      <c r="D43" s="5">
        <v>1708418.0413640002</v>
      </c>
      <c r="E43" s="5">
        <v>24812100</v>
      </c>
      <c r="F43" s="5">
        <v>4376.880564</v>
      </c>
      <c r="G43" s="5">
        <v>248128</v>
      </c>
      <c r="I43" s="91"/>
      <c r="J43" s="91"/>
      <c r="K43" s="91"/>
      <c r="L43" s="91"/>
      <c r="M43" s="91"/>
      <c r="N43" s="91"/>
    </row>
    <row r="44" spans="1:14" s="92" customFormat="1" ht="18" customHeight="1" x14ac:dyDescent="0.2">
      <c r="A44" s="78" t="s">
        <v>67</v>
      </c>
      <c r="B44" s="5">
        <v>643352</v>
      </c>
      <c r="C44" s="5">
        <v>14883607</v>
      </c>
      <c r="D44" s="5">
        <v>1918913</v>
      </c>
      <c r="E44" s="5">
        <v>27261678</v>
      </c>
      <c r="F44" s="5">
        <v>6207</v>
      </c>
      <c r="G44" s="5">
        <v>310832</v>
      </c>
      <c r="I44" s="93"/>
      <c r="J44" s="93"/>
      <c r="K44" s="93"/>
      <c r="L44" s="93"/>
      <c r="M44" s="93"/>
      <c r="N44" s="93"/>
    </row>
    <row r="45" spans="1:14" s="10" customFormat="1" ht="18" customHeight="1" x14ac:dyDescent="0.2">
      <c r="A45" s="6" t="s">
        <v>66</v>
      </c>
      <c r="B45" s="94">
        <v>1028268.4737920001</v>
      </c>
      <c r="C45" s="94">
        <v>21458657</v>
      </c>
      <c r="D45" s="94">
        <v>419440.18537200004</v>
      </c>
      <c r="E45" s="94">
        <v>5165043</v>
      </c>
      <c r="F45" s="94">
        <v>2281.761</v>
      </c>
      <c r="G45" s="95">
        <v>185115</v>
      </c>
      <c r="I45" s="91"/>
      <c r="J45" s="91"/>
      <c r="K45" s="91"/>
      <c r="L45" s="91"/>
      <c r="M45" s="91"/>
      <c r="N45" s="91"/>
    </row>
    <row r="46" spans="1:14" s="10" customFormat="1" ht="5.25" customHeight="1" x14ac:dyDescent="0.2">
      <c r="A46" s="7"/>
      <c r="B46" s="8"/>
      <c r="C46" s="8"/>
      <c r="D46" s="8"/>
      <c r="E46" s="8"/>
      <c r="F46" s="8"/>
      <c r="G46" s="8"/>
    </row>
    <row r="47" spans="1:14" s="10" customFormat="1" ht="5.25" customHeight="1" x14ac:dyDescent="0.2">
      <c r="A47" s="9"/>
      <c r="B47" s="9"/>
      <c r="C47" s="9"/>
      <c r="D47" s="9"/>
      <c r="E47" s="9"/>
      <c r="F47" s="9"/>
      <c r="G47" s="9"/>
    </row>
    <row r="48" spans="1:14" s="10" customFormat="1" ht="14.25" customHeight="1" x14ac:dyDescent="0.2">
      <c r="A48" s="1" t="s">
        <v>96</v>
      </c>
      <c r="B48" s="12"/>
      <c r="C48" s="12"/>
      <c r="D48" s="12"/>
      <c r="E48" s="12"/>
      <c r="F48" s="12"/>
      <c r="G48" s="12"/>
    </row>
    <row r="49" spans="1:7" s="10" customFormat="1" ht="14.25" customHeight="1" x14ac:dyDescent="0.2">
      <c r="A49" s="13" t="s">
        <v>97</v>
      </c>
      <c r="B49" s="11"/>
      <c r="C49" s="11"/>
      <c r="D49" s="11"/>
      <c r="E49" s="11"/>
      <c r="F49" s="11"/>
      <c r="G49" s="11"/>
    </row>
    <row r="50" spans="1:7" s="10" customFormat="1" ht="14.25" customHeight="1" x14ac:dyDescent="0.2">
      <c r="A50" s="14" t="s">
        <v>98</v>
      </c>
      <c r="B50" s="11"/>
      <c r="C50" s="11"/>
      <c r="D50" s="11"/>
      <c r="E50" s="11"/>
      <c r="F50" s="11"/>
      <c r="G50" s="11"/>
    </row>
    <row r="51" spans="1:7" s="10" customFormat="1" ht="14.25" customHeight="1" x14ac:dyDescent="0.2">
      <c r="A51" s="14" t="s">
        <v>99</v>
      </c>
    </row>
    <row r="52" spans="1:7" s="10" customFormat="1" ht="14.85" customHeight="1" x14ac:dyDescent="0.2">
      <c r="A52" s="92" t="s">
        <v>10</v>
      </c>
      <c r="B52" s="96"/>
      <c r="C52" s="96"/>
      <c r="D52" s="96"/>
    </row>
  </sheetData>
  <mergeCells count="8">
    <mergeCell ref="A1:G1"/>
    <mergeCell ref="A3:A6"/>
    <mergeCell ref="B3:G3"/>
    <mergeCell ref="B4:C4"/>
    <mergeCell ref="D4:G4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zoomScale="85" workbookViewId="0">
      <pane xSplit="2" ySplit="3" topLeftCell="Y13" activePane="bottomRight" state="frozen"/>
      <selection pane="topRight" activeCell="C1" sqref="C1"/>
      <selection pane="bottomLeft" activeCell="A4" sqref="A4"/>
      <selection pane="bottomRight" activeCell="AH19" sqref="AH19:AI19"/>
    </sheetView>
  </sheetViews>
  <sheetFormatPr baseColWidth="10" defaultColWidth="8.88671875" defaultRowHeight="12.75" x14ac:dyDescent="0.2"/>
  <cols>
    <col min="1" max="1" width="8.88671875" style="17" customWidth="1"/>
    <col min="2" max="2" width="32.77734375" style="17" customWidth="1"/>
    <col min="3" max="23" width="9" style="17" customWidth="1"/>
    <col min="24" max="40" width="8.88671875" style="16" customWidth="1"/>
    <col min="41" max="256" width="8.88671875" style="17"/>
    <col min="257" max="257" width="8.88671875" style="17" customWidth="1"/>
    <col min="258" max="258" width="32.77734375" style="17" customWidth="1"/>
    <col min="259" max="279" width="9" style="17" customWidth="1"/>
    <col min="280" max="296" width="8.88671875" style="17" customWidth="1"/>
    <col min="297" max="512" width="8.88671875" style="17"/>
    <col min="513" max="513" width="8.88671875" style="17" customWidth="1"/>
    <col min="514" max="514" width="32.77734375" style="17" customWidth="1"/>
    <col min="515" max="535" width="9" style="17" customWidth="1"/>
    <col min="536" max="552" width="8.88671875" style="17" customWidth="1"/>
    <col min="553" max="768" width="8.88671875" style="17"/>
    <col min="769" max="769" width="8.88671875" style="17" customWidth="1"/>
    <col min="770" max="770" width="32.77734375" style="17" customWidth="1"/>
    <col min="771" max="791" width="9" style="17" customWidth="1"/>
    <col min="792" max="808" width="8.88671875" style="17" customWidth="1"/>
    <col min="809" max="1024" width="8.88671875" style="17"/>
    <col min="1025" max="1025" width="8.88671875" style="17" customWidth="1"/>
    <col min="1026" max="1026" width="32.77734375" style="17" customWidth="1"/>
    <col min="1027" max="1047" width="9" style="17" customWidth="1"/>
    <col min="1048" max="1064" width="8.88671875" style="17" customWidth="1"/>
    <col min="1065" max="1280" width="8.88671875" style="17"/>
    <col min="1281" max="1281" width="8.88671875" style="17" customWidth="1"/>
    <col min="1282" max="1282" width="32.77734375" style="17" customWidth="1"/>
    <col min="1283" max="1303" width="9" style="17" customWidth="1"/>
    <col min="1304" max="1320" width="8.88671875" style="17" customWidth="1"/>
    <col min="1321" max="1536" width="8.88671875" style="17"/>
    <col min="1537" max="1537" width="8.88671875" style="17" customWidth="1"/>
    <col min="1538" max="1538" width="32.77734375" style="17" customWidth="1"/>
    <col min="1539" max="1559" width="9" style="17" customWidth="1"/>
    <col min="1560" max="1576" width="8.88671875" style="17" customWidth="1"/>
    <col min="1577" max="1792" width="8.88671875" style="17"/>
    <col min="1793" max="1793" width="8.88671875" style="17" customWidth="1"/>
    <col min="1794" max="1794" width="32.77734375" style="17" customWidth="1"/>
    <col min="1795" max="1815" width="9" style="17" customWidth="1"/>
    <col min="1816" max="1832" width="8.88671875" style="17" customWidth="1"/>
    <col min="1833" max="2048" width="8.88671875" style="17"/>
    <col min="2049" max="2049" width="8.88671875" style="17" customWidth="1"/>
    <col min="2050" max="2050" width="32.77734375" style="17" customWidth="1"/>
    <col min="2051" max="2071" width="9" style="17" customWidth="1"/>
    <col min="2072" max="2088" width="8.88671875" style="17" customWidth="1"/>
    <col min="2089" max="2304" width="8.88671875" style="17"/>
    <col min="2305" max="2305" width="8.88671875" style="17" customWidth="1"/>
    <col min="2306" max="2306" width="32.77734375" style="17" customWidth="1"/>
    <col min="2307" max="2327" width="9" style="17" customWidth="1"/>
    <col min="2328" max="2344" width="8.88671875" style="17" customWidth="1"/>
    <col min="2345" max="2560" width="8.88671875" style="17"/>
    <col min="2561" max="2561" width="8.88671875" style="17" customWidth="1"/>
    <col min="2562" max="2562" width="32.77734375" style="17" customWidth="1"/>
    <col min="2563" max="2583" width="9" style="17" customWidth="1"/>
    <col min="2584" max="2600" width="8.88671875" style="17" customWidth="1"/>
    <col min="2601" max="2816" width="8.88671875" style="17"/>
    <col min="2817" max="2817" width="8.88671875" style="17" customWidth="1"/>
    <col min="2818" max="2818" width="32.77734375" style="17" customWidth="1"/>
    <col min="2819" max="2839" width="9" style="17" customWidth="1"/>
    <col min="2840" max="2856" width="8.88671875" style="17" customWidth="1"/>
    <col min="2857" max="3072" width="8.88671875" style="17"/>
    <col min="3073" max="3073" width="8.88671875" style="17" customWidth="1"/>
    <col min="3074" max="3074" width="32.77734375" style="17" customWidth="1"/>
    <col min="3075" max="3095" width="9" style="17" customWidth="1"/>
    <col min="3096" max="3112" width="8.88671875" style="17" customWidth="1"/>
    <col min="3113" max="3328" width="8.88671875" style="17"/>
    <col min="3329" max="3329" width="8.88671875" style="17" customWidth="1"/>
    <col min="3330" max="3330" width="32.77734375" style="17" customWidth="1"/>
    <col min="3331" max="3351" width="9" style="17" customWidth="1"/>
    <col min="3352" max="3368" width="8.88671875" style="17" customWidth="1"/>
    <col min="3369" max="3584" width="8.88671875" style="17"/>
    <col min="3585" max="3585" width="8.88671875" style="17" customWidth="1"/>
    <col min="3586" max="3586" width="32.77734375" style="17" customWidth="1"/>
    <col min="3587" max="3607" width="9" style="17" customWidth="1"/>
    <col min="3608" max="3624" width="8.88671875" style="17" customWidth="1"/>
    <col min="3625" max="3840" width="8.88671875" style="17"/>
    <col min="3841" max="3841" width="8.88671875" style="17" customWidth="1"/>
    <col min="3842" max="3842" width="32.77734375" style="17" customWidth="1"/>
    <col min="3843" max="3863" width="9" style="17" customWidth="1"/>
    <col min="3864" max="3880" width="8.88671875" style="17" customWidth="1"/>
    <col min="3881" max="4096" width="8.88671875" style="17"/>
    <col min="4097" max="4097" width="8.88671875" style="17" customWidth="1"/>
    <col min="4098" max="4098" width="32.77734375" style="17" customWidth="1"/>
    <col min="4099" max="4119" width="9" style="17" customWidth="1"/>
    <col min="4120" max="4136" width="8.88671875" style="17" customWidth="1"/>
    <col min="4137" max="4352" width="8.88671875" style="17"/>
    <col min="4353" max="4353" width="8.88671875" style="17" customWidth="1"/>
    <col min="4354" max="4354" width="32.77734375" style="17" customWidth="1"/>
    <col min="4355" max="4375" width="9" style="17" customWidth="1"/>
    <col min="4376" max="4392" width="8.88671875" style="17" customWidth="1"/>
    <col min="4393" max="4608" width="8.88671875" style="17"/>
    <col min="4609" max="4609" width="8.88671875" style="17" customWidth="1"/>
    <col min="4610" max="4610" width="32.77734375" style="17" customWidth="1"/>
    <col min="4611" max="4631" width="9" style="17" customWidth="1"/>
    <col min="4632" max="4648" width="8.88671875" style="17" customWidth="1"/>
    <col min="4649" max="4864" width="8.88671875" style="17"/>
    <col min="4865" max="4865" width="8.88671875" style="17" customWidth="1"/>
    <col min="4866" max="4866" width="32.77734375" style="17" customWidth="1"/>
    <col min="4867" max="4887" width="9" style="17" customWidth="1"/>
    <col min="4888" max="4904" width="8.88671875" style="17" customWidth="1"/>
    <col min="4905" max="5120" width="8.88671875" style="17"/>
    <col min="5121" max="5121" width="8.88671875" style="17" customWidth="1"/>
    <col min="5122" max="5122" width="32.77734375" style="17" customWidth="1"/>
    <col min="5123" max="5143" width="9" style="17" customWidth="1"/>
    <col min="5144" max="5160" width="8.88671875" style="17" customWidth="1"/>
    <col min="5161" max="5376" width="8.88671875" style="17"/>
    <col min="5377" max="5377" width="8.88671875" style="17" customWidth="1"/>
    <col min="5378" max="5378" width="32.77734375" style="17" customWidth="1"/>
    <col min="5379" max="5399" width="9" style="17" customWidth="1"/>
    <col min="5400" max="5416" width="8.88671875" style="17" customWidth="1"/>
    <col min="5417" max="5632" width="8.88671875" style="17"/>
    <col min="5633" max="5633" width="8.88671875" style="17" customWidth="1"/>
    <col min="5634" max="5634" width="32.77734375" style="17" customWidth="1"/>
    <col min="5635" max="5655" width="9" style="17" customWidth="1"/>
    <col min="5656" max="5672" width="8.88671875" style="17" customWidth="1"/>
    <col min="5673" max="5888" width="8.88671875" style="17"/>
    <col min="5889" max="5889" width="8.88671875" style="17" customWidth="1"/>
    <col min="5890" max="5890" width="32.77734375" style="17" customWidth="1"/>
    <col min="5891" max="5911" width="9" style="17" customWidth="1"/>
    <col min="5912" max="5928" width="8.88671875" style="17" customWidth="1"/>
    <col min="5929" max="6144" width="8.88671875" style="17"/>
    <col min="6145" max="6145" width="8.88671875" style="17" customWidth="1"/>
    <col min="6146" max="6146" width="32.77734375" style="17" customWidth="1"/>
    <col min="6147" max="6167" width="9" style="17" customWidth="1"/>
    <col min="6168" max="6184" width="8.88671875" style="17" customWidth="1"/>
    <col min="6185" max="6400" width="8.88671875" style="17"/>
    <col min="6401" max="6401" width="8.88671875" style="17" customWidth="1"/>
    <col min="6402" max="6402" width="32.77734375" style="17" customWidth="1"/>
    <col min="6403" max="6423" width="9" style="17" customWidth="1"/>
    <col min="6424" max="6440" width="8.88671875" style="17" customWidth="1"/>
    <col min="6441" max="6656" width="8.88671875" style="17"/>
    <col min="6657" max="6657" width="8.88671875" style="17" customWidth="1"/>
    <col min="6658" max="6658" width="32.77734375" style="17" customWidth="1"/>
    <col min="6659" max="6679" width="9" style="17" customWidth="1"/>
    <col min="6680" max="6696" width="8.88671875" style="17" customWidth="1"/>
    <col min="6697" max="6912" width="8.88671875" style="17"/>
    <col min="6913" max="6913" width="8.88671875" style="17" customWidth="1"/>
    <col min="6914" max="6914" width="32.77734375" style="17" customWidth="1"/>
    <col min="6915" max="6935" width="9" style="17" customWidth="1"/>
    <col min="6936" max="6952" width="8.88671875" style="17" customWidth="1"/>
    <col min="6953" max="7168" width="8.88671875" style="17"/>
    <col min="7169" max="7169" width="8.88671875" style="17" customWidth="1"/>
    <col min="7170" max="7170" width="32.77734375" style="17" customWidth="1"/>
    <col min="7171" max="7191" width="9" style="17" customWidth="1"/>
    <col min="7192" max="7208" width="8.88671875" style="17" customWidth="1"/>
    <col min="7209" max="7424" width="8.88671875" style="17"/>
    <col min="7425" max="7425" width="8.88671875" style="17" customWidth="1"/>
    <col min="7426" max="7426" width="32.77734375" style="17" customWidth="1"/>
    <col min="7427" max="7447" width="9" style="17" customWidth="1"/>
    <col min="7448" max="7464" width="8.88671875" style="17" customWidth="1"/>
    <col min="7465" max="7680" width="8.88671875" style="17"/>
    <col min="7681" max="7681" width="8.88671875" style="17" customWidth="1"/>
    <col min="7682" max="7682" width="32.77734375" style="17" customWidth="1"/>
    <col min="7683" max="7703" width="9" style="17" customWidth="1"/>
    <col min="7704" max="7720" width="8.88671875" style="17" customWidth="1"/>
    <col min="7721" max="7936" width="8.88671875" style="17"/>
    <col min="7937" max="7937" width="8.88671875" style="17" customWidth="1"/>
    <col min="7938" max="7938" width="32.77734375" style="17" customWidth="1"/>
    <col min="7939" max="7959" width="9" style="17" customWidth="1"/>
    <col min="7960" max="7976" width="8.88671875" style="17" customWidth="1"/>
    <col min="7977" max="8192" width="8.88671875" style="17"/>
    <col min="8193" max="8193" width="8.88671875" style="17" customWidth="1"/>
    <col min="8194" max="8194" width="32.77734375" style="17" customWidth="1"/>
    <col min="8195" max="8215" width="9" style="17" customWidth="1"/>
    <col min="8216" max="8232" width="8.88671875" style="17" customWidth="1"/>
    <col min="8233" max="8448" width="8.88671875" style="17"/>
    <col min="8449" max="8449" width="8.88671875" style="17" customWidth="1"/>
    <col min="8450" max="8450" width="32.77734375" style="17" customWidth="1"/>
    <col min="8451" max="8471" width="9" style="17" customWidth="1"/>
    <col min="8472" max="8488" width="8.88671875" style="17" customWidth="1"/>
    <col min="8489" max="8704" width="8.88671875" style="17"/>
    <col min="8705" max="8705" width="8.88671875" style="17" customWidth="1"/>
    <col min="8706" max="8706" width="32.77734375" style="17" customWidth="1"/>
    <col min="8707" max="8727" width="9" style="17" customWidth="1"/>
    <col min="8728" max="8744" width="8.88671875" style="17" customWidth="1"/>
    <col min="8745" max="8960" width="8.88671875" style="17"/>
    <col min="8961" max="8961" width="8.88671875" style="17" customWidth="1"/>
    <col min="8962" max="8962" width="32.77734375" style="17" customWidth="1"/>
    <col min="8963" max="8983" width="9" style="17" customWidth="1"/>
    <col min="8984" max="9000" width="8.88671875" style="17" customWidth="1"/>
    <col min="9001" max="9216" width="8.88671875" style="17"/>
    <col min="9217" max="9217" width="8.88671875" style="17" customWidth="1"/>
    <col min="9218" max="9218" width="32.77734375" style="17" customWidth="1"/>
    <col min="9219" max="9239" width="9" style="17" customWidth="1"/>
    <col min="9240" max="9256" width="8.88671875" style="17" customWidth="1"/>
    <col min="9257" max="9472" width="8.88671875" style="17"/>
    <col min="9473" max="9473" width="8.88671875" style="17" customWidth="1"/>
    <col min="9474" max="9474" width="32.77734375" style="17" customWidth="1"/>
    <col min="9475" max="9495" width="9" style="17" customWidth="1"/>
    <col min="9496" max="9512" width="8.88671875" style="17" customWidth="1"/>
    <col min="9513" max="9728" width="8.88671875" style="17"/>
    <col min="9729" max="9729" width="8.88671875" style="17" customWidth="1"/>
    <col min="9730" max="9730" width="32.77734375" style="17" customWidth="1"/>
    <col min="9731" max="9751" width="9" style="17" customWidth="1"/>
    <col min="9752" max="9768" width="8.88671875" style="17" customWidth="1"/>
    <col min="9769" max="9984" width="8.88671875" style="17"/>
    <col min="9985" max="9985" width="8.88671875" style="17" customWidth="1"/>
    <col min="9986" max="9986" width="32.77734375" style="17" customWidth="1"/>
    <col min="9987" max="10007" width="9" style="17" customWidth="1"/>
    <col min="10008" max="10024" width="8.88671875" style="17" customWidth="1"/>
    <col min="10025" max="10240" width="8.88671875" style="17"/>
    <col min="10241" max="10241" width="8.88671875" style="17" customWidth="1"/>
    <col min="10242" max="10242" width="32.77734375" style="17" customWidth="1"/>
    <col min="10243" max="10263" width="9" style="17" customWidth="1"/>
    <col min="10264" max="10280" width="8.88671875" style="17" customWidth="1"/>
    <col min="10281" max="10496" width="8.88671875" style="17"/>
    <col min="10497" max="10497" width="8.88671875" style="17" customWidth="1"/>
    <col min="10498" max="10498" width="32.77734375" style="17" customWidth="1"/>
    <col min="10499" max="10519" width="9" style="17" customWidth="1"/>
    <col min="10520" max="10536" width="8.88671875" style="17" customWidth="1"/>
    <col min="10537" max="10752" width="8.88671875" style="17"/>
    <col min="10753" max="10753" width="8.88671875" style="17" customWidth="1"/>
    <col min="10754" max="10754" width="32.77734375" style="17" customWidth="1"/>
    <col min="10755" max="10775" width="9" style="17" customWidth="1"/>
    <col min="10776" max="10792" width="8.88671875" style="17" customWidth="1"/>
    <col min="10793" max="11008" width="8.88671875" style="17"/>
    <col min="11009" max="11009" width="8.88671875" style="17" customWidth="1"/>
    <col min="11010" max="11010" width="32.77734375" style="17" customWidth="1"/>
    <col min="11011" max="11031" width="9" style="17" customWidth="1"/>
    <col min="11032" max="11048" width="8.88671875" style="17" customWidth="1"/>
    <col min="11049" max="11264" width="8.88671875" style="17"/>
    <col min="11265" max="11265" width="8.88671875" style="17" customWidth="1"/>
    <col min="11266" max="11266" width="32.77734375" style="17" customWidth="1"/>
    <col min="11267" max="11287" width="9" style="17" customWidth="1"/>
    <col min="11288" max="11304" width="8.88671875" style="17" customWidth="1"/>
    <col min="11305" max="11520" width="8.88671875" style="17"/>
    <col min="11521" max="11521" width="8.88671875" style="17" customWidth="1"/>
    <col min="11522" max="11522" width="32.77734375" style="17" customWidth="1"/>
    <col min="11523" max="11543" width="9" style="17" customWidth="1"/>
    <col min="11544" max="11560" width="8.88671875" style="17" customWidth="1"/>
    <col min="11561" max="11776" width="8.88671875" style="17"/>
    <col min="11777" max="11777" width="8.88671875" style="17" customWidth="1"/>
    <col min="11778" max="11778" width="32.77734375" style="17" customWidth="1"/>
    <col min="11779" max="11799" width="9" style="17" customWidth="1"/>
    <col min="11800" max="11816" width="8.88671875" style="17" customWidth="1"/>
    <col min="11817" max="12032" width="8.88671875" style="17"/>
    <col min="12033" max="12033" width="8.88671875" style="17" customWidth="1"/>
    <col min="12034" max="12034" width="32.77734375" style="17" customWidth="1"/>
    <col min="12035" max="12055" width="9" style="17" customWidth="1"/>
    <col min="12056" max="12072" width="8.88671875" style="17" customWidth="1"/>
    <col min="12073" max="12288" width="8.88671875" style="17"/>
    <col min="12289" max="12289" width="8.88671875" style="17" customWidth="1"/>
    <col min="12290" max="12290" width="32.77734375" style="17" customWidth="1"/>
    <col min="12291" max="12311" width="9" style="17" customWidth="1"/>
    <col min="12312" max="12328" width="8.88671875" style="17" customWidth="1"/>
    <col min="12329" max="12544" width="8.88671875" style="17"/>
    <col min="12545" max="12545" width="8.88671875" style="17" customWidth="1"/>
    <col min="12546" max="12546" width="32.77734375" style="17" customWidth="1"/>
    <col min="12547" max="12567" width="9" style="17" customWidth="1"/>
    <col min="12568" max="12584" width="8.88671875" style="17" customWidth="1"/>
    <col min="12585" max="12800" width="8.88671875" style="17"/>
    <col min="12801" max="12801" width="8.88671875" style="17" customWidth="1"/>
    <col min="12802" max="12802" width="32.77734375" style="17" customWidth="1"/>
    <col min="12803" max="12823" width="9" style="17" customWidth="1"/>
    <col min="12824" max="12840" width="8.88671875" style="17" customWidth="1"/>
    <col min="12841" max="13056" width="8.88671875" style="17"/>
    <col min="13057" max="13057" width="8.88671875" style="17" customWidth="1"/>
    <col min="13058" max="13058" width="32.77734375" style="17" customWidth="1"/>
    <col min="13059" max="13079" width="9" style="17" customWidth="1"/>
    <col min="13080" max="13096" width="8.88671875" style="17" customWidth="1"/>
    <col min="13097" max="13312" width="8.88671875" style="17"/>
    <col min="13313" max="13313" width="8.88671875" style="17" customWidth="1"/>
    <col min="13314" max="13314" width="32.77734375" style="17" customWidth="1"/>
    <col min="13315" max="13335" width="9" style="17" customWidth="1"/>
    <col min="13336" max="13352" width="8.88671875" style="17" customWidth="1"/>
    <col min="13353" max="13568" width="8.88671875" style="17"/>
    <col min="13569" max="13569" width="8.88671875" style="17" customWidth="1"/>
    <col min="13570" max="13570" width="32.77734375" style="17" customWidth="1"/>
    <col min="13571" max="13591" width="9" style="17" customWidth="1"/>
    <col min="13592" max="13608" width="8.88671875" style="17" customWidth="1"/>
    <col min="13609" max="13824" width="8.88671875" style="17"/>
    <col min="13825" max="13825" width="8.88671875" style="17" customWidth="1"/>
    <col min="13826" max="13826" width="32.77734375" style="17" customWidth="1"/>
    <col min="13827" max="13847" width="9" style="17" customWidth="1"/>
    <col min="13848" max="13864" width="8.88671875" style="17" customWidth="1"/>
    <col min="13865" max="14080" width="8.88671875" style="17"/>
    <col min="14081" max="14081" width="8.88671875" style="17" customWidth="1"/>
    <col min="14082" max="14082" width="32.77734375" style="17" customWidth="1"/>
    <col min="14083" max="14103" width="9" style="17" customWidth="1"/>
    <col min="14104" max="14120" width="8.88671875" style="17" customWidth="1"/>
    <col min="14121" max="14336" width="8.88671875" style="17"/>
    <col min="14337" max="14337" width="8.88671875" style="17" customWidth="1"/>
    <col min="14338" max="14338" width="32.77734375" style="17" customWidth="1"/>
    <col min="14339" max="14359" width="9" style="17" customWidth="1"/>
    <col min="14360" max="14376" width="8.88671875" style="17" customWidth="1"/>
    <col min="14377" max="14592" width="8.88671875" style="17"/>
    <col min="14593" max="14593" width="8.88671875" style="17" customWidth="1"/>
    <col min="14594" max="14594" width="32.77734375" style="17" customWidth="1"/>
    <col min="14595" max="14615" width="9" style="17" customWidth="1"/>
    <col min="14616" max="14632" width="8.88671875" style="17" customWidth="1"/>
    <col min="14633" max="14848" width="8.88671875" style="17"/>
    <col min="14849" max="14849" width="8.88671875" style="17" customWidth="1"/>
    <col min="14850" max="14850" width="32.77734375" style="17" customWidth="1"/>
    <col min="14851" max="14871" width="9" style="17" customWidth="1"/>
    <col min="14872" max="14888" width="8.88671875" style="17" customWidth="1"/>
    <col min="14889" max="15104" width="8.88671875" style="17"/>
    <col min="15105" max="15105" width="8.88671875" style="17" customWidth="1"/>
    <col min="15106" max="15106" width="32.77734375" style="17" customWidth="1"/>
    <col min="15107" max="15127" width="9" style="17" customWidth="1"/>
    <col min="15128" max="15144" width="8.88671875" style="17" customWidth="1"/>
    <col min="15145" max="15360" width="8.88671875" style="17"/>
    <col min="15361" max="15361" width="8.88671875" style="17" customWidth="1"/>
    <col min="15362" max="15362" width="32.77734375" style="17" customWidth="1"/>
    <col min="15363" max="15383" width="9" style="17" customWidth="1"/>
    <col min="15384" max="15400" width="8.88671875" style="17" customWidth="1"/>
    <col min="15401" max="15616" width="8.88671875" style="17"/>
    <col min="15617" max="15617" width="8.88671875" style="17" customWidth="1"/>
    <col min="15618" max="15618" width="32.77734375" style="17" customWidth="1"/>
    <col min="15619" max="15639" width="9" style="17" customWidth="1"/>
    <col min="15640" max="15656" width="8.88671875" style="17" customWidth="1"/>
    <col min="15657" max="15872" width="8.88671875" style="17"/>
    <col min="15873" max="15873" width="8.88671875" style="17" customWidth="1"/>
    <col min="15874" max="15874" width="32.77734375" style="17" customWidth="1"/>
    <col min="15875" max="15895" width="9" style="17" customWidth="1"/>
    <col min="15896" max="15912" width="8.88671875" style="17" customWidth="1"/>
    <col min="15913" max="16128" width="8.88671875" style="17"/>
    <col min="16129" max="16129" width="8.88671875" style="17" customWidth="1"/>
    <col min="16130" max="16130" width="32.77734375" style="17" customWidth="1"/>
    <col min="16131" max="16151" width="9" style="17" customWidth="1"/>
    <col min="16152" max="16168" width="8.88671875" style="17" customWidth="1"/>
    <col min="16169" max="16384" width="8.88671875" style="17"/>
  </cols>
  <sheetData>
    <row r="1" spans="1:40" ht="18.75" customHeight="1" x14ac:dyDescent="0.2">
      <c r="A1" s="112" t="s">
        <v>13</v>
      </c>
      <c r="B1" s="113"/>
      <c r="C1" s="114" t="s">
        <v>1</v>
      </c>
      <c r="D1" s="115"/>
      <c r="E1" s="115"/>
      <c r="F1" s="115"/>
      <c r="G1" s="115"/>
      <c r="H1" s="115"/>
      <c r="I1" s="115"/>
      <c r="J1" s="116"/>
      <c r="K1" s="116"/>
      <c r="L1" s="15"/>
      <c r="M1" s="15"/>
      <c r="N1" s="15"/>
      <c r="O1" s="16"/>
      <c r="P1" s="16"/>
      <c r="Q1" s="16"/>
      <c r="R1" s="15"/>
      <c r="S1" s="15"/>
      <c r="T1" s="15"/>
      <c r="U1" s="15"/>
      <c r="V1" s="15"/>
      <c r="W1" s="15"/>
    </row>
    <row r="2" spans="1:40" ht="18.75" customHeight="1" x14ac:dyDescent="0.2">
      <c r="A2" s="112"/>
      <c r="B2" s="113"/>
      <c r="C2" s="107" t="s">
        <v>14</v>
      </c>
      <c r="D2" s="107"/>
      <c r="E2" s="117"/>
      <c r="F2" s="117" t="s">
        <v>15</v>
      </c>
      <c r="G2" s="117"/>
      <c r="H2" s="117"/>
      <c r="I2" s="117" t="s">
        <v>16</v>
      </c>
      <c r="J2" s="109"/>
      <c r="K2" s="109"/>
      <c r="L2" s="107" t="s">
        <v>17</v>
      </c>
      <c r="M2" s="108"/>
      <c r="N2" s="109"/>
      <c r="O2" s="107" t="s">
        <v>18</v>
      </c>
      <c r="P2" s="109"/>
      <c r="Q2" s="109"/>
      <c r="R2" s="107" t="s">
        <v>19</v>
      </c>
      <c r="S2" s="108"/>
      <c r="T2" s="109"/>
      <c r="U2" s="107" t="s">
        <v>20</v>
      </c>
      <c r="V2" s="108"/>
      <c r="W2" s="109"/>
      <c r="X2" s="107" t="s">
        <v>55</v>
      </c>
      <c r="Y2" s="108"/>
      <c r="Z2" s="109"/>
      <c r="AA2" s="107" t="s">
        <v>56</v>
      </c>
      <c r="AB2" s="108"/>
      <c r="AC2" s="109"/>
      <c r="AD2" s="107" t="s">
        <v>54</v>
      </c>
      <c r="AE2" s="108"/>
      <c r="AF2" s="109"/>
      <c r="AG2" s="107" t="s">
        <v>12</v>
      </c>
      <c r="AH2" s="108"/>
      <c r="AI2" s="109"/>
      <c r="AJ2" s="107" t="s">
        <v>57</v>
      </c>
      <c r="AK2" s="108"/>
      <c r="AL2" s="109"/>
    </row>
    <row r="3" spans="1:40" ht="30" customHeight="1" x14ac:dyDescent="0.2">
      <c r="A3" s="112"/>
      <c r="B3" s="113"/>
      <c r="C3" s="18" t="s">
        <v>21</v>
      </c>
      <c r="D3" s="19" t="s">
        <v>22</v>
      </c>
      <c r="E3" s="18" t="s">
        <v>23</v>
      </c>
      <c r="F3" s="18" t="s">
        <v>21</v>
      </c>
      <c r="G3" s="19" t="s">
        <v>22</v>
      </c>
      <c r="H3" s="18" t="s">
        <v>23</v>
      </c>
      <c r="I3" s="18" t="s">
        <v>21</v>
      </c>
      <c r="J3" s="19" t="s">
        <v>22</v>
      </c>
      <c r="K3" s="20" t="s">
        <v>23</v>
      </c>
      <c r="L3" s="18" t="s">
        <v>21</v>
      </c>
      <c r="M3" s="19" t="s">
        <v>22</v>
      </c>
      <c r="N3" s="20" t="s">
        <v>23</v>
      </c>
      <c r="O3" s="18" t="s">
        <v>21</v>
      </c>
      <c r="P3" s="19" t="s">
        <v>22</v>
      </c>
      <c r="Q3" s="20" t="s">
        <v>23</v>
      </c>
      <c r="R3" s="18" t="s">
        <v>21</v>
      </c>
      <c r="S3" s="19" t="s">
        <v>22</v>
      </c>
      <c r="T3" s="20" t="s">
        <v>23</v>
      </c>
      <c r="U3" s="18" t="s">
        <v>21</v>
      </c>
      <c r="V3" s="19" t="s">
        <v>22</v>
      </c>
      <c r="W3" s="20" t="s">
        <v>23</v>
      </c>
      <c r="X3" s="18" t="s">
        <v>21</v>
      </c>
      <c r="Y3" s="19" t="s">
        <v>22</v>
      </c>
      <c r="Z3" s="20" t="s">
        <v>23</v>
      </c>
      <c r="AA3" s="18" t="s">
        <v>21</v>
      </c>
      <c r="AB3" s="19" t="s">
        <v>22</v>
      </c>
      <c r="AC3" s="20" t="s">
        <v>23</v>
      </c>
      <c r="AD3" s="18" t="s">
        <v>21</v>
      </c>
      <c r="AE3" s="19" t="s">
        <v>22</v>
      </c>
      <c r="AF3" s="20" t="s">
        <v>23</v>
      </c>
      <c r="AG3" s="80" t="s">
        <v>21</v>
      </c>
      <c r="AH3" s="79" t="s">
        <v>22</v>
      </c>
      <c r="AI3" s="81" t="s">
        <v>23</v>
      </c>
      <c r="AJ3" s="80" t="s">
        <v>21</v>
      </c>
      <c r="AK3" s="79" t="s">
        <v>22</v>
      </c>
      <c r="AL3" s="81" t="s">
        <v>23</v>
      </c>
    </row>
    <row r="4" spans="1:40" s="30" customFormat="1" ht="18" customHeight="1" x14ac:dyDescent="0.2">
      <c r="A4" s="21" t="s">
        <v>24</v>
      </c>
      <c r="B4" s="22" t="s">
        <v>25</v>
      </c>
      <c r="C4" s="23">
        <v>418413</v>
      </c>
      <c r="D4" s="24">
        <f t="shared" ref="D4:D16" si="0">(C4*2.2046)/100</f>
        <v>9224.3329979999999</v>
      </c>
      <c r="E4" s="25">
        <v>439875</v>
      </c>
      <c r="F4" s="26">
        <v>418413</v>
      </c>
      <c r="G4" s="24">
        <f t="shared" ref="G4:G16" si="1">(F4*2.2046)/100</f>
        <v>9224.3329979999999</v>
      </c>
      <c r="H4" s="27">
        <v>439875</v>
      </c>
      <c r="I4" s="28">
        <v>48720</v>
      </c>
      <c r="J4" s="28">
        <f t="shared" ref="J4:J16" si="2">(I4*2.2046)/100</f>
        <v>1074.0811200000001</v>
      </c>
      <c r="K4" s="28">
        <v>43586</v>
      </c>
      <c r="L4" s="28">
        <v>48720</v>
      </c>
      <c r="M4" s="24">
        <f t="shared" ref="M4:M16" si="3">(L4*2.2046)/100</f>
        <v>1074.0811200000001</v>
      </c>
      <c r="N4" s="29">
        <v>43586</v>
      </c>
      <c r="O4" s="28">
        <v>69068</v>
      </c>
      <c r="P4" s="28">
        <f t="shared" ref="P4:P16" si="4">(O4*2.2046)/100</f>
        <v>1522.6731280000001</v>
      </c>
      <c r="Q4" s="28">
        <v>80770</v>
      </c>
      <c r="R4" s="28">
        <v>69068</v>
      </c>
      <c r="S4" s="24">
        <f t="shared" ref="S4:S16" si="5">(R4*2.2046)/100</f>
        <v>1522.6731280000001</v>
      </c>
      <c r="T4" s="29">
        <v>80770</v>
      </c>
      <c r="U4" s="28">
        <v>198534</v>
      </c>
      <c r="V4" s="24">
        <f>(U4*2.2046)/100</f>
        <v>4376.880564</v>
      </c>
      <c r="W4" s="29">
        <v>248128</v>
      </c>
      <c r="X4" s="28">
        <v>198534</v>
      </c>
      <c r="Y4" s="24">
        <f>(X4*2.2046)/100</f>
        <v>4376.880564</v>
      </c>
      <c r="Z4" s="29">
        <v>248128</v>
      </c>
      <c r="AA4" s="28">
        <v>281537</v>
      </c>
      <c r="AB4" s="24">
        <f>(AA4*2.2046)/100</f>
        <v>6206.7647019999995</v>
      </c>
      <c r="AC4" s="29">
        <v>310832</v>
      </c>
      <c r="AD4" s="28">
        <v>281537</v>
      </c>
      <c r="AE4" s="24">
        <f>(AD4*2.2046)/100</f>
        <v>6206.7647019999995</v>
      </c>
      <c r="AF4" s="29">
        <v>310832</v>
      </c>
      <c r="AG4" s="28">
        <v>103500</v>
      </c>
      <c r="AH4" s="24">
        <f>(AG4*2.2046)/100</f>
        <v>2281.761</v>
      </c>
      <c r="AI4" s="29">
        <v>185115</v>
      </c>
      <c r="AJ4" s="28"/>
      <c r="AK4" s="24">
        <f>(AJ4*2.2046)/100</f>
        <v>0</v>
      </c>
      <c r="AL4" s="29"/>
      <c r="AM4" s="16"/>
      <c r="AN4" s="16"/>
    </row>
    <row r="5" spans="1:40" s="41" customFormat="1" ht="27.75" customHeight="1" x14ac:dyDescent="0.2">
      <c r="A5" s="31" t="s">
        <v>26</v>
      </c>
      <c r="B5" s="32" t="s">
        <v>27</v>
      </c>
      <c r="C5" s="33">
        <v>46278953</v>
      </c>
      <c r="D5" s="34">
        <f t="shared" si="0"/>
        <v>1020265.7978380001</v>
      </c>
      <c r="E5" s="35">
        <v>16829866</v>
      </c>
      <c r="F5" s="36">
        <v>46278953</v>
      </c>
      <c r="G5" s="34">
        <f t="shared" si="1"/>
        <v>1020265.7978380001</v>
      </c>
      <c r="H5" s="37">
        <v>16829866</v>
      </c>
      <c r="I5" s="38">
        <v>22705692</v>
      </c>
      <c r="J5" s="39">
        <f t="shared" si="2"/>
        <v>500569.68583199999</v>
      </c>
      <c r="K5" s="39">
        <v>7505364</v>
      </c>
      <c r="L5" s="39">
        <v>22705692</v>
      </c>
      <c r="M5" s="34">
        <f t="shared" si="3"/>
        <v>500569.68583199999</v>
      </c>
      <c r="N5" s="40">
        <v>7505364</v>
      </c>
      <c r="O5" s="38">
        <v>14384892</v>
      </c>
      <c r="P5" s="39">
        <f t="shared" si="4"/>
        <v>317129.32903199998</v>
      </c>
      <c r="Q5" s="39">
        <v>6309260</v>
      </c>
      <c r="R5" s="39">
        <v>14377382</v>
      </c>
      <c r="S5" s="34">
        <f>(R5*2.2046)/100</f>
        <v>316963.76357200003</v>
      </c>
      <c r="T5" s="40">
        <v>6305501</v>
      </c>
      <c r="U5" s="39">
        <v>77493334</v>
      </c>
      <c r="V5" s="34">
        <f>(U5*2.2046)/100</f>
        <v>1708418.0413640002</v>
      </c>
      <c r="W5" s="40">
        <v>24812100</v>
      </c>
      <c r="X5" s="39">
        <v>77493334</v>
      </c>
      <c r="Y5" s="34">
        <f>(X5*2.2046)/100</f>
        <v>1708418.0413640002</v>
      </c>
      <c r="Z5" s="40">
        <v>24812100</v>
      </c>
      <c r="AA5" s="39">
        <v>87041656</v>
      </c>
      <c r="AB5" s="34">
        <f>(AA5*2.2046)/100</f>
        <v>1918920.3481760002</v>
      </c>
      <c r="AC5" s="40">
        <v>27261806</v>
      </c>
      <c r="AD5" s="39">
        <v>87041336</v>
      </c>
      <c r="AE5" s="34">
        <f>(AD5*2.2046)/100</f>
        <v>1918913.293456</v>
      </c>
      <c r="AF5" s="40">
        <v>27261678</v>
      </c>
      <c r="AG5" s="39">
        <v>19025682</v>
      </c>
      <c r="AH5" s="34">
        <f>(AG5*2.2046)/100</f>
        <v>419440.18537200004</v>
      </c>
      <c r="AI5" s="40">
        <v>5165043</v>
      </c>
      <c r="AJ5" s="39"/>
      <c r="AK5" s="34">
        <f>(AJ5*2.2046)/100</f>
        <v>0</v>
      </c>
      <c r="AL5" s="40"/>
      <c r="AM5" s="16"/>
      <c r="AN5" s="16"/>
    </row>
    <row r="6" spans="1:40" s="41" customFormat="1" ht="27.75" customHeight="1" x14ac:dyDescent="0.2">
      <c r="A6" s="42" t="s">
        <v>28</v>
      </c>
      <c r="B6" s="43" t="s">
        <v>29</v>
      </c>
      <c r="C6" s="44" t="s">
        <v>3</v>
      </c>
      <c r="D6" s="44" t="s">
        <v>3</v>
      </c>
      <c r="E6" s="44" t="s">
        <v>3</v>
      </c>
      <c r="F6" s="44" t="s">
        <v>3</v>
      </c>
      <c r="G6" s="44" t="s">
        <v>3</v>
      </c>
      <c r="H6" s="44" t="s">
        <v>3</v>
      </c>
      <c r="I6" s="44" t="s">
        <v>3</v>
      </c>
      <c r="J6" s="44" t="s">
        <v>3</v>
      </c>
      <c r="K6" s="44" t="s">
        <v>3</v>
      </c>
      <c r="L6" s="44" t="s">
        <v>3</v>
      </c>
      <c r="M6" s="44" t="s">
        <v>3</v>
      </c>
      <c r="N6" s="44" t="s">
        <v>3</v>
      </c>
      <c r="O6" s="44" t="s">
        <v>3</v>
      </c>
      <c r="P6" s="44" t="s">
        <v>3</v>
      </c>
      <c r="Q6" s="44" t="s">
        <v>3</v>
      </c>
      <c r="R6" s="44" t="s">
        <v>3</v>
      </c>
      <c r="S6" s="44" t="s">
        <v>3</v>
      </c>
      <c r="T6" s="44" t="s">
        <v>3</v>
      </c>
      <c r="U6" s="45">
        <v>442307</v>
      </c>
      <c r="V6" s="46">
        <f>(U6*2.2046)/100</f>
        <v>9751.1001219999998</v>
      </c>
      <c r="W6" s="47">
        <v>193599</v>
      </c>
      <c r="X6" s="47">
        <v>442307</v>
      </c>
      <c r="Y6" s="47">
        <f>(X6*2.2046)/100</f>
        <v>9751.1001219999998</v>
      </c>
      <c r="Z6" s="47">
        <v>193599</v>
      </c>
      <c r="AA6" s="47">
        <v>373082</v>
      </c>
      <c r="AB6" s="47">
        <f>(AA6*2.2046)/100</f>
        <v>8224.9657720000014</v>
      </c>
      <c r="AC6" s="47">
        <v>191359</v>
      </c>
      <c r="AD6" s="47">
        <v>398566</v>
      </c>
      <c r="AE6" s="47">
        <f>(AD6*2.2046)/100</f>
        <v>8786.7860359999995</v>
      </c>
      <c r="AF6" s="47">
        <v>217213</v>
      </c>
      <c r="AG6" s="47">
        <v>1383874</v>
      </c>
      <c r="AH6" s="47">
        <f>(AG6*2.2046)/100</f>
        <v>30508.886204000002</v>
      </c>
      <c r="AI6" s="47">
        <v>597886</v>
      </c>
      <c r="AJ6" s="47"/>
      <c r="AK6" s="47">
        <f>(AJ6*2.2046)/100</f>
        <v>0</v>
      </c>
      <c r="AL6" s="47"/>
      <c r="AM6" s="16"/>
      <c r="AN6" s="16"/>
    </row>
    <row r="7" spans="1:40" s="55" customFormat="1" ht="27.75" customHeight="1" x14ac:dyDescent="0.2">
      <c r="A7" s="48" t="s">
        <v>30</v>
      </c>
      <c r="B7" s="49" t="s">
        <v>31</v>
      </c>
      <c r="C7" s="50">
        <v>1672744</v>
      </c>
      <c r="D7" s="46">
        <f t="shared" si="0"/>
        <v>36877.314224000002</v>
      </c>
      <c r="E7" s="51">
        <v>1216399</v>
      </c>
      <c r="F7" s="52">
        <v>1672744</v>
      </c>
      <c r="G7" s="46">
        <f t="shared" si="1"/>
        <v>36877.314224000002</v>
      </c>
      <c r="H7" s="52">
        <v>1216399</v>
      </c>
      <c r="I7" s="53">
        <v>1613974</v>
      </c>
      <c r="J7" s="53">
        <f t="shared" si="2"/>
        <v>35581.670804000001</v>
      </c>
      <c r="K7" s="53">
        <v>1237375</v>
      </c>
      <c r="L7" s="53">
        <v>1613974</v>
      </c>
      <c r="M7" s="46">
        <f>(L7*2.2046)/100</f>
        <v>35581.670804000001</v>
      </c>
      <c r="N7" s="47">
        <v>1237375</v>
      </c>
      <c r="O7" s="53">
        <v>83529</v>
      </c>
      <c r="P7" s="53">
        <f t="shared" si="4"/>
        <v>1841.4803340000001</v>
      </c>
      <c r="Q7" s="53">
        <v>104291</v>
      </c>
      <c r="R7" s="53">
        <v>83529</v>
      </c>
      <c r="S7" s="46">
        <f>(R7*2.2046)/100</f>
        <v>1841.4803340000001</v>
      </c>
      <c r="T7" s="47">
        <v>104291</v>
      </c>
      <c r="U7" s="53">
        <v>33088</v>
      </c>
      <c r="V7" s="46">
        <f>(U7*2.2046)/100</f>
        <v>729.45804799999996</v>
      </c>
      <c r="W7" s="47">
        <v>33470</v>
      </c>
      <c r="X7" s="47">
        <v>32593</v>
      </c>
      <c r="Y7" s="47">
        <f>(X7*2.2046)/100</f>
        <v>718.54527800000005</v>
      </c>
      <c r="Z7" s="47">
        <v>33470</v>
      </c>
      <c r="AA7" s="47">
        <v>13852</v>
      </c>
      <c r="AB7" s="47">
        <f t="shared" ref="AB7:AB16" si="6">(AA7*2.2046)/100</f>
        <v>305.381192</v>
      </c>
      <c r="AC7" s="47">
        <v>17110</v>
      </c>
      <c r="AD7" s="44" t="s">
        <v>3</v>
      </c>
      <c r="AE7" s="44" t="s">
        <v>3</v>
      </c>
      <c r="AF7" s="44" t="s">
        <v>3</v>
      </c>
      <c r="AG7" s="44" t="s">
        <v>3</v>
      </c>
      <c r="AH7" s="44" t="s">
        <v>3</v>
      </c>
      <c r="AI7" s="44" t="s">
        <v>3</v>
      </c>
      <c r="AJ7" s="44"/>
      <c r="AK7" s="44" t="s">
        <v>3</v>
      </c>
      <c r="AL7" s="44"/>
      <c r="AM7" s="54"/>
      <c r="AN7" s="54"/>
    </row>
    <row r="8" spans="1:40" s="55" customFormat="1" ht="27.75" customHeight="1" x14ac:dyDescent="0.2">
      <c r="A8" s="48" t="s">
        <v>32</v>
      </c>
      <c r="B8" s="49" t="s">
        <v>33</v>
      </c>
      <c r="C8" s="50">
        <v>37245</v>
      </c>
      <c r="D8" s="46">
        <f t="shared" si="0"/>
        <v>821.10327000000007</v>
      </c>
      <c r="E8" s="51">
        <v>45129</v>
      </c>
      <c r="F8" s="52">
        <v>37245</v>
      </c>
      <c r="G8" s="46">
        <f t="shared" si="1"/>
        <v>821.10327000000007</v>
      </c>
      <c r="H8" s="52">
        <v>45129</v>
      </c>
      <c r="I8" s="53">
        <v>15477</v>
      </c>
      <c r="J8" s="53">
        <f t="shared" si="2"/>
        <v>341.20594199999999</v>
      </c>
      <c r="K8" s="53">
        <v>18931</v>
      </c>
      <c r="L8" s="53">
        <v>15477</v>
      </c>
      <c r="M8" s="46">
        <f t="shared" si="3"/>
        <v>341.20594199999999</v>
      </c>
      <c r="N8" s="47">
        <v>18931</v>
      </c>
      <c r="O8" s="53">
        <v>17399</v>
      </c>
      <c r="P8" s="53">
        <f t="shared" si="4"/>
        <v>383.57835400000005</v>
      </c>
      <c r="Q8" s="53">
        <v>24414</v>
      </c>
      <c r="R8" s="53">
        <v>17399</v>
      </c>
      <c r="S8" s="46">
        <f t="shared" si="5"/>
        <v>383.57835400000005</v>
      </c>
      <c r="T8" s="47">
        <v>24414</v>
      </c>
      <c r="U8" s="53">
        <v>15915</v>
      </c>
      <c r="V8" s="46">
        <f t="shared" ref="V8:V16" si="7">(U8*2.2046)/100</f>
        <v>350.86209000000002</v>
      </c>
      <c r="W8" s="47">
        <v>25250</v>
      </c>
      <c r="X8" s="47">
        <v>15143</v>
      </c>
      <c r="Y8" s="47">
        <f t="shared" ref="Y8:Y16" si="8">(X8*2.2046)/100</f>
        <v>333.842578</v>
      </c>
      <c r="Z8" s="47">
        <v>23275</v>
      </c>
      <c r="AA8" s="47">
        <v>7108</v>
      </c>
      <c r="AB8" s="47">
        <f t="shared" si="6"/>
        <v>156.702968</v>
      </c>
      <c r="AC8" s="47">
        <v>8744</v>
      </c>
      <c r="AD8" s="44" t="s">
        <v>3</v>
      </c>
      <c r="AE8" s="44" t="s">
        <v>3</v>
      </c>
      <c r="AF8" s="44" t="s">
        <v>3</v>
      </c>
      <c r="AG8" s="44" t="s">
        <v>3</v>
      </c>
      <c r="AH8" s="44" t="s">
        <v>3</v>
      </c>
      <c r="AI8" s="44" t="s">
        <v>3</v>
      </c>
      <c r="AJ8" s="44"/>
      <c r="AK8" s="44" t="s">
        <v>3</v>
      </c>
      <c r="AL8" s="44"/>
      <c r="AM8" s="54"/>
      <c r="AN8" s="54"/>
    </row>
    <row r="9" spans="1:40" s="55" customFormat="1" ht="27.75" customHeight="1" x14ac:dyDescent="0.2">
      <c r="A9" s="48" t="s">
        <v>34</v>
      </c>
      <c r="B9" s="49" t="s">
        <v>35</v>
      </c>
      <c r="C9" s="50">
        <v>20109</v>
      </c>
      <c r="D9" s="46">
        <f t="shared" si="0"/>
        <v>443.32301400000006</v>
      </c>
      <c r="E9" s="51">
        <v>21481</v>
      </c>
      <c r="F9" s="52">
        <v>20109</v>
      </c>
      <c r="G9" s="46">
        <f t="shared" si="1"/>
        <v>443.32301400000006</v>
      </c>
      <c r="H9" s="52">
        <v>21481</v>
      </c>
      <c r="I9" s="53">
        <v>19772</v>
      </c>
      <c r="J9" s="53">
        <f t="shared" si="2"/>
        <v>435.89351200000004</v>
      </c>
      <c r="K9" s="53">
        <v>21183</v>
      </c>
      <c r="L9" s="53">
        <v>19772</v>
      </c>
      <c r="M9" s="46">
        <f t="shared" si="3"/>
        <v>435.89351200000004</v>
      </c>
      <c r="N9" s="47">
        <v>21183</v>
      </c>
      <c r="O9" s="53">
        <v>45376</v>
      </c>
      <c r="P9" s="53">
        <f t="shared" si="4"/>
        <v>1000.3592960000001</v>
      </c>
      <c r="Q9" s="53">
        <v>33989</v>
      </c>
      <c r="R9" s="53">
        <v>45376</v>
      </c>
      <c r="S9" s="46">
        <f t="shared" si="5"/>
        <v>1000.3592960000001</v>
      </c>
      <c r="T9" s="47">
        <v>33989</v>
      </c>
      <c r="U9" s="53">
        <v>53066</v>
      </c>
      <c r="V9" s="46">
        <f t="shared" si="7"/>
        <v>1169.8930359999999</v>
      </c>
      <c r="W9" s="47">
        <v>30816</v>
      </c>
      <c r="X9" s="47">
        <v>53066</v>
      </c>
      <c r="Y9" s="47">
        <f t="shared" si="8"/>
        <v>1169.8930359999999</v>
      </c>
      <c r="Z9" s="47">
        <v>30816</v>
      </c>
      <c r="AA9" s="44" t="s">
        <v>3</v>
      </c>
      <c r="AB9" s="44" t="s">
        <v>3</v>
      </c>
      <c r="AC9" s="44" t="s">
        <v>3</v>
      </c>
      <c r="AD9" s="44" t="s">
        <v>3</v>
      </c>
      <c r="AE9" s="44" t="s">
        <v>3</v>
      </c>
      <c r="AF9" s="44" t="s">
        <v>3</v>
      </c>
      <c r="AG9" s="44" t="s">
        <v>3</v>
      </c>
      <c r="AH9" s="44" t="s">
        <v>3</v>
      </c>
      <c r="AI9" s="44" t="s">
        <v>3</v>
      </c>
      <c r="AJ9" s="44"/>
      <c r="AK9" s="44" t="s">
        <v>3</v>
      </c>
      <c r="AL9" s="44"/>
      <c r="AM9" s="54"/>
      <c r="AN9" s="54"/>
    </row>
    <row r="10" spans="1:40" s="55" customFormat="1" ht="27.75" customHeight="1" x14ac:dyDescent="0.2">
      <c r="A10" s="48" t="s">
        <v>36</v>
      </c>
      <c r="B10" s="49" t="s">
        <v>37</v>
      </c>
      <c r="C10" s="50">
        <v>1789965</v>
      </c>
      <c r="D10" s="46">
        <f t="shared" si="0"/>
        <v>39461.56839</v>
      </c>
      <c r="E10" s="51">
        <v>1194961</v>
      </c>
      <c r="F10" s="52">
        <v>1789965</v>
      </c>
      <c r="G10" s="46">
        <f t="shared" si="1"/>
        <v>39461.56839</v>
      </c>
      <c r="H10" s="52">
        <v>1194961</v>
      </c>
      <c r="I10" s="53">
        <v>11698</v>
      </c>
      <c r="J10" s="53">
        <f t="shared" si="2"/>
        <v>257.89410800000002</v>
      </c>
      <c r="K10" s="53">
        <v>13745</v>
      </c>
      <c r="L10" s="53">
        <v>11698</v>
      </c>
      <c r="M10" s="46">
        <f t="shared" si="3"/>
        <v>257.89410800000002</v>
      </c>
      <c r="N10" s="47">
        <v>13745</v>
      </c>
      <c r="O10" s="53">
        <v>11755610</v>
      </c>
      <c r="P10" s="53">
        <f t="shared" si="4"/>
        <v>259164.17806000001</v>
      </c>
      <c r="Q10" s="53">
        <v>7817513</v>
      </c>
      <c r="R10" s="53">
        <v>11755610</v>
      </c>
      <c r="S10" s="46">
        <f>(R10*2.2046)/100</f>
        <v>259164.17806000001</v>
      </c>
      <c r="T10" s="47">
        <v>7817513</v>
      </c>
      <c r="U10" s="53">
        <v>63089</v>
      </c>
      <c r="V10" s="46">
        <f>(U10*2.2046)/100</f>
        <v>1390.8600940000001</v>
      </c>
      <c r="W10" s="47">
        <v>53709</v>
      </c>
      <c r="X10" s="47">
        <v>63035</v>
      </c>
      <c r="Y10" s="47">
        <f t="shared" si="8"/>
        <v>1389.6696100000001</v>
      </c>
      <c r="Z10" s="47">
        <v>53709</v>
      </c>
      <c r="AA10" s="47">
        <v>60975</v>
      </c>
      <c r="AB10" s="47">
        <f t="shared" si="6"/>
        <v>1344.2548500000003</v>
      </c>
      <c r="AC10" s="47">
        <v>87090</v>
      </c>
      <c r="AD10" s="47">
        <v>61346</v>
      </c>
      <c r="AE10" s="47">
        <f t="shared" ref="AE10:AE16" si="9">(AD10*2.2046)/100</f>
        <v>1352.433916</v>
      </c>
      <c r="AF10" s="47">
        <v>87090</v>
      </c>
      <c r="AG10" s="47">
        <v>249418</v>
      </c>
      <c r="AH10" s="47">
        <f t="shared" ref="AH10:AH11" si="10">(AG10*2.2046)/100</f>
        <v>5498.6692280000007</v>
      </c>
      <c r="AI10" s="47">
        <v>220457</v>
      </c>
      <c r="AJ10" s="47"/>
      <c r="AK10" s="47">
        <f t="shared" ref="AK10:AK11" si="11">(AJ10*2.2046)/100</f>
        <v>0</v>
      </c>
      <c r="AL10" s="47"/>
      <c r="AM10" s="54"/>
      <c r="AN10" s="54"/>
    </row>
    <row r="11" spans="1:40" s="55" customFormat="1" ht="29.25" customHeight="1" x14ac:dyDescent="0.2">
      <c r="A11" s="48" t="s">
        <v>38</v>
      </c>
      <c r="B11" s="56" t="s">
        <v>39</v>
      </c>
      <c r="C11" s="44" t="s">
        <v>3</v>
      </c>
      <c r="D11" s="44" t="s">
        <v>3</v>
      </c>
      <c r="E11" s="44" t="s">
        <v>3</v>
      </c>
      <c r="F11" s="44" t="s">
        <v>3</v>
      </c>
      <c r="G11" s="44" t="s">
        <v>3</v>
      </c>
      <c r="H11" s="44" t="s">
        <v>3</v>
      </c>
      <c r="I11" s="44" t="s">
        <v>3</v>
      </c>
      <c r="J11" s="44" t="s">
        <v>3</v>
      </c>
      <c r="K11" s="44" t="s">
        <v>3</v>
      </c>
      <c r="L11" s="44" t="s">
        <v>3</v>
      </c>
      <c r="M11" s="44" t="s">
        <v>3</v>
      </c>
      <c r="N11" s="44" t="s">
        <v>3</v>
      </c>
      <c r="O11" s="44" t="s">
        <v>3</v>
      </c>
      <c r="P11" s="44" t="s">
        <v>3</v>
      </c>
      <c r="Q11" s="44" t="s">
        <v>3</v>
      </c>
      <c r="R11" s="44" t="s">
        <v>3</v>
      </c>
      <c r="S11" s="44" t="s">
        <v>3</v>
      </c>
      <c r="T11" s="44" t="s">
        <v>3</v>
      </c>
      <c r="U11" s="53">
        <v>1010070</v>
      </c>
      <c r="V11" s="46">
        <f>(U11*2.2046)/100</f>
        <v>22268.003220000002</v>
      </c>
      <c r="W11" s="47">
        <v>540667</v>
      </c>
      <c r="X11" s="47">
        <v>1010070</v>
      </c>
      <c r="Y11" s="47">
        <f t="shared" si="8"/>
        <v>22268.003220000002</v>
      </c>
      <c r="Z11" s="47">
        <v>540667</v>
      </c>
      <c r="AA11" s="47">
        <v>2124826</v>
      </c>
      <c r="AB11" s="47">
        <f t="shared" si="6"/>
        <v>46843.913996000003</v>
      </c>
      <c r="AC11" s="47">
        <v>927130</v>
      </c>
      <c r="AD11" s="47">
        <v>2119274</v>
      </c>
      <c r="AE11" s="47">
        <f t="shared" si="9"/>
        <v>46721.514604000004</v>
      </c>
      <c r="AF11" s="47">
        <v>921303</v>
      </c>
      <c r="AG11" s="47">
        <v>2039618</v>
      </c>
      <c r="AH11" s="47">
        <f t="shared" si="10"/>
        <v>44965.418428000004</v>
      </c>
      <c r="AI11" s="47">
        <v>895859</v>
      </c>
      <c r="AJ11" s="47"/>
      <c r="AK11" s="47">
        <f t="shared" si="11"/>
        <v>0</v>
      </c>
      <c r="AL11" s="47"/>
      <c r="AM11" s="54"/>
      <c r="AN11" s="54"/>
    </row>
    <row r="12" spans="1:40" s="55" customFormat="1" ht="40.5" customHeight="1" x14ac:dyDescent="0.2">
      <c r="A12" s="48" t="s">
        <v>40</v>
      </c>
      <c r="B12" s="49" t="s">
        <v>41</v>
      </c>
      <c r="C12" s="50">
        <v>6281012</v>
      </c>
      <c r="D12" s="46">
        <f t="shared" si="0"/>
        <v>138471.19055200001</v>
      </c>
      <c r="E12" s="51">
        <v>4112018</v>
      </c>
      <c r="F12" s="52">
        <v>6281012</v>
      </c>
      <c r="G12" s="46">
        <f t="shared" si="1"/>
        <v>138471.19055200001</v>
      </c>
      <c r="H12" s="52">
        <v>4112018</v>
      </c>
      <c r="I12" s="53">
        <v>8773073</v>
      </c>
      <c r="J12" s="53">
        <f t="shared" si="2"/>
        <v>193411.16735800001</v>
      </c>
      <c r="K12" s="53">
        <v>5819260</v>
      </c>
      <c r="L12" s="53">
        <v>8773073</v>
      </c>
      <c r="M12" s="46">
        <f t="shared" si="3"/>
        <v>193411.16735800001</v>
      </c>
      <c r="N12" s="47">
        <v>5819260</v>
      </c>
      <c r="O12" s="53">
        <v>5585736</v>
      </c>
      <c r="P12" s="53">
        <f t="shared" si="4"/>
        <v>123143.13585599999</v>
      </c>
      <c r="Q12" s="53">
        <v>3595623</v>
      </c>
      <c r="R12" s="53">
        <v>5585736</v>
      </c>
      <c r="S12" s="46">
        <f t="shared" si="5"/>
        <v>123143.13585599999</v>
      </c>
      <c r="T12" s="47">
        <v>3595623</v>
      </c>
      <c r="U12" s="53">
        <v>1515095</v>
      </c>
      <c r="V12" s="46">
        <f t="shared" si="7"/>
        <v>33401.784370000001</v>
      </c>
      <c r="W12" s="47">
        <v>932809</v>
      </c>
      <c r="X12" s="47">
        <v>1509773</v>
      </c>
      <c r="Y12" s="47">
        <f t="shared" si="8"/>
        <v>33284.455558000001</v>
      </c>
      <c r="Z12" s="47">
        <v>932809</v>
      </c>
      <c r="AA12" s="44" t="s">
        <v>3</v>
      </c>
      <c r="AB12" s="44" t="s">
        <v>3</v>
      </c>
      <c r="AC12" s="44" t="s">
        <v>3</v>
      </c>
      <c r="AD12" s="44" t="s">
        <v>3</v>
      </c>
      <c r="AE12" s="44" t="s">
        <v>3</v>
      </c>
      <c r="AF12" s="44" t="s">
        <v>3</v>
      </c>
      <c r="AG12" s="44" t="s">
        <v>3</v>
      </c>
      <c r="AH12" s="44" t="s">
        <v>3</v>
      </c>
      <c r="AI12" s="44" t="s">
        <v>3</v>
      </c>
      <c r="AJ12" s="44"/>
      <c r="AK12" s="44" t="s">
        <v>3</v>
      </c>
      <c r="AL12" s="44"/>
      <c r="AM12" s="54"/>
      <c r="AN12" s="54"/>
    </row>
    <row r="13" spans="1:40" s="55" customFormat="1" ht="43.5" customHeight="1" x14ac:dyDescent="0.2">
      <c r="A13" s="48" t="s">
        <v>42</v>
      </c>
      <c r="B13" s="49" t="s">
        <v>43</v>
      </c>
      <c r="C13" s="50">
        <v>162141</v>
      </c>
      <c r="D13" s="46">
        <f t="shared" si="0"/>
        <v>3574.5604860000003</v>
      </c>
      <c r="E13" s="51">
        <v>144610</v>
      </c>
      <c r="F13" s="52">
        <v>132585</v>
      </c>
      <c r="G13" s="46">
        <f t="shared" si="1"/>
        <v>2922.9689100000001</v>
      </c>
      <c r="H13" s="52">
        <v>112060</v>
      </c>
      <c r="I13" s="53">
        <v>113499</v>
      </c>
      <c r="J13" s="53">
        <f t="shared" si="2"/>
        <v>2502.198954</v>
      </c>
      <c r="K13" s="53">
        <v>91126</v>
      </c>
      <c r="L13" s="53">
        <v>113499</v>
      </c>
      <c r="M13" s="46">
        <f t="shared" si="3"/>
        <v>2502.198954</v>
      </c>
      <c r="N13" s="47">
        <v>91126</v>
      </c>
      <c r="O13" s="53">
        <v>11633188</v>
      </c>
      <c r="P13" s="53">
        <f t="shared" si="4"/>
        <v>256465.262648</v>
      </c>
      <c r="Q13" s="53">
        <v>8807495</v>
      </c>
      <c r="R13" s="53">
        <v>11633188</v>
      </c>
      <c r="S13" s="46">
        <f t="shared" si="5"/>
        <v>256465.262648</v>
      </c>
      <c r="T13" s="47">
        <v>8807495</v>
      </c>
      <c r="U13" s="53">
        <v>4594655</v>
      </c>
      <c r="V13" s="46">
        <f t="shared" si="7"/>
        <v>101293.76413000001</v>
      </c>
      <c r="W13" s="47">
        <v>3168018</v>
      </c>
      <c r="X13" s="47">
        <v>4594583</v>
      </c>
      <c r="Y13" s="47">
        <f t="shared" si="8"/>
        <v>101292.17681800001</v>
      </c>
      <c r="Z13" s="47">
        <v>3168018</v>
      </c>
      <c r="AA13" s="44" t="s">
        <v>3</v>
      </c>
      <c r="AB13" s="44" t="s">
        <v>3</v>
      </c>
      <c r="AC13" s="44" t="s">
        <v>3</v>
      </c>
      <c r="AD13" s="44" t="s">
        <v>3</v>
      </c>
      <c r="AE13" s="44" t="s">
        <v>3</v>
      </c>
      <c r="AF13" s="44" t="s">
        <v>3</v>
      </c>
      <c r="AG13" s="44" t="s">
        <v>3</v>
      </c>
      <c r="AH13" s="44" t="s">
        <v>3</v>
      </c>
      <c r="AI13" s="44" t="s">
        <v>3</v>
      </c>
      <c r="AJ13" s="44"/>
      <c r="AK13" s="44" t="s">
        <v>3</v>
      </c>
      <c r="AL13" s="44"/>
      <c r="AM13" s="54"/>
      <c r="AN13" s="54"/>
    </row>
    <row r="14" spans="1:40" s="55" customFormat="1" ht="30.75" customHeight="1" x14ac:dyDescent="0.2">
      <c r="A14" s="48" t="s">
        <v>44</v>
      </c>
      <c r="B14" s="49" t="s">
        <v>45</v>
      </c>
      <c r="C14" s="50">
        <v>126522</v>
      </c>
      <c r="D14" s="46">
        <f t="shared" si="0"/>
        <v>2789.3040120000001</v>
      </c>
      <c r="E14" s="51">
        <v>93451</v>
      </c>
      <c r="F14" s="52">
        <v>126522</v>
      </c>
      <c r="G14" s="46">
        <f t="shared" si="1"/>
        <v>2789.3040120000001</v>
      </c>
      <c r="H14" s="52">
        <v>93451</v>
      </c>
      <c r="I14" s="53">
        <v>313681</v>
      </c>
      <c r="J14" s="53">
        <f t="shared" si="2"/>
        <v>6915.4113260000004</v>
      </c>
      <c r="K14" s="53">
        <v>266243</v>
      </c>
      <c r="L14" s="53">
        <v>313681</v>
      </c>
      <c r="M14" s="46">
        <f t="shared" si="3"/>
        <v>6915.4113260000004</v>
      </c>
      <c r="N14" s="47">
        <v>266243</v>
      </c>
      <c r="O14" s="53">
        <v>442396</v>
      </c>
      <c r="P14" s="53">
        <f t="shared" si="4"/>
        <v>9753.0622160000003</v>
      </c>
      <c r="Q14" s="53">
        <v>366949</v>
      </c>
      <c r="R14" s="53">
        <v>441498</v>
      </c>
      <c r="S14" s="46">
        <f t="shared" si="5"/>
        <v>9733.264908000001</v>
      </c>
      <c r="T14" s="47">
        <v>365487</v>
      </c>
      <c r="U14" s="53">
        <v>171036</v>
      </c>
      <c r="V14" s="46">
        <f t="shared" si="7"/>
        <v>3770.6596559999998</v>
      </c>
      <c r="W14" s="47">
        <v>133027</v>
      </c>
      <c r="X14" s="47">
        <v>171036</v>
      </c>
      <c r="Y14" s="47">
        <f t="shared" si="8"/>
        <v>3770.6596559999998</v>
      </c>
      <c r="Z14" s="47">
        <v>133027</v>
      </c>
      <c r="AA14" s="44" t="s">
        <v>3</v>
      </c>
      <c r="AB14" s="44" t="s">
        <v>3</v>
      </c>
      <c r="AC14" s="44" t="s">
        <v>3</v>
      </c>
      <c r="AD14" s="44" t="s">
        <v>3</v>
      </c>
      <c r="AE14" s="44" t="s">
        <v>3</v>
      </c>
      <c r="AF14" s="44" t="s">
        <v>3</v>
      </c>
      <c r="AG14" s="44" t="s">
        <v>3</v>
      </c>
      <c r="AH14" s="44" t="s">
        <v>3</v>
      </c>
      <c r="AI14" s="44" t="s">
        <v>3</v>
      </c>
      <c r="AJ14" s="44"/>
      <c r="AK14" s="44" t="s">
        <v>3</v>
      </c>
      <c r="AL14" s="44"/>
      <c r="AM14" s="54"/>
      <c r="AN14" s="54"/>
    </row>
    <row r="15" spans="1:40" s="55" customFormat="1" ht="43.5" customHeight="1" x14ac:dyDescent="0.2">
      <c r="A15" s="57" t="s">
        <v>46</v>
      </c>
      <c r="B15" s="49" t="s">
        <v>47</v>
      </c>
      <c r="C15" s="50">
        <v>37576210</v>
      </c>
      <c r="D15" s="46">
        <f t="shared" si="0"/>
        <v>828405.12566000002</v>
      </c>
      <c r="E15" s="51">
        <v>26153922</v>
      </c>
      <c r="F15" s="52">
        <v>37576210</v>
      </c>
      <c r="G15" s="46">
        <f t="shared" si="1"/>
        <v>828405.12566000002</v>
      </c>
      <c r="H15" s="52">
        <v>26153922</v>
      </c>
      <c r="I15" s="53">
        <v>45870346</v>
      </c>
      <c r="J15" s="53">
        <f t="shared" si="2"/>
        <v>1011257.647916</v>
      </c>
      <c r="K15" s="53">
        <v>32097401</v>
      </c>
      <c r="L15" s="53">
        <v>45870346</v>
      </c>
      <c r="M15" s="46">
        <f t="shared" si="3"/>
        <v>1011257.647916</v>
      </c>
      <c r="N15" s="58">
        <v>32097401</v>
      </c>
      <c r="O15" s="53">
        <v>28336491</v>
      </c>
      <c r="P15" s="53">
        <f t="shared" si="4"/>
        <v>624706.28058600007</v>
      </c>
      <c r="Q15" s="53">
        <v>20359951</v>
      </c>
      <c r="R15" s="53">
        <v>28336491</v>
      </c>
      <c r="S15" s="46">
        <f t="shared" si="5"/>
        <v>624706.28058600007</v>
      </c>
      <c r="T15" s="58">
        <v>20359951</v>
      </c>
      <c r="U15" s="53">
        <v>19633612</v>
      </c>
      <c r="V15" s="46">
        <f t="shared" si="7"/>
        <v>432842.61015200004</v>
      </c>
      <c r="W15" s="58">
        <v>10520621</v>
      </c>
      <c r="X15" s="47">
        <v>19632005</v>
      </c>
      <c r="Y15" s="47">
        <f t="shared" si="8"/>
        <v>432807.18223000003</v>
      </c>
      <c r="Z15" s="47">
        <v>10520621</v>
      </c>
      <c r="AA15" s="47">
        <v>26482220</v>
      </c>
      <c r="AB15" s="47">
        <f t="shared" si="6"/>
        <v>583827.0221200001</v>
      </c>
      <c r="AC15" s="47">
        <v>18615004</v>
      </c>
      <c r="AD15" s="47">
        <v>26482220</v>
      </c>
      <c r="AE15" s="47">
        <f t="shared" si="9"/>
        <v>583827.0221200001</v>
      </c>
      <c r="AF15" s="47">
        <v>13615004</v>
      </c>
      <c r="AG15" s="47">
        <v>42920791</v>
      </c>
      <c r="AH15" s="47">
        <f t="shared" ref="AH15" si="12">(AG15*2.2046)/100</f>
        <v>946231.75838600006</v>
      </c>
      <c r="AI15" s="47">
        <v>19712801</v>
      </c>
      <c r="AJ15" s="47"/>
      <c r="AK15" s="47">
        <f t="shared" ref="AK15:AK16" si="13">(AJ15*2.2046)/100</f>
        <v>0</v>
      </c>
      <c r="AL15" s="47"/>
      <c r="AM15" s="54"/>
      <c r="AN15" s="54"/>
    </row>
    <row r="16" spans="1:40" s="55" customFormat="1" ht="21.75" customHeight="1" x14ac:dyDescent="0.2">
      <c r="A16" s="59" t="s">
        <v>48</v>
      </c>
      <c r="B16" s="60" t="s">
        <v>49</v>
      </c>
      <c r="C16" s="61">
        <v>137589</v>
      </c>
      <c r="D16" s="61">
        <f t="shared" si="0"/>
        <v>3033.2870939999998</v>
      </c>
      <c r="E16" s="61">
        <v>113765</v>
      </c>
      <c r="F16" s="62">
        <v>137589</v>
      </c>
      <c r="G16" s="61">
        <f t="shared" si="1"/>
        <v>3033.2870939999998</v>
      </c>
      <c r="H16" s="63">
        <v>113765</v>
      </c>
      <c r="I16" s="64">
        <v>64485</v>
      </c>
      <c r="J16" s="64">
        <f t="shared" si="2"/>
        <v>1421.6363099999999</v>
      </c>
      <c r="K16" s="64">
        <v>46870</v>
      </c>
      <c r="L16" s="64">
        <v>64485</v>
      </c>
      <c r="M16" s="61">
        <f t="shared" si="3"/>
        <v>1421.6363099999999</v>
      </c>
      <c r="N16" s="65">
        <v>46870</v>
      </c>
      <c r="O16" s="64">
        <v>42039</v>
      </c>
      <c r="P16" s="64">
        <f t="shared" si="4"/>
        <v>926.7917940000001</v>
      </c>
      <c r="Q16" s="64">
        <v>23507</v>
      </c>
      <c r="R16" s="64">
        <v>42039</v>
      </c>
      <c r="S16" s="61">
        <f t="shared" si="5"/>
        <v>926.7917940000001</v>
      </c>
      <c r="T16" s="65">
        <v>23507</v>
      </c>
      <c r="U16" s="64">
        <v>177465</v>
      </c>
      <c r="V16" s="61">
        <f t="shared" si="7"/>
        <v>3912.3933900000002</v>
      </c>
      <c r="W16" s="65">
        <v>73100</v>
      </c>
      <c r="X16" s="47">
        <v>177465</v>
      </c>
      <c r="Y16" s="47">
        <f t="shared" si="8"/>
        <v>3912.3933900000002</v>
      </c>
      <c r="Z16" s="47">
        <v>73100</v>
      </c>
      <c r="AA16" s="47">
        <v>120850</v>
      </c>
      <c r="AB16" s="47">
        <f t="shared" si="6"/>
        <v>2664.2591000000002</v>
      </c>
      <c r="AC16" s="47">
        <v>42997</v>
      </c>
      <c r="AD16" s="47">
        <v>120850</v>
      </c>
      <c r="AE16" s="47">
        <f t="shared" si="9"/>
        <v>2664.2591000000002</v>
      </c>
      <c r="AF16" s="47">
        <v>42997</v>
      </c>
      <c r="AG16" s="47">
        <v>48251</v>
      </c>
      <c r="AH16" s="47">
        <f>(AG16*2.2046)/100</f>
        <v>1063.7415460000002</v>
      </c>
      <c r="AI16" s="47">
        <v>31654</v>
      </c>
      <c r="AJ16" s="47"/>
      <c r="AK16" s="47">
        <f t="shared" si="13"/>
        <v>0</v>
      </c>
      <c r="AL16" s="47"/>
      <c r="AM16" s="54"/>
      <c r="AN16" s="54"/>
    </row>
    <row r="17" spans="1:40" s="30" customFormat="1" ht="21.75" customHeight="1" x14ac:dyDescent="0.2">
      <c r="A17" s="110" t="s">
        <v>50</v>
      </c>
      <c r="B17" s="66" t="s">
        <v>51</v>
      </c>
      <c r="D17" s="67">
        <f t="shared" ref="D17:W18" si="14">D4</f>
        <v>9224.3329979999999</v>
      </c>
      <c r="E17" s="67">
        <f t="shared" si="14"/>
        <v>439875</v>
      </c>
      <c r="F17" s="67">
        <f t="shared" si="14"/>
        <v>418413</v>
      </c>
      <c r="G17" s="67">
        <f t="shared" si="14"/>
        <v>9224.3329979999999</v>
      </c>
      <c r="H17" s="67">
        <f t="shared" si="14"/>
        <v>439875</v>
      </c>
      <c r="I17" s="67">
        <f t="shared" si="14"/>
        <v>48720</v>
      </c>
      <c r="J17" s="67">
        <f t="shared" si="14"/>
        <v>1074.0811200000001</v>
      </c>
      <c r="K17" s="67">
        <f t="shared" si="14"/>
        <v>43586</v>
      </c>
      <c r="L17" s="67">
        <f t="shared" si="14"/>
        <v>48720</v>
      </c>
      <c r="M17" s="67">
        <f>M4</f>
        <v>1074.0811200000001</v>
      </c>
      <c r="N17" s="67">
        <f t="shared" si="14"/>
        <v>43586</v>
      </c>
      <c r="O17" s="67">
        <f t="shared" si="14"/>
        <v>69068</v>
      </c>
      <c r="P17" s="67">
        <f t="shared" si="14"/>
        <v>1522.6731280000001</v>
      </c>
      <c r="Q17" s="67">
        <f t="shared" si="14"/>
        <v>80770</v>
      </c>
      <c r="R17" s="67">
        <f t="shared" si="14"/>
        <v>69068</v>
      </c>
      <c r="S17" s="67">
        <f t="shared" si="14"/>
        <v>1522.6731280000001</v>
      </c>
      <c r="T17" s="67">
        <f t="shared" si="14"/>
        <v>80770</v>
      </c>
      <c r="U17" s="67">
        <f t="shared" si="14"/>
        <v>198534</v>
      </c>
      <c r="V17" s="67">
        <f>V4</f>
        <v>4376.880564</v>
      </c>
      <c r="W17" s="67">
        <f>W4</f>
        <v>248128</v>
      </c>
      <c r="X17" s="67">
        <f>X4</f>
        <v>198534</v>
      </c>
      <c r="Y17" s="67">
        <f t="shared" ref="Y17:AF17" si="15">Y4</f>
        <v>4376.880564</v>
      </c>
      <c r="Z17" s="67">
        <f t="shared" si="15"/>
        <v>248128</v>
      </c>
      <c r="AA17" s="67">
        <f t="shared" si="15"/>
        <v>281537</v>
      </c>
      <c r="AB17" s="67">
        <f t="shared" si="15"/>
        <v>6206.7647019999995</v>
      </c>
      <c r="AC17" s="67">
        <f t="shared" si="15"/>
        <v>310832</v>
      </c>
      <c r="AD17" s="67">
        <f t="shared" si="15"/>
        <v>281537</v>
      </c>
      <c r="AE17" s="67">
        <f t="shared" si="15"/>
        <v>6206.7647019999995</v>
      </c>
      <c r="AF17" s="67">
        <f t="shared" si="15"/>
        <v>310832</v>
      </c>
      <c r="AG17" s="67">
        <f>AG4</f>
        <v>103500</v>
      </c>
      <c r="AH17" s="67">
        <f t="shared" ref="AH17:AI17" si="16">AH4</f>
        <v>2281.761</v>
      </c>
      <c r="AI17" s="67">
        <f t="shared" si="16"/>
        <v>185115</v>
      </c>
      <c r="AJ17" s="67">
        <f t="shared" ref="AJ17:AL17" si="17">AJ4</f>
        <v>0</v>
      </c>
      <c r="AK17" s="67">
        <f t="shared" si="17"/>
        <v>0</v>
      </c>
      <c r="AL17" s="67">
        <f t="shared" si="17"/>
        <v>0</v>
      </c>
      <c r="AM17" s="16"/>
      <c r="AN17" s="16"/>
    </row>
    <row r="18" spans="1:40" s="41" customFormat="1" ht="21.75" customHeight="1" x14ac:dyDescent="0.2">
      <c r="A18" s="111"/>
      <c r="B18" s="68" t="s">
        <v>52</v>
      </c>
      <c r="D18" s="69">
        <f t="shared" si="14"/>
        <v>1020265.7978380001</v>
      </c>
      <c r="E18" s="69">
        <f t="shared" si="14"/>
        <v>16829866</v>
      </c>
      <c r="F18" s="69">
        <f t="shared" si="14"/>
        <v>46278953</v>
      </c>
      <c r="G18" s="69">
        <f t="shared" si="14"/>
        <v>1020265.7978380001</v>
      </c>
      <c r="H18" s="69">
        <f t="shared" si="14"/>
        <v>16829866</v>
      </c>
      <c r="I18" s="69">
        <f t="shared" si="14"/>
        <v>22705692</v>
      </c>
      <c r="J18" s="69">
        <f t="shared" si="14"/>
        <v>500569.68583199999</v>
      </c>
      <c r="K18" s="69">
        <f t="shared" si="14"/>
        <v>7505364</v>
      </c>
      <c r="L18" s="69">
        <f t="shared" si="14"/>
        <v>22705692</v>
      </c>
      <c r="M18" s="69">
        <f>M5</f>
        <v>500569.68583199999</v>
      </c>
      <c r="N18" s="69">
        <f t="shared" si="14"/>
        <v>7505364</v>
      </c>
      <c r="O18" s="69">
        <f t="shared" si="14"/>
        <v>14384892</v>
      </c>
      <c r="P18" s="69">
        <f t="shared" si="14"/>
        <v>317129.32903199998</v>
      </c>
      <c r="Q18" s="69">
        <f t="shared" si="14"/>
        <v>6309260</v>
      </c>
      <c r="R18" s="69">
        <f t="shared" si="14"/>
        <v>14377382</v>
      </c>
      <c r="S18" s="69">
        <f t="shared" si="14"/>
        <v>316963.76357200003</v>
      </c>
      <c r="T18" s="69">
        <f t="shared" si="14"/>
        <v>6305501</v>
      </c>
      <c r="U18" s="69">
        <f t="shared" si="14"/>
        <v>77493334</v>
      </c>
      <c r="V18" s="69">
        <f>V5</f>
        <v>1708418.0413640002</v>
      </c>
      <c r="W18" s="69">
        <f t="shared" si="14"/>
        <v>24812100</v>
      </c>
      <c r="X18" s="69">
        <f t="shared" ref="X18:AF18" si="18">X5</f>
        <v>77493334</v>
      </c>
      <c r="Y18" s="69">
        <f t="shared" si="18"/>
        <v>1708418.0413640002</v>
      </c>
      <c r="Z18" s="69">
        <f t="shared" si="18"/>
        <v>24812100</v>
      </c>
      <c r="AA18" s="69">
        <f t="shared" si="18"/>
        <v>87041656</v>
      </c>
      <c r="AB18" s="69">
        <f t="shared" si="18"/>
        <v>1918920.3481760002</v>
      </c>
      <c r="AC18" s="69">
        <f t="shared" si="18"/>
        <v>27261806</v>
      </c>
      <c r="AD18" s="69">
        <f t="shared" si="18"/>
        <v>87041336</v>
      </c>
      <c r="AE18" s="69">
        <f t="shared" si="18"/>
        <v>1918913.293456</v>
      </c>
      <c r="AF18" s="69">
        <f t="shared" si="18"/>
        <v>27261678</v>
      </c>
      <c r="AG18" s="69">
        <f t="shared" ref="AG18:AI18" si="19">AG5</f>
        <v>19025682</v>
      </c>
      <c r="AH18" s="69">
        <f t="shared" si="19"/>
        <v>419440.18537200004</v>
      </c>
      <c r="AI18" s="69">
        <f t="shared" si="19"/>
        <v>5165043</v>
      </c>
      <c r="AJ18" s="69">
        <f t="shared" ref="AJ18:AL18" si="20">AJ5</f>
        <v>0</v>
      </c>
      <c r="AK18" s="69">
        <f t="shared" si="20"/>
        <v>0</v>
      </c>
      <c r="AL18" s="69">
        <f t="shared" si="20"/>
        <v>0</v>
      </c>
      <c r="AM18" s="16"/>
      <c r="AN18" s="16"/>
    </row>
    <row r="19" spans="1:40" s="72" customFormat="1" ht="21.75" customHeight="1" x14ac:dyDescent="0.2">
      <c r="A19" s="111"/>
      <c r="B19" s="70" t="s">
        <v>53</v>
      </c>
      <c r="C19" s="70"/>
      <c r="D19" s="71">
        <f t="shared" ref="D19:T19" si="21">SUM(D7:D16)</f>
        <v>1053876.7767020001</v>
      </c>
      <c r="E19" s="71">
        <f t="shared" si="21"/>
        <v>33095736</v>
      </c>
      <c r="F19" s="71">
        <f t="shared" si="21"/>
        <v>47773981</v>
      </c>
      <c r="G19" s="71">
        <f t="shared" si="21"/>
        <v>1053225.1851260001</v>
      </c>
      <c r="H19" s="71">
        <f t="shared" si="21"/>
        <v>33063186</v>
      </c>
      <c r="I19" s="71">
        <f t="shared" si="21"/>
        <v>56796005</v>
      </c>
      <c r="J19" s="71">
        <f t="shared" si="21"/>
        <v>1252124.7262299999</v>
      </c>
      <c r="K19" s="71">
        <f t="shared" si="21"/>
        <v>39612134</v>
      </c>
      <c r="L19" s="71">
        <f t="shared" si="21"/>
        <v>56796005</v>
      </c>
      <c r="M19" s="71">
        <f>SUM(M7:M16)</f>
        <v>1252124.7262299999</v>
      </c>
      <c r="N19" s="71">
        <f t="shared" si="21"/>
        <v>39612134</v>
      </c>
      <c r="O19" s="71">
        <f t="shared" si="21"/>
        <v>57941764</v>
      </c>
      <c r="P19" s="71">
        <f t="shared" si="21"/>
        <v>1277384.1291440001</v>
      </c>
      <c r="Q19" s="71">
        <f t="shared" si="21"/>
        <v>41133732</v>
      </c>
      <c r="R19" s="71">
        <f t="shared" si="21"/>
        <v>57940866</v>
      </c>
      <c r="S19" s="71">
        <f t="shared" si="21"/>
        <v>1277364.3318360001</v>
      </c>
      <c r="T19" s="71">
        <f t="shared" si="21"/>
        <v>41132270</v>
      </c>
      <c r="U19" s="71">
        <f>SUM(U6:U16)</f>
        <v>27709398</v>
      </c>
      <c r="V19" s="71">
        <f>SUM(V6:V16)</f>
        <v>610881.38830800005</v>
      </c>
      <c r="W19" s="71">
        <f>SUM(W6:W16)</f>
        <v>15705086</v>
      </c>
      <c r="X19" s="71">
        <f t="shared" ref="X19:AF19" si="22">SUM(X6:X16)</f>
        <v>27701076</v>
      </c>
      <c r="Y19" s="71">
        <f t="shared" si="22"/>
        <v>610697.92149600002</v>
      </c>
      <c r="Z19" s="71">
        <f t="shared" si="22"/>
        <v>15703111</v>
      </c>
      <c r="AA19" s="71">
        <f t="shared" si="22"/>
        <v>29182913</v>
      </c>
      <c r="AB19" s="71">
        <f t="shared" si="22"/>
        <v>643366.4999980001</v>
      </c>
      <c r="AC19" s="71">
        <f t="shared" si="22"/>
        <v>19889434</v>
      </c>
      <c r="AD19" s="71">
        <f t="shared" si="22"/>
        <v>29182256</v>
      </c>
      <c r="AE19" s="71">
        <f t="shared" si="22"/>
        <v>643352.0157760001</v>
      </c>
      <c r="AF19" s="71">
        <f t="shared" si="22"/>
        <v>14883607</v>
      </c>
      <c r="AG19" s="71">
        <f t="shared" ref="AG19:AI19" si="23">SUM(AG6:AG16)</f>
        <v>46641952</v>
      </c>
      <c r="AH19" s="71">
        <f t="shared" si="23"/>
        <v>1028268.4737920001</v>
      </c>
      <c r="AI19" s="71">
        <f t="shared" si="23"/>
        <v>21458657</v>
      </c>
      <c r="AJ19" s="71">
        <f t="shared" ref="AJ19:AL19" si="24">SUM(AJ6:AJ16)</f>
        <v>0</v>
      </c>
      <c r="AK19" s="71">
        <f t="shared" si="24"/>
        <v>0</v>
      </c>
      <c r="AL19" s="71">
        <f t="shared" si="24"/>
        <v>0</v>
      </c>
      <c r="AM19" s="16"/>
      <c r="AN19" s="16"/>
    </row>
    <row r="20" spans="1:40" ht="21" customHeight="1" x14ac:dyDescent="0.2"/>
    <row r="21" spans="1:40" ht="21" customHeight="1" x14ac:dyDescent="0.2">
      <c r="W21" s="73"/>
    </row>
    <row r="22" spans="1:40" ht="21" customHeight="1" x14ac:dyDescent="0.2">
      <c r="W22" s="73"/>
    </row>
    <row r="23" spans="1:40" ht="21" customHeight="1" x14ac:dyDescent="0.2">
      <c r="A23" s="118"/>
      <c r="B23" s="118"/>
      <c r="C23" s="119"/>
      <c r="D23" s="119"/>
      <c r="E23" s="119"/>
      <c r="F23" s="119"/>
      <c r="G23" s="119"/>
      <c r="W23" s="73"/>
    </row>
    <row r="24" spans="1:40" ht="21" customHeight="1" x14ac:dyDescent="0.2">
      <c r="A24" s="118"/>
      <c r="B24" s="118"/>
      <c r="C24" s="119"/>
      <c r="D24" s="119"/>
      <c r="E24" s="119"/>
      <c r="F24" s="119"/>
      <c r="G24" s="119"/>
    </row>
    <row r="25" spans="1:40" ht="21" customHeight="1" x14ac:dyDescent="0.2">
      <c r="A25" s="118"/>
      <c r="B25" s="118"/>
      <c r="C25" s="118"/>
      <c r="D25" s="118"/>
      <c r="E25" s="118"/>
      <c r="F25" s="119"/>
      <c r="G25" s="119"/>
    </row>
    <row r="26" spans="1:40" x14ac:dyDescent="0.2">
      <c r="A26" s="118"/>
      <c r="B26" s="118"/>
      <c r="C26" s="118"/>
      <c r="D26" s="118"/>
      <c r="E26" s="118"/>
      <c r="F26" s="74"/>
      <c r="G26" s="74"/>
    </row>
    <row r="27" spans="1:40" x14ac:dyDescent="0.2">
      <c r="A27" s="75"/>
      <c r="B27" s="75"/>
      <c r="C27" s="75"/>
      <c r="D27" s="75"/>
      <c r="E27" s="75"/>
      <c r="F27" s="75"/>
      <c r="G27" s="75"/>
    </row>
    <row r="28" spans="1:40" ht="15" x14ac:dyDescent="0.2">
      <c r="A28" s="76"/>
      <c r="B28" s="77"/>
      <c r="C28" s="77"/>
      <c r="D28" s="77"/>
      <c r="E28" s="77"/>
      <c r="F28" s="77"/>
      <c r="G28" s="77"/>
    </row>
    <row r="29" spans="1:40" x14ac:dyDescent="0.2">
      <c r="A29" s="75"/>
      <c r="B29" s="75"/>
      <c r="C29" s="75"/>
      <c r="D29" s="75"/>
      <c r="E29" s="75"/>
      <c r="F29" s="75"/>
      <c r="G29" s="75"/>
    </row>
    <row r="30" spans="1:40" ht="15" x14ac:dyDescent="0.2">
      <c r="A30" s="76"/>
      <c r="B30" s="77"/>
      <c r="C30" s="77"/>
      <c r="D30" s="77"/>
      <c r="E30" s="77"/>
      <c r="F30" s="77"/>
      <c r="G30" s="77"/>
    </row>
  </sheetData>
  <mergeCells count="24">
    <mergeCell ref="A23:A26"/>
    <mergeCell ref="B23:B26"/>
    <mergeCell ref="C23:G23"/>
    <mergeCell ref="C24:D24"/>
    <mergeCell ref="E24:G24"/>
    <mergeCell ref="C25:C26"/>
    <mergeCell ref="D25:D26"/>
    <mergeCell ref="E25:E26"/>
    <mergeCell ref="F25:G25"/>
    <mergeCell ref="U2:W2"/>
    <mergeCell ref="A17:A19"/>
    <mergeCell ref="A1:B3"/>
    <mergeCell ref="C1:K1"/>
    <mergeCell ref="C2:E2"/>
    <mergeCell ref="F2:H2"/>
    <mergeCell ref="I2:K2"/>
    <mergeCell ref="L2:N2"/>
    <mergeCell ref="O2:Q2"/>
    <mergeCell ref="R2:T2"/>
    <mergeCell ref="AG2:AI2"/>
    <mergeCell ref="AJ2:AL2"/>
    <mergeCell ref="X2:Z2"/>
    <mergeCell ref="AA2:AC2"/>
    <mergeCell ref="AD2:AF2"/>
  </mergeCells>
  <pageMargins left="0.15748031496062992" right="0.31496062992125984" top="0.62992125984251968" bottom="0.55118110236220474" header="0" footer="0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331-16</vt:lpstr>
      <vt:lpstr>Solicitud a c. exterior</vt:lpstr>
      <vt:lpstr>'Solicitud a c. exterior'!Área_de_impresión</vt:lpstr>
      <vt:lpstr>'331-16'!Imprimir_área_IM</vt:lpstr>
      <vt:lpstr>'Solicitud a c. exterior'!Títulos_a_imprimir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2018-06-27T14:08:18Z</cp:lastPrinted>
  <dcterms:created xsi:type="dcterms:W3CDTF">1998-04-14T20:46:54Z</dcterms:created>
  <dcterms:modified xsi:type="dcterms:W3CDTF">2018-09-18T20:34:43Z</dcterms:modified>
</cp:coreProperties>
</file>