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bcedeno\Desktop\BOLETÍN 2017-18 web\"/>
    </mc:Choice>
  </mc:AlternateContent>
  <bookViews>
    <workbookView xWindow="-15" yWindow="-15" windowWidth="9720" windowHeight="6225" tabRatio="365"/>
  </bookViews>
  <sheets>
    <sheet name="331-32 " sheetId="6" r:id="rId1"/>
    <sheet name="Solicitud a c. exterior" sheetId="4" r:id="rId2"/>
  </sheets>
  <definedNames>
    <definedName name="_Regression_Int" localSheetId="0" hidden="1">1</definedName>
    <definedName name="_xlnm.Print_Area" localSheetId="0">'331-32 '!$A$1:$C$42</definedName>
    <definedName name="Imprimir_área_IM" localSheetId="0">'331-32 '!$A$1:$C$39</definedName>
  </definedNames>
  <calcPr calcId="152511"/>
</workbook>
</file>

<file path=xl/calcChain.xml><?xml version="1.0" encoding="utf-8"?>
<calcChain xmlns="http://schemas.openxmlformats.org/spreadsheetml/2006/main">
  <c r="AI9" i="4" l="1"/>
  <c r="AH9" i="4"/>
  <c r="AG9" i="4"/>
  <c r="AF9" i="4"/>
  <c r="AE9" i="4"/>
  <c r="AD9" i="4"/>
  <c r="AC9" i="4"/>
  <c r="AB9" i="4"/>
  <c r="AA9" i="4"/>
  <c r="Z9" i="4"/>
  <c r="Y9" i="4"/>
  <c r="X9" i="4"/>
  <c r="AH7" i="4" l="1"/>
  <c r="AI11" i="4" l="1"/>
  <c r="AF11" i="4"/>
  <c r="AC11" i="4"/>
  <c r="Z11" i="4"/>
  <c r="AE8" i="4" l="1"/>
  <c r="AE6" i="4"/>
  <c r="AE5" i="4"/>
  <c r="AE4" i="4"/>
  <c r="AH8" i="4"/>
  <c r="AH6" i="4"/>
  <c r="AH5" i="4"/>
  <c r="AH4" i="4"/>
  <c r="AB8" i="4" l="1"/>
  <c r="AB4" i="4"/>
  <c r="AB6" i="4"/>
  <c r="AB5" i="4"/>
  <c r="Y8" i="4"/>
  <c r="Y5" i="4"/>
  <c r="Y4" i="4"/>
  <c r="W9" i="4"/>
  <c r="W11" i="4"/>
  <c r="E9" i="4"/>
  <c r="T9" i="4"/>
  <c r="Q9" i="4"/>
  <c r="K9" i="4"/>
  <c r="N9" i="4"/>
  <c r="N11" i="4"/>
  <c r="V8" i="4"/>
  <c r="V9" i="4"/>
  <c r="V5" i="4"/>
  <c r="V4" i="4"/>
  <c r="S8" i="4"/>
  <c r="S9" i="4"/>
  <c r="T11" i="4"/>
  <c r="S5" i="4"/>
  <c r="S4" i="4"/>
  <c r="P4" i="4"/>
  <c r="M8" i="4"/>
  <c r="M9" i="4"/>
  <c r="M5" i="4"/>
  <c r="M4" i="4"/>
  <c r="J4" i="4"/>
  <c r="P8" i="4"/>
  <c r="P9" i="4"/>
  <c r="P5" i="4"/>
  <c r="G8" i="4"/>
  <c r="G9" i="4"/>
  <c r="G5" i="4"/>
  <c r="G4" i="4"/>
  <c r="H9" i="4"/>
  <c r="D4" i="4"/>
  <c r="D5" i="4"/>
  <c r="J5" i="4"/>
  <c r="D8" i="4"/>
  <c r="D9" i="4"/>
  <c r="J8" i="4"/>
  <c r="J9" i="4"/>
</calcChain>
</file>

<file path=xl/sharedStrings.xml><?xml version="1.0" encoding="utf-8"?>
<sst xmlns="http://schemas.openxmlformats.org/spreadsheetml/2006/main" count="94" uniqueCount="64">
  <si>
    <t>Importación de maíz (1)</t>
  </si>
  <si>
    <t>(1) Excluye maíz para semilla.  El valor en balboas se refiere al valor CIF.</t>
  </si>
  <si>
    <t>Descripción arancelaria</t>
  </si>
  <si>
    <t xml:space="preserve">2012 (P) </t>
  </si>
  <si>
    <t xml:space="preserve">2012 (R) </t>
  </si>
  <si>
    <t>2013 (P)</t>
  </si>
  <si>
    <t>2013 (R)</t>
  </si>
  <si>
    <t>Peso neto     (Kg)</t>
  </si>
  <si>
    <t>Peso neto     (qq)</t>
  </si>
  <si>
    <t>Valor CIF       (en balboas)</t>
  </si>
  <si>
    <t>1005.10.00</t>
  </si>
  <si>
    <t>Maíz para siembra</t>
  </si>
  <si>
    <t>1005.90.10</t>
  </si>
  <si>
    <t>Maíz tipo pop</t>
  </si>
  <si>
    <t>1005.90.90</t>
  </si>
  <si>
    <t>Maíz</t>
  </si>
  <si>
    <t>Maiz en grano seco</t>
  </si>
  <si>
    <t>Importación de maíz</t>
  </si>
  <si>
    <t xml:space="preserve">Fuente:  Sección de Comercio Exterior de la Contraloría General de la República.  </t>
  </si>
  <si>
    <t>2014 (P)</t>
  </si>
  <si>
    <t>2014 (R)</t>
  </si>
  <si>
    <t>Año</t>
  </si>
  <si>
    <t>Valor (en balboas)</t>
  </si>
  <si>
    <t>Cantidad
 (quintales en grano seco)</t>
  </si>
  <si>
    <t>2015 (P)</t>
  </si>
  <si>
    <t>2015 (R)</t>
  </si>
  <si>
    <t>2016 (P)</t>
  </si>
  <si>
    <t>2016 (R)</t>
  </si>
  <si>
    <t>1005.90.20</t>
  </si>
  <si>
    <t>Maíz amarillo</t>
  </si>
  <si>
    <t>Maíz sin preparar ni moler</t>
  </si>
  <si>
    <t>Cuadro 32.  IMPORTACIÓN DE MAÍZ EN LA REPÚBLICA, POR ESTADO Y VALOR:  AÑOS 1991-2017</t>
  </si>
  <si>
    <t>2017 (P)</t>
  </si>
  <si>
    <t>Maíz blanco</t>
  </si>
  <si>
    <t>1005.90.30</t>
  </si>
  <si>
    <t>1991……………………………………………</t>
  </si>
  <si>
    <t>1992……………………………………………</t>
  </si>
  <si>
    <t>1993……………………………………………</t>
  </si>
  <si>
    <t>1994……………………………………………</t>
  </si>
  <si>
    <t>1995……………………………………………</t>
  </si>
  <si>
    <t>1996……………………………………………</t>
  </si>
  <si>
    <t>1997……………………………………………</t>
  </si>
  <si>
    <t>1998……………………………………………</t>
  </si>
  <si>
    <t>1999……………………………………………</t>
  </si>
  <si>
    <t>2000……………………………………………</t>
  </si>
  <si>
    <t>2001……………………………………………</t>
  </si>
  <si>
    <t>2002……………………………………………</t>
  </si>
  <si>
    <t>2003……………………………………………</t>
  </si>
  <si>
    <t>2004……………………………………………</t>
  </si>
  <si>
    <t>2005……………………………………………</t>
  </si>
  <si>
    <t>2006……………………………………………</t>
  </si>
  <si>
    <t>2007……………………………………………</t>
  </si>
  <si>
    <t>2008……………………………………………</t>
  </si>
  <si>
    <t>2009……………………………………………</t>
  </si>
  <si>
    <t>2010……………………………………………</t>
  </si>
  <si>
    <t>2011……………………………………………</t>
  </si>
  <si>
    <t>2012……………………………………………</t>
  </si>
  <si>
    <t>2013……………………………………………</t>
  </si>
  <si>
    <t>2014……………………………………………</t>
  </si>
  <si>
    <t>2015……………………………………………</t>
  </si>
  <si>
    <t>2016 (R)……………………………………………</t>
  </si>
  <si>
    <t>2017 (P)……………………………………………</t>
  </si>
  <si>
    <t>(P) Cifras preliminares.</t>
  </si>
  <si>
    <t>(R) Cifras revisadas.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</si>
</sst>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_);\(0\)"/>
  </numFmts>
  <fonts count="10" x14ac:knownFonts="1">
    <font>
      <sz val="12"/>
      <name val="Courie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sz val="10"/>
      <name val="Courier"/>
      <family val="3"/>
    </font>
  </fonts>
  <fills count="5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4">
    <xf numFmtId="0" fontId="0" fillId="0" borderId="0" xfId="0"/>
    <xf numFmtId="0" fontId="1" fillId="0" borderId="1" xfId="1" applyBorder="1" applyAlignment="1">
      <alignment horizontal="center" vertical="center" wrapText="1"/>
    </xf>
    <xf numFmtId="0" fontId="1" fillId="0" borderId="2" xfId="1" applyBorder="1" applyAlignment="1">
      <alignment horizontal="center" vertical="center" wrapText="1"/>
    </xf>
    <xf numFmtId="0" fontId="1" fillId="0" borderId="0" xfId="1" applyBorder="1" applyAlignment="1">
      <alignment horizontal="center" vertical="center" wrapText="1"/>
    </xf>
    <xf numFmtId="0" fontId="1" fillId="0" borderId="0" xfId="1" applyFill="1"/>
    <xf numFmtId="0" fontId="1" fillId="0" borderId="0" xfId="1"/>
    <xf numFmtId="0" fontId="1" fillId="0" borderId="1" xfId="1" applyFont="1" applyBorder="1" applyAlignment="1">
      <alignment horizontal="center" vertical="center" wrapText="1"/>
    </xf>
    <xf numFmtId="0" fontId="1" fillId="0" borderId="3" xfId="1" applyBorder="1" applyAlignment="1"/>
    <xf numFmtId="0" fontId="1" fillId="0" borderId="4" xfId="1" applyFont="1" applyBorder="1" applyAlignment="1">
      <alignment wrapText="1"/>
    </xf>
    <xf numFmtId="3" fontId="1" fillId="0" borderId="4" xfId="1" applyNumberFormat="1" applyBorder="1" applyAlignment="1">
      <alignment horizontal="right"/>
    </xf>
    <xf numFmtId="3" fontId="1" fillId="0" borderId="4" xfId="1" applyNumberFormat="1" applyBorder="1"/>
    <xf numFmtId="3" fontId="1" fillId="0" borderId="5" xfId="1" applyNumberFormat="1" applyBorder="1"/>
    <xf numFmtId="0" fontId="1" fillId="0" borderId="6" xfId="1" applyBorder="1" applyAlignment="1"/>
    <xf numFmtId="0" fontId="1" fillId="0" borderId="7" xfId="1" applyFont="1" applyBorder="1" applyAlignment="1">
      <alignment wrapText="1"/>
    </xf>
    <xf numFmtId="3" fontId="1" fillId="0" borderId="7" xfId="1" applyNumberFormat="1" applyBorder="1" applyAlignment="1">
      <alignment horizontal="right"/>
    </xf>
    <xf numFmtId="3" fontId="1" fillId="0" borderId="7" xfId="1" applyNumberFormat="1" applyBorder="1"/>
    <xf numFmtId="3" fontId="1" fillId="0" borderId="8" xfId="1" applyNumberFormat="1" applyBorder="1"/>
    <xf numFmtId="0" fontId="1" fillId="0" borderId="0" xfId="1" applyFont="1" applyFill="1"/>
    <xf numFmtId="0" fontId="1" fillId="0" borderId="9" xfId="1" applyFill="1" applyBorder="1" applyAlignment="1"/>
    <xf numFmtId="0" fontId="1" fillId="0" borderId="10" xfId="1" applyFont="1" applyFill="1" applyBorder="1" applyAlignment="1">
      <alignment wrapText="1"/>
    </xf>
    <xf numFmtId="3" fontId="1" fillId="0" borderId="10" xfId="1" applyNumberFormat="1" applyFill="1" applyBorder="1" applyAlignment="1">
      <alignment horizontal="right"/>
    </xf>
    <xf numFmtId="3" fontId="1" fillId="0" borderId="10" xfId="1" applyNumberFormat="1" applyFill="1" applyBorder="1"/>
    <xf numFmtId="3" fontId="1" fillId="0" borderId="11" xfId="1" applyNumberFormat="1" applyFill="1" applyBorder="1"/>
    <xf numFmtId="3" fontId="1" fillId="0" borderId="0" xfId="1" applyNumberFormat="1" applyFill="1"/>
    <xf numFmtId="0" fontId="5" fillId="0" borderId="0" xfId="1" applyFont="1" applyFill="1" applyBorder="1" applyAlignment="1">
      <alignment horizontal="center"/>
    </xf>
    <xf numFmtId="3" fontId="3" fillId="0" borderId="12" xfId="0" applyNumberFormat="1" applyFont="1" applyBorder="1"/>
    <xf numFmtId="3" fontId="3" fillId="0" borderId="13" xfId="0" applyNumberFormat="1" applyFont="1" applyBorder="1"/>
    <xf numFmtId="3" fontId="6" fillId="0" borderId="0" xfId="0" applyNumberFormat="1" applyFont="1" applyBorder="1" applyAlignment="1">
      <alignment horizontal="right" vertical="top" wrapText="1"/>
    </xf>
    <xf numFmtId="3" fontId="6" fillId="0" borderId="0" xfId="0" applyNumberFormat="1" applyFont="1" applyFill="1" applyBorder="1" applyProtection="1"/>
    <xf numFmtId="0" fontId="1" fillId="0" borderId="15" xfId="1" applyBorder="1" applyAlignment="1"/>
    <xf numFmtId="0" fontId="1" fillId="0" borderId="16" xfId="1" applyFont="1" applyBorder="1" applyAlignment="1">
      <alignment wrapText="1"/>
    </xf>
    <xf numFmtId="3" fontId="1" fillId="0" borderId="16" xfId="1" applyNumberFormat="1" applyBorder="1"/>
    <xf numFmtId="3" fontId="1" fillId="0" borderId="17" xfId="1" applyNumberFormat="1" applyBorder="1"/>
    <xf numFmtId="3" fontId="1" fillId="2" borderId="16" xfId="1" applyNumberFormat="1" applyFill="1" applyBorder="1" applyAlignment="1">
      <alignment horizontal="right"/>
    </xf>
    <xf numFmtId="3" fontId="3" fillId="2" borderId="12" xfId="0" applyNumberFormat="1" applyFont="1" applyFill="1" applyBorder="1"/>
    <xf numFmtId="3" fontId="1" fillId="2" borderId="16" xfId="1" applyNumberFormat="1" applyFill="1" applyBorder="1"/>
    <xf numFmtId="3" fontId="1" fillId="2" borderId="17" xfId="1" applyNumberFormat="1" applyFill="1" applyBorder="1"/>
    <xf numFmtId="3" fontId="1" fillId="0" borderId="4" xfId="1" applyNumberFormat="1" applyBorder="1" applyAlignment="1"/>
    <xf numFmtId="3" fontId="1" fillId="0" borderId="7" xfId="1" applyNumberFormat="1" applyBorder="1" applyAlignment="1"/>
    <xf numFmtId="3" fontId="1" fillId="2" borderId="7" xfId="1" applyNumberFormat="1" applyFill="1" applyBorder="1" applyAlignment="1"/>
    <xf numFmtId="3" fontId="1" fillId="0" borderId="10" xfId="1" applyNumberFormat="1" applyBorder="1" applyAlignment="1"/>
    <xf numFmtId="3" fontId="6" fillId="0" borderId="0" xfId="0" applyNumberFormat="1" applyFont="1" applyFill="1" applyBorder="1" applyAlignment="1" applyProtection="1"/>
    <xf numFmtId="37" fontId="6" fillId="0" borderId="0" xfId="0" applyNumberFormat="1" applyFont="1" applyFill="1" applyBorder="1" applyAlignment="1" applyProtection="1">
      <alignment horizontal="left"/>
    </xf>
    <xf numFmtId="37" fontId="6" fillId="0" borderId="14" xfId="0" applyNumberFormat="1" applyFont="1" applyFill="1" applyBorder="1" applyAlignment="1" applyProtection="1">
      <alignment horizontal="left"/>
    </xf>
    <xf numFmtId="3" fontId="6" fillId="0" borderId="12" xfId="0" applyNumberFormat="1" applyFont="1" applyFill="1" applyBorder="1" applyAlignment="1" applyProtection="1">
      <alignment horizontal="right"/>
    </xf>
    <xf numFmtId="3" fontId="6" fillId="0" borderId="19" xfId="0" applyNumberFormat="1" applyFont="1" applyFill="1" applyBorder="1" applyAlignment="1" applyProtection="1">
      <alignment horizontal="right"/>
    </xf>
    <xf numFmtId="3" fontId="6" fillId="0" borderId="18" xfId="0" applyNumberFormat="1" applyFont="1" applyFill="1" applyBorder="1" applyAlignment="1" applyProtection="1">
      <alignment horizontal="right"/>
    </xf>
    <xf numFmtId="3" fontId="6" fillId="0" borderId="0" xfId="0" applyNumberFormat="1" applyFont="1" applyFill="1" applyBorder="1" applyAlignment="1" applyProtection="1">
      <alignment horizontal="right"/>
    </xf>
    <xf numFmtId="3" fontId="6" fillId="0" borderId="12" xfId="0" applyNumberFormat="1" applyFont="1" applyFill="1" applyBorder="1" applyProtection="1"/>
    <xf numFmtId="3" fontId="6" fillId="0" borderId="19" xfId="0" applyNumberFormat="1" applyFont="1" applyFill="1" applyBorder="1" applyProtection="1"/>
    <xf numFmtId="0" fontId="2" fillId="0" borderId="0" xfId="0" applyFont="1" applyAlignment="1">
      <alignment horizontal="left" vertical="center"/>
    </xf>
    <xf numFmtId="3" fontId="6" fillId="0" borderId="13" xfId="0" applyNumberFormat="1" applyFont="1" applyFill="1" applyBorder="1" applyProtection="1"/>
    <xf numFmtId="3" fontId="6" fillId="0" borderId="23" xfId="0" applyNumberFormat="1" applyFont="1" applyFill="1" applyBorder="1" applyAlignment="1" applyProtection="1"/>
    <xf numFmtId="0" fontId="1" fillId="0" borderId="1" xfId="1" applyFont="1" applyBorder="1" applyAlignment="1">
      <alignment horizontal="center" vertical="center" wrapText="1"/>
    </xf>
    <xf numFmtId="0" fontId="1" fillId="0" borderId="1" xfId="1" applyBorder="1" applyAlignment="1">
      <alignment horizontal="center" vertical="center" wrapText="1"/>
    </xf>
    <xf numFmtId="0" fontId="1" fillId="0" borderId="2" xfId="1" applyBorder="1" applyAlignment="1">
      <alignment horizontal="center" vertical="center" wrapText="1"/>
    </xf>
    <xf numFmtId="3" fontId="1" fillId="2" borderId="16" xfId="1" applyNumberFormat="1" applyFill="1" applyBorder="1" applyAlignment="1"/>
    <xf numFmtId="0" fontId="2" fillId="0" borderId="0" xfId="0" applyFont="1"/>
    <xf numFmtId="0" fontId="2" fillId="0" borderId="0" xfId="0" applyFont="1" applyBorder="1"/>
    <xf numFmtId="0" fontId="9" fillId="0" borderId="18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37" fontId="8" fillId="0" borderId="19" xfId="0" applyNumberFormat="1" applyFont="1" applyFill="1" applyBorder="1" applyAlignment="1" applyProtection="1">
      <alignment horizontal="center" vertical="center" wrapText="1"/>
    </xf>
    <xf numFmtId="37" fontId="2" fillId="0" borderId="0" xfId="0" applyNumberFormat="1" applyFont="1" applyProtection="1"/>
    <xf numFmtId="0" fontId="2" fillId="0" borderId="0" xfId="0" applyFont="1" applyAlignment="1"/>
    <xf numFmtId="0" fontId="2" fillId="0" borderId="0" xfId="0" applyFont="1" applyAlignment="1">
      <alignment vertical="center"/>
    </xf>
    <xf numFmtId="37" fontId="2" fillId="0" borderId="0" xfId="0" applyNumberFormat="1" applyFont="1" applyAlignment="1" applyProtection="1">
      <alignment vertical="center"/>
    </xf>
    <xf numFmtId="0" fontId="2" fillId="0" borderId="0" xfId="0" applyFont="1" applyAlignment="1">
      <alignment horizontal="right"/>
    </xf>
    <xf numFmtId="0" fontId="2" fillId="0" borderId="0" xfId="0" applyFont="1" applyBorder="1" applyAlignment="1">
      <alignment horizontal="left"/>
    </xf>
    <xf numFmtId="0" fontId="2" fillId="0" borderId="0" xfId="0" applyFont="1" applyAlignment="1">
      <alignment horizontal="left"/>
    </xf>
    <xf numFmtId="164" fontId="1" fillId="0" borderId="18" xfId="0" applyNumberFormat="1" applyFont="1" applyBorder="1" applyAlignment="1" applyProtection="1">
      <alignment horizontal="left"/>
    </xf>
    <xf numFmtId="0" fontId="1" fillId="0" borderId="0" xfId="0" applyFont="1" applyAlignment="1">
      <alignment horizontal="left" vertical="center"/>
    </xf>
    <xf numFmtId="0" fontId="7" fillId="0" borderId="0" xfId="0" applyFont="1" applyBorder="1" applyAlignment="1">
      <alignment horizontal="center" vertical="center" wrapText="1"/>
    </xf>
    <xf numFmtId="0" fontId="8" fillId="3" borderId="20" xfId="0" applyFont="1" applyFill="1" applyBorder="1" applyAlignment="1">
      <alignment horizontal="center" vertical="center" wrapText="1"/>
    </xf>
    <xf numFmtId="0" fontId="9" fillId="3" borderId="18" xfId="0" applyFont="1" applyFill="1" applyBorder="1" applyAlignment="1">
      <alignment horizontal="center" vertical="center" wrapText="1"/>
    </xf>
    <xf numFmtId="0" fontId="9" fillId="3" borderId="2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37" fontId="8" fillId="3" borderId="1" xfId="0" applyNumberFormat="1" applyFont="1" applyFill="1" applyBorder="1" applyAlignment="1" applyProtection="1">
      <alignment horizontal="center" vertical="center" wrapText="1"/>
    </xf>
    <xf numFmtId="37" fontId="8" fillId="3" borderId="22" xfId="0" applyNumberFormat="1" applyFont="1" applyFill="1" applyBorder="1" applyAlignment="1" applyProtection="1">
      <alignment horizontal="center" vertical="center" wrapText="1"/>
    </xf>
    <xf numFmtId="37" fontId="8" fillId="3" borderId="19" xfId="0" applyNumberFormat="1" applyFont="1" applyFill="1" applyBorder="1" applyAlignment="1" applyProtection="1">
      <alignment horizontal="center" vertical="center" wrapText="1"/>
    </xf>
    <xf numFmtId="37" fontId="8" fillId="3" borderId="23" xfId="0" applyNumberFormat="1" applyFont="1" applyFill="1" applyBorder="1" applyAlignment="1" applyProtection="1">
      <alignment horizontal="center" vertical="center" wrapText="1"/>
    </xf>
    <xf numFmtId="49" fontId="1" fillId="0" borderId="1" xfId="1" applyNumberFormat="1" applyFont="1" applyBorder="1" applyAlignment="1">
      <alignment horizontal="center" vertical="center" wrapText="1"/>
    </xf>
    <xf numFmtId="49" fontId="1" fillId="0" borderId="2" xfId="1" applyNumberFormat="1" applyBorder="1" applyAlignment="1">
      <alignment horizontal="center" vertical="center" wrapText="1"/>
    </xf>
    <xf numFmtId="49" fontId="1" fillId="0" borderId="2" xfId="1" applyNumberFormat="1" applyFont="1" applyBorder="1" applyAlignment="1">
      <alignment horizontal="center" vertical="center" wrapText="1"/>
    </xf>
    <xf numFmtId="0" fontId="1" fillId="0" borderId="1" xfId="1" applyFont="1" applyBorder="1" applyAlignment="1">
      <alignment horizontal="center" vertical="center" wrapText="1"/>
    </xf>
    <xf numFmtId="0" fontId="1" fillId="0" borderId="1" xfId="1" applyBorder="1" applyAlignment="1">
      <alignment horizontal="center" vertical="center" wrapText="1"/>
    </xf>
    <xf numFmtId="0" fontId="1" fillId="0" borderId="2" xfId="1" applyBorder="1" applyAlignment="1">
      <alignment horizontal="center" vertical="center" wrapText="1"/>
    </xf>
    <xf numFmtId="0" fontId="1" fillId="0" borderId="24" xfId="1" applyBorder="1" applyAlignment="1">
      <alignment horizontal="center" vertical="center"/>
    </xf>
    <xf numFmtId="0" fontId="1" fillId="0" borderId="1" xfId="1" applyBorder="1" applyAlignment="1">
      <alignment horizontal="center" vertical="center"/>
    </xf>
    <xf numFmtId="49" fontId="1" fillId="0" borderId="1" xfId="1" applyNumberFormat="1" applyBorder="1" applyAlignment="1">
      <alignment horizontal="center" vertical="center" wrapText="1"/>
    </xf>
    <xf numFmtId="49" fontId="1" fillId="4" borderId="1" xfId="1" applyNumberFormat="1" applyFont="1" applyFill="1" applyBorder="1" applyAlignment="1">
      <alignment horizontal="center" vertical="center" wrapText="1"/>
    </xf>
    <xf numFmtId="49" fontId="1" fillId="4" borderId="2" xfId="1" applyNumberFormat="1" applyFont="1" applyFill="1" applyBorder="1" applyAlignment="1">
      <alignment horizontal="center" vertical="center" wrapText="1"/>
    </xf>
    <xf numFmtId="49" fontId="1" fillId="4" borderId="2" xfId="1" applyNumberFormat="1" applyFill="1" applyBorder="1" applyAlignment="1">
      <alignment horizontal="center" vertical="center" wrapText="1"/>
    </xf>
  </cellXfs>
  <cellStyles count="2">
    <cellStyle name="Normal" xfId="0" builtinId="0"/>
    <cellStyle name="Normal_Libro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/>
  <dimension ref="A1:G59"/>
  <sheetViews>
    <sheetView showGridLines="0" tabSelected="1" zoomScaleNormal="100" workbookViewId="0">
      <selection activeCell="C15" sqref="C15"/>
    </sheetView>
  </sheetViews>
  <sheetFormatPr baseColWidth="10" defaultColWidth="9.77734375" defaultRowHeight="15" customHeight="1" x14ac:dyDescent="0.2"/>
  <cols>
    <col min="1" max="1" width="23.109375" style="68" customWidth="1"/>
    <col min="2" max="3" width="21.5546875" style="57" customWidth="1"/>
    <col min="4" max="6" width="9.77734375" style="57"/>
    <col min="7" max="7" width="11.77734375" style="57" customWidth="1"/>
    <col min="8" max="8" width="1.77734375" style="57" customWidth="1"/>
    <col min="9" max="9" width="14.77734375" style="57" customWidth="1"/>
    <col min="10" max="10" width="1.77734375" style="57" customWidth="1"/>
    <col min="11" max="11" width="9.77734375" style="57"/>
    <col min="12" max="12" width="1.77734375" style="57" customWidth="1"/>
    <col min="13" max="13" width="9.77734375" style="57"/>
    <col min="14" max="14" width="1.77734375" style="57" customWidth="1"/>
    <col min="15" max="15" width="9.77734375" style="57"/>
    <col min="16" max="16" width="1.77734375" style="57" customWidth="1"/>
    <col min="17" max="17" width="9.77734375" style="57"/>
    <col min="18" max="18" width="1.77734375" style="57" customWidth="1"/>
    <col min="19" max="16384" width="9.77734375" style="57"/>
  </cols>
  <sheetData>
    <row r="1" spans="1:7" ht="42.75" customHeight="1" x14ac:dyDescent="0.2">
      <c r="A1" s="71" t="s">
        <v>31</v>
      </c>
      <c r="B1" s="71"/>
      <c r="C1" s="71"/>
    </row>
    <row r="2" spans="1:7" ht="17.25" customHeight="1" x14ac:dyDescent="0.2">
      <c r="A2" s="72" t="s">
        <v>21</v>
      </c>
      <c r="B2" s="75" t="s">
        <v>0</v>
      </c>
      <c r="C2" s="76"/>
      <c r="D2" s="58"/>
    </row>
    <row r="3" spans="1:7" ht="6" customHeight="1" x14ac:dyDescent="0.2">
      <c r="A3" s="73"/>
      <c r="B3" s="77"/>
      <c r="C3" s="76"/>
      <c r="D3" s="58"/>
    </row>
    <row r="4" spans="1:7" ht="11.1" customHeight="1" x14ac:dyDescent="0.2">
      <c r="A4" s="73"/>
      <c r="B4" s="78" t="s">
        <v>23</v>
      </c>
      <c r="C4" s="79" t="s">
        <v>22</v>
      </c>
      <c r="D4" s="58"/>
    </row>
    <row r="5" spans="1:7" ht="11.1" customHeight="1" x14ac:dyDescent="0.2">
      <c r="A5" s="73"/>
      <c r="B5" s="77"/>
      <c r="C5" s="80"/>
      <c r="D5" s="58"/>
    </row>
    <row r="6" spans="1:7" ht="11.1" customHeight="1" x14ac:dyDescent="0.2">
      <c r="A6" s="73"/>
      <c r="B6" s="77"/>
      <c r="C6" s="80"/>
      <c r="D6" s="58"/>
    </row>
    <row r="7" spans="1:7" ht="6.75" customHeight="1" x14ac:dyDescent="0.2">
      <c r="A7" s="73"/>
      <c r="B7" s="77"/>
      <c r="C7" s="80"/>
      <c r="D7" s="58"/>
    </row>
    <row r="8" spans="1:7" ht="12" customHeight="1" x14ac:dyDescent="0.2">
      <c r="A8" s="74"/>
      <c r="B8" s="77"/>
      <c r="C8" s="81"/>
      <c r="D8" s="58"/>
    </row>
    <row r="9" spans="1:7" ht="7.5" customHeight="1" x14ac:dyDescent="0.2">
      <c r="A9" s="59"/>
      <c r="B9" s="60"/>
      <c r="C9" s="61"/>
      <c r="D9" s="58"/>
    </row>
    <row r="10" spans="1:7" ht="19.5" customHeight="1" x14ac:dyDescent="0.2">
      <c r="A10" s="69" t="s">
        <v>35</v>
      </c>
      <c r="B10" s="44">
        <v>187633</v>
      </c>
      <c r="C10" s="45">
        <v>1219388</v>
      </c>
      <c r="D10" s="58"/>
    </row>
    <row r="11" spans="1:7" ht="19.5" customHeight="1" x14ac:dyDescent="0.2">
      <c r="A11" s="69" t="s">
        <v>36</v>
      </c>
      <c r="B11" s="44">
        <v>2646222</v>
      </c>
      <c r="C11" s="45">
        <v>17007416</v>
      </c>
      <c r="D11" s="58"/>
      <c r="G11" s="62"/>
    </row>
    <row r="12" spans="1:7" ht="19.5" customHeight="1" x14ac:dyDescent="0.2">
      <c r="A12" s="69" t="s">
        <v>37</v>
      </c>
      <c r="B12" s="44">
        <v>2263324</v>
      </c>
      <c r="C12" s="45">
        <v>14372917</v>
      </c>
      <c r="D12" s="58"/>
      <c r="G12" s="62"/>
    </row>
    <row r="13" spans="1:7" ht="19.5" customHeight="1" x14ac:dyDescent="0.2">
      <c r="A13" s="69" t="s">
        <v>38</v>
      </c>
      <c r="B13" s="44">
        <v>3216304</v>
      </c>
      <c r="C13" s="45">
        <v>21211022</v>
      </c>
      <c r="D13" s="58"/>
      <c r="G13" s="62"/>
    </row>
    <row r="14" spans="1:7" ht="19.5" customHeight="1" x14ac:dyDescent="0.2">
      <c r="A14" s="69" t="s">
        <v>39</v>
      </c>
      <c r="B14" s="44">
        <v>3634418</v>
      </c>
      <c r="C14" s="45">
        <v>25465433</v>
      </c>
      <c r="D14" s="58"/>
      <c r="E14" s="58"/>
      <c r="G14" s="62"/>
    </row>
    <row r="15" spans="1:7" ht="19.5" customHeight="1" x14ac:dyDescent="0.2">
      <c r="A15" s="69" t="s">
        <v>40</v>
      </c>
      <c r="B15" s="44">
        <v>4071377</v>
      </c>
      <c r="C15" s="45">
        <v>33456531</v>
      </c>
      <c r="D15" s="58"/>
      <c r="G15" s="62"/>
    </row>
    <row r="16" spans="1:7" ht="19.5" customHeight="1" x14ac:dyDescent="0.2">
      <c r="A16" s="69" t="s">
        <v>41</v>
      </c>
      <c r="B16" s="44">
        <v>3150143</v>
      </c>
      <c r="C16" s="45">
        <v>21046636</v>
      </c>
      <c r="D16" s="58"/>
      <c r="G16" s="62"/>
    </row>
    <row r="17" spans="1:7" ht="19.5" customHeight="1" x14ac:dyDescent="0.2">
      <c r="A17" s="69" t="s">
        <v>42</v>
      </c>
      <c r="B17" s="44">
        <v>4561898</v>
      </c>
      <c r="C17" s="45">
        <v>29332693</v>
      </c>
      <c r="D17" s="58"/>
      <c r="G17" s="62"/>
    </row>
    <row r="18" spans="1:7" ht="19.5" customHeight="1" x14ac:dyDescent="0.2">
      <c r="A18" s="69" t="s">
        <v>43</v>
      </c>
      <c r="B18" s="46">
        <v>5205214</v>
      </c>
      <c r="C18" s="47">
        <v>30885568</v>
      </c>
      <c r="G18" s="62"/>
    </row>
    <row r="19" spans="1:7" ht="19.5" customHeight="1" x14ac:dyDescent="0.2">
      <c r="A19" s="69" t="s">
        <v>44</v>
      </c>
      <c r="B19" s="46">
        <v>5819736</v>
      </c>
      <c r="C19" s="47">
        <v>30496354</v>
      </c>
      <c r="G19" s="62"/>
    </row>
    <row r="20" spans="1:7" ht="19.5" customHeight="1" x14ac:dyDescent="0.2">
      <c r="A20" s="69" t="s">
        <v>45</v>
      </c>
      <c r="B20" s="46">
        <v>5696879</v>
      </c>
      <c r="C20" s="47">
        <v>29319306</v>
      </c>
      <c r="G20" s="62"/>
    </row>
    <row r="21" spans="1:7" ht="19.5" customHeight="1" x14ac:dyDescent="0.2">
      <c r="A21" s="69" t="s">
        <v>46</v>
      </c>
      <c r="B21" s="46">
        <v>2917411</v>
      </c>
      <c r="C21" s="47">
        <v>14431995</v>
      </c>
      <c r="G21" s="62"/>
    </row>
    <row r="22" spans="1:7" ht="19.5" customHeight="1" x14ac:dyDescent="0.2">
      <c r="A22" s="69" t="s">
        <v>47</v>
      </c>
      <c r="B22" s="46">
        <v>6455836</v>
      </c>
      <c r="C22" s="47">
        <v>38607122</v>
      </c>
      <c r="G22" s="62"/>
    </row>
    <row r="23" spans="1:7" ht="19.5" customHeight="1" x14ac:dyDescent="0.2">
      <c r="A23" s="69" t="s">
        <v>48</v>
      </c>
      <c r="B23" s="46">
        <v>6146804</v>
      </c>
      <c r="C23" s="47">
        <v>40062919</v>
      </c>
      <c r="G23" s="62"/>
    </row>
    <row r="24" spans="1:7" ht="19.5" customHeight="1" x14ac:dyDescent="0.2">
      <c r="A24" s="69" t="s">
        <v>49</v>
      </c>
      <c r="B24" s="46">
        <v>6720853</v>
      </c>
      <c r="C24" s="47">
        <v>39994773</v>
      </c>
      <c r="G24" s="62"/>
    </row>
    <row r="25" spans="1:7" ht="19.5" customHeight="1" x14ac:dyDescent="0.2">
      <c r="A25" s="69" t="s">
        <v>50</v>
      </c>
      <c r="B25" s="46">
        <v>6251163</v>
      </c>
      <c r="C25" s="47">
        <v>36442138</v>
      </c>
      <c r="G25" s="62"/>
    </row>
    <row r="26" spans="1:7" ht="19.5" customHeight="1" x14ac:dyDescent="0.2">
      <c r="A26" s="69" t="s">
        <v>51</v>
      </c>
      <c r="B26" s="46">
        <v>7426407</v>
      </c>
      <c r="C26" s="47">
        <v>64143901</v>
      </c>
      <c r="G26" s="62"/>
    </row>
    <row r="27" spans="1:7" ht="19.5" customHeight="1" x14ac:dyDescent="0.2">
      <c r="A27" s="69" t="s">
        <v>52</v>
      </c>
      <c r="B27" s="46">
        <v>7669126</v>
      </c>
      <c r="C27" s="47">
        <v>95933344</v>
      </c>
      <c r="G27" s="62"/>
    </row>
    <row r="28" spans="1:7" ht="19.5" customHeight="1" x14ac:dyDescent="0.2">
      <c r="A28" s="69" t="s">
        <v>53</v>
      </c>
      <c r="B28" s="46">
        <v>7342876</v>
      </c>
      <c r="C28" s="47">
        <v>77247967</v>
      </c>
      <c r="D28" s="63"/>
      <c r="G28" s="62"/>
    </row>
    <row r="29" spans="1:7" ht="19.5" customHeight="1" x14ac:dyDescent="0.2">
      <c r="A29" s="69" t="s">
        <v>54</v>
      </c>
      <c r="B29" s="46">
        <v>8372968</v>
      </c>
      <c r="C29" s="47">
        <v>83828880</v>
      </c>
      <c r="G29" s="62"/>
    </row>
    <row r="30" spans="1:7" ht="19.5" customHeight="1" x14ac:dyDescent="0.2">
      <c r="A30" s="69" t="s">
        <v>55</v>
      </c>
      <c r="B30" s="46">
        <v>7880835</v>
      </c>
      <c r="C30" s="47">
        <v>113965715</v>
      </c>
      <c r="G30" s="62"/>
    </row>
    <row r="31" spans="1:7" ht="19.5" customHeight="1" x14ac:dyDescent="0.2">
      <c r="A31" s="69" t="s">
        <v>56</v>
      </c>
      <c r="B31" s="46">
        <v>7519296</v>
      </c>
      <c r="C31" s="47">
        <v>102643389</v>
      </c>
      <c r="G31" s="62"/>
    </row>
    <row r="32" spans="1:7" ht="19.5" customHeight="1" x14ac:dyDescent="0.2">
      <c r="A32" s="69" t="s">
        <v>57</v>
      </c>
      <c r="B32" s="46">
        <v>7621973</v>
      </c>
      <c r="C32" s="47">
        <v>96545917</v>
      </c>
      <c r="G32" s="62"/>
    </row>
    <row r="33" spans="1:7" ht="19.5" customHeight="1" x14ac:dyDescent="0.2">
      <c r="A33" s="69" t="s">
        <v>58</v>
      </c>
      <c r="B33" s="46">
        <v>7662342</v>
      </c>
      <c r="C33" s="47">
        <v>80151451</v>
      </c>
      <c r="G33" s="62"/>
    </row>
    <row r="34" spans="1:7" ht="19.5" customHeight="1" x14ac:dyDescent="0.2">
      <c r="A34" s="69" t="s">
        <v>59</v>
      </c>
      <c r="B34" s="44">
        <v>9731444.34932</v>
      </c>
      <c r="C34" s="45">
        <v>86262218</v>
      </c>
      <c r="G34" s="62"/>
    </row>
    <row r="35" spans="1:7" ht="19.5" customHeight="1" x14ac:dyDescent="0.2">
      <c r="A35" s="42" t="s">
        <v>60</v>
      </c>
      <c r="B35" s="48">
        <v>10904687</v>
      </c>
      <c r="C35" s="49">
        <v>92126069</v>
      </c>
    </row>
    <row r="36" spans="1:7" ht="19.5" customHeight="1" x14ac:dyDescent="0.2">
      <c r="A36" s="42" t="s">
        <v>61</v>
      </c>
      <c r="B36" s="48">
        <v>10207690</v>
      </c>
      <c r="C36" s="49">
        <v>84212018</v>
      </c>
    </row>
    <row r="37" spans="1:7" ht="5.25" customHeight="1" x14ac:dyDescent="0.2">
      <c r="A37" s="43"/>
      <c r="B37" s="51"/>
      <c r="C37" s="52"/>
    </row>
    <row r="38" spans="1:7" ht="4.5" customHeight="1" x14ac:dyDescent="0.2">
      <c r="A38" s="42"/>
      <c r="B38" s="28"/>
      <c r="C38" s="41"/>
    </row>
    <row r="39" spans="1:7" s="64" customFormat="1" ht="16.5" customHeight="1" x14ac:dyDescent="0.2">
      <c r="A39" s="50" t="s">
        <v>1</v>
      </c>
      <c r="G39" s="65"/>
    </row>
    <row r="40" spans="1:7" s="64" customFormat="1" ht="16.5" customHeight="1" x14ac:dyDescent="0.2">
      <c r="A40" s="70" t="s">
        <v>62</v>
      </c>
      <c r="G40" s="65"/>
    </row>
    <row r="41" spans="1:7" ht="15" customHeight="1" x14ac:dyDescent="0.2">
      <c r="A41" s="70" t="s">
        <v>63</v>
      </c>
      <c r="C41" s="66"/>
      <c r="D41" s="27"/>
      <c r="G41" s="62"/>
    </row>
    <row r="42" spans="1:7" ht="15" customHeight="1" x14ac:dyDescent="0.2">
      <c r="A42" s="50" t="s">
        <v>18</v>
      </c>
      <c r="B42" s="64"/>
      <c r="C42" s="64"/>
    </row>
    <row r="43" spans="1:7" ht="15" customHeight="1" x14ac:dyDescent="0.2">
      <c r="A43" s="67"/>
    </row>
    <row r="44" spans="1:7" ht="15" customHeight="1" x14ac:dyDescent="0.2">
      <c r="A44" s="67"/>
    </row>
    <row r="45" spans="1:7" ht="15" customHeight="1" x14ac:dyDescent="0.2">
      <c r="A45" s="67"/>
    </row>
    <row r="46" spans="1:7" ht="15" customHeight="1" x14ac:dyDescent="0.2">
      <c r="A46" s="67"/>
    </row>
    <row r="47" spans="1:7" ht="15" customHeight="1" x14ac:dyDescent="0.2">
      <c r="A47" s="67"/>
    </row>
    <row r="48" spans="1:7" ht="15" customHeight="1" x14ac:dyDescent="0.2">
      <c r="A48" s="67"/>
    </row>
    <row r="49" spans="1:1" ht="15" customHeight="1" x14ac:dyDescent="0.2">
      <c r="A49" s="67"/>
    </row>
    <row r="50" spans="1:1" ht="15" customHeight="1" x14ac:dyDescent="0.2">
      <c r="A50" s="67"/>
    </row>
    <row r="51" spans="1:1" ht="15" customHeight="1" x14ac:dyDescent="0.2">
      <c r="A51" s="67"/>
    </row>
    <row r="52" spans="1:1" ht="15" customHeight="1" x14ac:dyDescent="0.2">
      <c r="A52" s="67"/>
    </row>
    <row r="53" spans="1:1" ht="15" customHeight="1" x14ac:dyDescent="0.2">
      <c r="A53" s="67"/>
    </row>
    <row r="54" spans="1:1" ht="15" customHeight="1" x14ac:dyDescent="0.2">
      <c r="A54" s="67"/>
    </row>
    <row r="55" spans="1:1" ht="15" customHeight="1" x14ac:dyDescent="0.2">
      <c r="A55" s="67"/>
    </row>
    <row r="56" spans="1:1" ht="15" customHeight="1" x14ac:dyDescent="0.2">
      <c r="A56" s="67"/>
    </row>
    <row r="57" spans="1:1" ht="15" customHeight="1" x14ac:dyDescent="0.2">
      <c r="A57" s="67"/>
    </row>
    <row r="58" spans="1:1" ht="15" customHeight="1" x14ac:dyDescent="0.2">
      <c r="A58" s="67"/>
    </row>
    <row r="59" spans="1:1" ht="15" customHeight="1" x14ac:dyDescent="0.2">
      <c r="A59" s="67"/>
    </row>
  </sheetData>
  <mergeCells count="5">
    <mergeCell ref="A1:C1"/>
    <mergeCell ref="A2:A8"/>
    <mergeCell ref="B2:C3"/>
    <mergeCell ref="B4:B8"/>
    <mergeCell ref="C4:C8"/>
  </mergeCells>
  <printOptions horizontalCentered="1"/>
  <pageMargins left="0.78740157480314965" right="0.78740157480314965" top="0.98425196850393704" bottom="0.98425196850393704" header="0" footer="0"/>
  <pageSetup orientation="portrait" horizontalDpi="200" verticalDpi="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5"/>
  <sheetViews>
    <sheetView zoomScaleNormal="100" workbookViewId="0">
      <pane xSplit="2" ySplit="3" topLeftCell="V4" activePane="bottomRight" state="frozen"/>
      <selection pane="topRight" activeCell="C1" sqref="C1"/>
      <selection pane="bottomLeft" activeCell="A4" sqref="A4"/>
      <selection pane="bottomRight" activeCell="AG24" sqref="AG24"/>
    </sheetView>
  </sheetViews>
  <sheetFormatPr baseColWidth="10" defaultColWidth="8.88671875" defaultRowHeight="12.75" x14ac:dyDescent="0.2"/>
  <cols>
    <col min="1" max="1" width="7.88671875" style="5" customWidth="1"/>
    <col min="2" max="2" width="16.88671875" style="5" customWidth="1"/>
    <col min="3" max="3" width="8.5546875" style="5" customWidth="1"/>
    <col min="4" max="4" width="7.5546875" style="5" customWidth="1"/>
    <col min="5" max="6" width="8.5546875" style="5" customWidth="1"/>
    <col min="7" max="7" width="7.44140625" style="5" customWidth="1"/>
    <col min="8" max="8" width="8.44140625" style="5" customWidth="1"/>
    <col min="9" max="9" width="8.5546875" style="5" customWidth="1"/>
    <col min="10" max="10" width="7.5546875" style="5" customWidth="1"/>
    <col min="11" max="11" width="8.44140625" style="5" customWidth="1"/>
    <col min="12" max="12" width="8.5546875" style="5" customWidth="1"/>
    <col min="13" max="13" width="8" style="5" customWidth="1"/>
    <col min="14" max="14" width="8.44140625" style="5" customWidth="1"/>
    <col min="15" max="15" width="8.5546875" style="5" customWidth="1"/>
    <col min="16" max="16" width="7.21875" style="5" customWidth="1"/>
    <col min="17" max="17" width="8.44140625" style="5" customWidth="1"/>
    <col min="18" max="18" width="8.5546875" style="5" customWidth="1"/>
    <col min="19" max="19" width="7.21875" style="5" customWidth="1"/>
    <col min="20" max="20" width="8.44140625" style="5" customWidth="1"/>
    <col min="21" max="21" width="8.5546875" style="5" customWidth="1"/>
    <col min="22" max="22" width="7.33203125" style="5" customWidth="1"/>
    <col min="23" max="23" width="8.44140625" style="5" customWidth="1"/>
    <col min="24" max="24" width="8.5546875" style="4" customWidth="1"/>
    <col min="25" max="25" width="7.44140625" style="4" customWidth="1"/>
    <col min="26" max="26" width="8.44140625" style="4" customWidth="1"/>
    <col min="27" max="28" width="8.5546875" style="4" customWidth="1"/>
    <col min="29" max="29" width="8.44140625" style="4" customWidth="1"/>
    <col min="30" max="30" width="8.5546875" style="4" customWidth="1"/>
    <col min="31" max="32" width="10" style="4" customWidth="1"/>
    <col min="33" max="34" width="8.5546875" style="4" customWidth="1"/>
    <col min="35" max="35" width="8.44140625" style="4" customWidth="1"/>
    <col min="36" max="40" width="8.88671875" style="4" customWidth="1"/>
    <col min="41" max="16384" width="8.88671875" style="5"/>
  </cols>
  <sheetData>
    <row r="1" spans="1:35" ht="18.75" customHeight="1" x14ac:dyDescent="0.2">
      <c r="A1" s="88" t="s">
        <v>2</v>
      </c>
      <c r="B1" s="89"/>
      <c r="C1" s="85" t="s">
        <v>17</v>
      </c>
      <c r="D1" s="86"/>
      <c r="E1" s="86"/>
      <c r="F1" s="86"/>
      <c r="G1" s="86"/>
      <c r="H1" s="86"/>
      <c r="I1" s="86"/>
      <c r="J1" s="87"/>
      <c r="K1" s="87"/>
      <c r="L1" s="3"/>
      <c r="M1" s="3"/>
      <c r="N1" s="3"/>
      <c r="O1" s="4"/>
      <c r="P1" s="4"/>
      <c r="Q1" s="4"/>
      <c r="R1" s="3"/>
      <c r="S1" s="3"/>
      <c r="T1" s="3"/>
      <c r="U1" s="3"/>
      <c r="V1" s="3"/>
      <c r="W1" s="3"/>
    </row>
    <row r="2" spans="1:35" ht="18.75" customHeight="1" x14ac:dyDescent="0.2">
      <c r="A2" s="88"/>
      <c r="B2" s="89"/>
      <c r="C2" s="82" t="s">
        <v>3</v>
      </c>
      <c r="D2" s="82"/>
      <c r="E2" s="90"/>
      <c r="F2" s="90" t="s">
        <v>4</v>
      </c>
      <c r="G2" s="90"/>
      <c r="H2" s="90"/>
      <c r="I2" s="90" t="s">
        <v>5</v>
      </c>
      <c r="J2" s="83"/>
      <c r="K2" s="83"/>
      <c r="L2" s="82" t="s">
        <v>6</v>
      </c>
      <c r="M2" s="84"/>
      <c r="N2" s="83"/>
      <c r="O2" s="82" t="s">
        <v>19</v>
      </c>
      <c r="P2" s="83"/>
      <c r="Q2" s="83"/>
      <c r="R2" s="82" t="s">
        <v>20</v>
      </c>
      <c r="S2" s="84"/>
      <c r="T2" s="83"/>
      <c r="U2" s="82" t="s">
        <v>24</v>
      </c>
      <c r="V2" s="84"/>
      <c r="W2" s="83"/>
      <c r="X2" s="82" t="s">
        <v>25</v>
      </c>
      <c r="Y2" s="84"/>
      <c r="Z2" s="83"/>
      <c r="AA2" s="82" t="s">
        <v>26</v>
      </c>
      <c r="AB2" s="84"/>
      <c r="AC2" s="83"/>
      <c r="AD2" s="82" t="s">
        <v>27</v>
      </c>
      <c r="AE2" s="84"/>
      <c r="AF2" s="83"/>
      <c r="AG2" s="91" t="s">
        <v>32</v>
      </c>
      <c r="AH2" s="92"/>
      <c r="AI2" s="93"/>
    </row>
    <row r="3" spans="1:35" ht="30" customHeight="1" x14ac:dyDescent="0.2">
      <c r="A3" s="88"/>
      <c r="B3" s="89"/>
      <c r="C3" s="1" t="s">
        <v>7</v>
      </c>
      <c r="D3" s="6" t="s">
        <v>8</v>
      </c>
      <c r="E3" s="1" t="s">
        <v>9</v>
      </c>
      <c r="F3" s="1" t="s">
        <v>7</v>
      </c>
      <c r="G3" s="6" t="s">
        <v>8</v>
      </c>
      <c r="H3" s="1" t="s">
        <v>9</v>
      </c>
      <c r="I3" s="1" t="s">
        <v>7</v>
      </c>
      <c r="J3" s="6" t="s">
        <v>8</v>
      </c>
      <c r="K3" s="2" t="s">
        <v>9</v>
      </c>
      <c r="L3" s="1" t="s">
        <v>7</v>
      </c>
      <c r="M3" s="6" t="s">
        <v>8</v>
      </c>
      <c r="N3" s="2" t="s">
        <v>9</v>
      </c>
      <c r="O3" s="1" t="s">
        <v>7</v>
      </c>
      <c r="P3" s="6" t="s">
        <v>8</v>
      </c>
      <c r="Q3" s="2" t="s">
        <v>9</v>
      </c>
      <c r="R3" s="1" t="s">
        <v>7</v>
      </c>
      <c r="S3" s="6" t="s">
        <v>8</v>
      </c>
      <c r="T3" s="2" t="s">
        <v>9</v>
      </c>
      <c r="U3" s="1" t="s">
        <v>7</v>
      </c>
      <c r="V3" s="6" t="s">
        <v>8</v>
      </c>
      <c r="W3" s="2" t="s">
        <v>9</v>
      </c>
      <c r="X3" s="1" t="s">
        <v>7</v>
      </c>
      <c r="Y3" s="6" t="s">
        <v>8</v>
      </c>
      <c r="Z3" s="2" t="s">
        <v>9</v>
      </c>
      <c r="AA3" s="1" t="s">
        <v>7</v>
      </c>
      <c r="AB3" s="6" t="s">
        <v>8</v>
      </c>
      <c r="AC3" s="2" t="s">
        <v>9</v>
      </c>
      <c r="AD3" s="1" t="s">
        <v>7</v>
      </c>
      <c r="AE3" s="6" t="s">
        <v>8</v>
      </c>
      <c r="AF3" s="2" t="s">
        <v>9</v>
      </c>
      <c r="AG3" s="54" t="s">
        <v>7</v>
      </c>
      <c r="AH3" s="53" t="s">
        <v>8</v>
      </c>
      <c r="AI3" s="55" t="s">
        <v>9</v>
      </c>
    </row>
    <row r="4" spans="1:35" ht="18" customHeight="1" x14ac:dyDescent="0.2">
      <c r="A4" s="7" t="s">
        <v>10</v>
      </c>
      <c r="B4" s="8" t="s">
        <v>11</v>
      </c>
      <c r="C4" s="9">
        <v>680335</v>
      </c>
      <c r="D4" s="10">
        <f>(C4*2.2046)/100</f>
        <v>14998.66541</v>
      </c>
      <c r="E4" s="9">
        <v>2618980</v>
      </c>
      <c r="F4" s="25">
        <v>680335</v>
      </c>
      <c r="G4" s="10">
        <f>(F4*2.2046)/100</f>
        <v>14998.66541</v>
      </c>
      <c r="H4" s="25">
        <v>2618980</v>
      </c>
      <c r="I4" s="10">
        <v>729399</v>
      </c>
      <c r="J4" s="10">
        <f>(I4*2.2046)/100</f>
        <v>16080.330354000002</v>
      </c>
      <c r="K4" s="10">
        <v>2815523</v>
      </c>
      <c r="L4" s="10">
        <v>729399</v>
      </c>
      <c r="M4" s="10">
        <f>(L4*2.2046)/100</f>
        <v>16080.330354000002</v>
      </c>
      <c r="N4" s="10">
        <v>2815523</v>
      </c>
      <c r="O4" s="10">
        <v>579265</v>
      </c>
      <c r="P4" s="10">
        <f>(O4*2.2046)/100</f>
        <v>12770.476190000001</v>
      </c>
      <c r="Q4" s="10">
        <v>3455902</v>
      </c>
      <c r="R4" s="10">
        <v>579265</v>
      </c>
      <c r="S4" s="10">
        <f>(R4*2.2046)/100</f>
        <v>12770.476190000001</v>
      </c>
      <c r="T4" s="11">
        <v>580236</v>
      </c>
      <c r="U4" s="10">
        <v>604353</v>
      </c>
      <c r="V4" s="10">
        <f>(U4*2.2046)/100</f>
        <v>13323.566238000001</v>
      </c>
      <c r="W4" s="11">
        <v>3544927</v>
      </c>
      <c r="X4" s="10">
        <v>604353</v>
      </c>
      <c r="Y4" s="37">
        <f>(X4*2.2046)/100</f>
        <v>13323.566238000001</v>
      </c>
      <c r="Z4" s="11">
        <v>3544927</v>
      </c>
      <c r="AA4" s="10">
        <v>960960</v>
      </c>
      <c r="AB4" s="10">
        <f>(AA4*2.2046)/100</f>
        <v>21185.324160000004</v>
      </c>
      <c r="AC4" s="11">
        <v>5982822</v>
      </c>
      <c r="AD4" s="10">
        <v>960960</v>
      </c>
      <c r="AE4" s="10">
        <f>(AD4*2.2046)/100</f>
        <v>21185.324160000004</v>
      </c>
      <c r="AF4" s="11">
        <v>5982822</v>
      </c>
      <c r="AG4" s="10">
        <v>306794</v>
      </c>
      <c r="AH4" s="10">
        <f>(AG4*2.2046)/100</f>
        <v>6763.5805240000009</v>
      </c>
      <c r="AI4" s="11">
        <v>1747590</v>
      </c>
    </row>
    <row r="5" spans="1:35" ht="18" customHeight="1" x14ac:dyDescent="0.2">
      <c r="A5" s="12" t="s">
        <v>12</v>
      </c>
      <c r="B5" s="13" t="s">
        <v>13</v>
      </c>
      <c r="C5" s="14">
        <v>341270</v>
      </c>
      <c r="D5" s="14">
        <f>(C5*2.2046)/100</f>
        <v>7523.6384200000002</v>
      </c>
      <c r="E5" s="14">
        <v>371179</v>
      </c>
      <c r="F5" s="25">
        <v>341270</v>
      </c>
      <c r="G5" s="14">
        <f>(F5*2.2046)/100</f>
        <v>7523.6384200000002</v>
      </c>
      <c r="H5" s="25">
        <v>371179</v>
      </c>
      <c r="I5" s="15">
        <v>329833</v>
      </c>
      <c r="J5" s="15">
        <f>(I5*2.2046)/100</f>
        <v>7271.4983180000008</v>
      </c>
      <c r="K5" s="15">
        <v>427566</v>
      </c>
      <c r="L5" s="15">
        <v>329833</v>
      </c>
      <c r="M5" s="15">
        <f>(L5*2.2046)/100</f>
        <v>7271.4983180000008</v>
      </c>
      <c r="N5" s="15">
        <v>427566</v>
      </c>
      <c r="O5" s="15">
        <v>373405</v>
      </c>
      <c r="P5" s="15">
        <f>(O5*2.2046)/100</f>
        <v>8232.0866299999998</v>
      </c>
      <c r="Q5" s="15">
        <v>357044</v>
      </c>
      <c r="R5" s="15">
        <v>373405</v>
      </c>
      <c r="S5" s="15">
        <f>(R5*2.2046)/100</f>
        <v>8232.0866299999998</v>
      </c>
      <c r="T5" s="16">
        <v>373408</v>
      </c>
      <c r="U5" s="15">
        <v>476964</v>
      </c>
      <c r="V5" s="15">
        <f>(U5*2.2046)/100</f>
        <v>10515.148344000001</v>
      </c>
      <c r="W5" s="16">
        <v>289055</v>
      </c>
      <c r="X5" s="15">
        <v>476964</v>
      </c>
      <c r="Y5" s="38">
        <f>(X5*2.2046)/100</f>
        <v>10515.148344000001</v>
      </c>
      <c r="Z5" s="16">
        <v>289055</v>
      </c>
      <c r="AA5" s="15">
        <v>655158</v>
      </c>
      <c r="AB5" s="15">
        <f>(AA5*2.2046)/100</f>
        <v>14443.613268000001</v>
      </c>
      <c r="AC5" s="16">
        <v>408389</v>
      </c>
      <c r="AD5" s="15">
        <v>655724</v>
      </c>
      <c r="AE5" s="15">
        <f>(AD5*2.2046)/100</f>
        <v>14456.091304000001</v>
      </c>
      <c r="AF5" s="16">
        <v>408389</v>
      </c>
      <c r="AG5" s="15">
        <v>727677</v>
      </c>
      <c r="AH5" s="15">
        <f>(AG5*2.2046)/100</f>
        <v>16042.367142000001</v>
      </c>
      <c r="AI5" s="16">
        <v>585230</v>
      </c>
    </row>
    <row r="6" spans="1:35" ht="18" customHeight="1" x14ac:dyDescent="0.2">
      <c r="A6" s="29" t="s">
        <v>28</v>
      </c>
      <c r="B6" s="30" t="s">
        <v>29</v>
      </c>
      <c r="C6" s="33"/>
      <c r="D6" s="33"/>
      <c r="E6" s="33"/>
      <c r="F6" s="34"/>
      <c r="G6" s="33"/>
      <c r="H6" s="34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6"/>
      <c r="U6" s="35"/>
      <c r="V6" s="35"/>
      <c r="W6" s="36"/>
      <c r="X6" s="35"/>
      <c r="Y6" s="39"/>
      <c r="Z6" s="36"/>
      <c r="AA6" s="31">
        <v>330730263</v>
      </c>
      <c r="AB6" s="31">
        <f>(AA6*2.2046)/100</f>
        <v>7291279.3780979998</v>
      </c>
      <c r="AC6" s="32">
        <v>61704469</v>
      </c>
      <c r="AD6" s="31">
        <v>330730263</v>
      </c>
      <c r="AE6" s="31">
        <f>(AD6*2.2046)/100</f>
        <v>7291279.3780979998</v>
      </c>
      <c r="AF6" s="32">
        <v>61704469</v>
      </c>
      <c r="AG6" s="31">
        <v>462999842</v>
      </c>
      <c r="AH6" s="31">
        <f>(AG6*2.2046)/100</f>
        <v>10207294.516732</v>
      </c>
      <c r="AI6" s="32">
        <v>84200568</v>
      </c>
    </row>
    <row r="7" spans="1:35" ht="18" customHeight="1" x14ac:dyDescent="0.2">
      <c r="A7" s="29" t="s">
        <v>34</v>
      </c>
      <c r="B7" s="30" t="s">
        <v>33</v>
      </c>
      <c r="C7" s="33"/>
      <c r="D7" s="33"/>
      <c r="E7" s="33"/>
      <c r="F7" s="34"/>
      <c r="G7" s="33"/>
      <c r="H7" s="34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6"/>
      <c r="U7" s="35"/>
      <c r="V7" s="35"/>
      <c r="W7" s="36"/>
      <c r="X7" s="35"/>
      <c r="Y7" s="56"/>
      <c r="Z7" s="36"/>
      <c r="AA7" s="35"/>
      <c r="AB7" s="35"/>
      <c r="AC7" s="36"/>
      <c r="AD7" s="35"/>
      <c r="AE7" s="35"/>
      <c r="AF7" s="36"/>
      <c r="AG7" s="31">
        <v>4168</v>
      </c>
      <c r="AH7" s="31">
        <f>(AG7*2.2046)/100</f>
        <v>91.88772800000001</v>
      </c>
      <c r="AI7" s="32">
        <v>2631</v>
      </c>
    </row>
    <row r="8" spans="1:35" ht="18" customHeight="1" x14ac:dyDescent="0.2">
      <c r="A8" s="18" t="s">
        <v>14</v>
      </c>
      <c r="B8" s="19" t="s">
        <v>30</v>
      </c>
      <c r="C8" s="20">
        <v>341073015</v>
      </c>
      <c r="D8" s="20">
        <f>(C8*2.2046)/100</f>
        <v>7519295.6886900011</v>
      </c>
      <c r="E8" s="20">
        <v>102643389</v>
      </c>
      <c r="F8" s="26">
        <v>341073015</v>
      </c>
      <c r="G8" s="20">
        <f>(F8*2.2046)/100</f>
        <v>7519295.6886900011</v>
      </c>
      <c r="H8" s="26">
        <v>102643389</v>
      </c>
      <c r="I8" s="21">
        <v>345730416</v>
      </c>
      <c r="J8" s="21">
        <f>(I8*2.2046)/100</f>
        <v>7621972.7511360003</v>
      </c>
      <c r="K8" s="21">
        <v>96545917</v>
      </c>
      <c r="L8" s="21">
        <v>345730416</v>
      </c>
      <c r="M8" s="21">
        <f>(L8*2.2046)/100</f>
        <v>7621972.7511360003</v>
      </c>
      <c r="N8" s="21">
        <v>96545917</v>
      </c>
      <c r="O8" s="21">
        <v>347561544</v>
      </c>
      <c r="P8" s="21">
        <f>(O8*2.2046)/100</f>
        <v>7662341.7990239998</v>
      </c>
      <c r="Q8" s="21">
        <v>80151451</v>
      </c>
      <c r="R8" s="21">
        <v>347561544</v>
      </c>
      <c r="S8" s="21">
        <f>(R8*2.2046)/100</f>
        <v>7662341.7990239998</v>
      </c>
      <c r="T8" s="22">
        <v>80151451</v>
      </c>
      <c r="U8" s="21">
        <v>441415420</v>
      </c>
      <c r="V8" s="21">
        <f>(U8*2.2046)/100</f>
        <v>9731444.34932</v>
      </c>
      <c r="W8" s="22">
        <v>86262218</v>
      </c>
      <c r="X8" s="21">
        <v>441415420</v>
      </c>
      <c r="Y8" s="40">
        <f>(X8*2.2046)/100</f>
        <v>9731444.34932</v>
      </c>
      <c r="Z8" s="22">
        <v>86262218</v>
      </c>
      <c r="AA8" s="21">
        <v>163903082</v>
      </c>
      <c r="AB8" s="21">
        <f>(AA8*2.2046)/100</f>
        <v>3613407.345772</v>
      </c>
      <c r="AC8" s="22">
        <v>30421600</v>
      </c>
      <c r="AD8" s="21">
        <v>163903082</v>
      </c>
      <c r="AE8" s="21">
        <f>(AD8*2.2046)/100</f>
        <v>3613407.345772</v>
      </c>
      <c r="AF8" s="22">
        <v>30421600</v>
      </c>
      <c r="AG8" s="21">
        <v>13783</v>
      </c>
      <c r="AH8" s="21">
        <f>(AG8*2.2046)/100</f>
        <v>303.86001800000003</v>
      </c>
      <c r="AI8" s="22">
        <v>8819</v>
      </c>
    </row>
    <row r="9" spans="1:35" ht="21" customHeight="1" x14ac:dyDescent="0.25">
      <c r="A9" s="24" t="s">
        <v>15</v>
      </c>
      <c r="B9" s="17" t="s">
        <v>16</v>
      </c>
      <c r="C9" s="4"/>
      <c r="D9" s="23">
        <f>D8</f>
        <v>7519295.6886900011</v>
      </c>
      <c r="E9" s="23">
        <f>E8</f>
        <v>102643389</v>
      </c>
      <c r="F9" s="4"/>
      <c r="G9" s="23">
        <f>G8</f>
        <v>7519295.6886900011</v>
      </c>
      <c r="H9" s="23">
        <f>H8</f>
        <v>102643389</v>
      </c>
      <c r="I9" s="4"/>
      <c r="J9" s="23">
        <f>J8</f>
        <v>7621972.7511360003</v>
      </c>
      <c r="K9" s="23">
        <f>K8</f>
        <v>96545917</v>
      </c>
      <c r="L9" s="4"/>
      <c r="M9" s="23">
        <f>M8</f>
        <v>7621972.7511360003</v>
      </c>
      <c r="N9" s="23">
        <f>N8</f>
        <v>96545917</v>
      </c>
      <c r="O9" s="4"/>
      <c r="P9" s="23">
        <f>P8</f>
        <v>7662341.7990239998</v>
      </c>
      <c r="Q9" s="23">
        <f>Q8</f>
        <v>80151451</v>
      </c>
      <c r="R9" s="4"/>
      <c r="S9" s="23">
        <f>S8</f>
        <v>7662341.7990239998</v>
      </c>
      <c r="T9" s="23">
        <f>T8</f>
        <v>80151451</v>
      </c>
      <c r="U9" s="4"/>
      <c r="V9" s="23">
        <f>V8</f>
        <v>9731444.34932</v>
      </c>
      <c r="W9" s="23">
        <f>W8</f>
        <v>86262218</v>
      </c>
      <c r="X9" s="23">
        <f>X8</f>
        <v>441415420</v>
      </c>
      <c r="Y9" s="23">
        <f xml:space="preserve"> Y8</f>
        <v>9731444.34932</v>
      </c>
      <c r="Z9" s="23">
        <f>Z8</f>
        <v>86262218</v>
      </c>
      <c r="AA9" s="23">
        <f t="shared" ref="AA9:AF9" si="0">AA6+AA8</f>
        <v>494633345</v>
      </c>
      <c r="AB9" s="23">
        <f t="shared" si="0"/>
        <v>10904686.72387</v>
      </c>
      <c r="AC9" s="23">
        <f t="shared" si="0"/>
        <v>92126069</v>
      </c>
      <c r="AD9" s="23">
        <f t="shared" si="0"/>
        <v>494633345</v>
      </c>
      <c r="AE9" s="23">
        <f t="shared" si="0"/>
        <v>10904686.72387</v>
      </c>
      <c r="AF9" s="23">
        <f t="shared" si="0"/>
        <v>92126069</v>
      </c>
      <c r="AG9" s="23">
        <f>AG6+AG7+AG8</f>
        <v>463017793</v>
      </c>
      <c r="AH9" s="23">
        <f>AH6+AH7+AH8</f>
        <v>10207690.264478</v>
      </c>
      <c r="AI9" s="23">
        <f>AI6+AI7+AI8</f>
        <v>84212018</v>
      </c>
    </row>
    <row r="10" spans="1:35" ht="21" customHeight="1" x14ac:dyDescent="0.2"/>
    <row r="11" spans="1:35" ht="21" customHeight="1" x14ac:dyDescent="0.2">
      <c r="N11" s="5">
        <f>N9/M9</f>
        <v>12.666788527367869</v>
      </c>
      <c r="T11" s="5">
        <f>T9/S9</f>
        <v>10.460437957780661</v>
      </c>
      <c r="W11" s="5">
        <f>W9/V9</f>
        <v>8.8642769668644004</v>
      </c>
      <c r="Z11" s="4">
        <f>Z9/Y9</f>
        <v>8.8642769668644004</v>
      </c>
      <c r="AC11" s="4">
        <f>AC9/AB9</f>
        <v>8.4483003806371695</v>
      </c>
      <c r="AF11" s="4">
        <f>AF9/AE9</f>
        <v>8.4483003806371695</v>
      </c>
      <c r="AI11" s="4">
        <f>AI9/AH9</f>
        <v>8.2498602345970014</v>
      </c>
    </row>
    <row r="12" spans="1:35" ht="21" customHeight="1" x14ac:dyDescent="0.2"/>
    <row r="13" spans="1:35" ht="21" customHeight="1" x14ac:dyDescent="0.2"/>
    <row r="14" spans="1:35" ht="21" customHeight="1" x14ac:dyDescent="0.2"/>
    <row r="15" spans="1:35" ht="21" customHeight="1" x14ac:dyDescent="0.2"/>
  </sheetData>
  <mergeCells count="13">
    <mergeCell ref="AG2:AI2"/>
    <mergeCell ref="AA2:AC2"/>
    <mergeCell ref="AD2:AF2"/>
    <mergeCell ref="X2:Z2"/>
    <mergeCell ref="U2:W2"/>
    <mergeCell ref="O2:Q2"/>
    <mergeCell ref="R2:T2"/>
    <mergeCell ref="L2:N2"/>
    <mergeCell ref="C1:K1"/>
    <mergeCell ref="A1:B3"/>
    <mergeCell ref="C2:E2"/>
    <mergeCell ref="I2:K2"/>
    <mergeCell ref="F2:H2"/>
  </mergeCells>
  <phoneticPr fontId="4" type="noConversion"/>
  <printOptions horizontalCentered="1"/>
  <pageMargins left="0.16" right="0.16" top="0.27" bottom="0.98425196850393704" header="0" footer="0"/>
  <pageSetup scale="85" orientation="landscape" horizontalDpi="200" verticalDpi="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331-32 </vt:lpstr>
      <vt:lpstr>Solicitud a c. exterior</vt:lpstr>
      <vt:lpstr>'331-32 '!Área_de_impresión</vt:lpstr>
      <vt:lpstr>'331-32 '!Imprimir_área_IM</vt:lpstr>
    </vt:vector>
  </TitlesOfParts>
  <Company>DIRECCION DE ESTADISTICA Y CENSO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CONTRALORIA GENERAL DE LA REPUBLICA</dc:creator>
  <cp:lastModifiedBy>BERTA CEDEÑO</cp:lastModifiedBy>
  <cp:lastPrinted>2018-09-18T20:41:17Z</cp:lastPrinted>
  <dcterms:created xsi:type="dcterms:W3CDTF">1998-04-14T20:53:54Z</dcterms:created>
  <dcterms:modified xsi:type="dcterms:W3CDTF">2018-12-14T19:09:56Z</dcterms:modified>
</cp:coreProperties>
</file>