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1600" windowHeight="9735"/>
  </bookViews>
  <sheets>
    <sheet name="341-06" sheetId="1" r:id="rId1"/>
  </sheets>
  <definedNames>
    <definedName name="_xlnm.Print_Area" localSheetId="0">'341-06'!$A$1:$D$114</definedName>
    <definedName name="_xlnm.Print_Titles" localSheetId="0">'341-06'!$1:$7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  <c r="C108" i="1"/>
  <c r="B108" i="1"/>
  <c r="D105" i="1"/>
  <c r="C105" i="1"/>
  <c r="B105" i="1"/>
  <c r="D102" i="1"/>
  <c r="C102" i="1"/>
  <c r="B102" i="1"/>
  <c r="D101" i="1"/>
  <c r="D99" i="1"/>
  <c r="C99" i="1"/>
  <c r="B99" i="1"/>
  <c r="D97" i="1"/>
  <c r="C97" i="1"/>
  <c r="B97" i="1"/>
  <c r="D94" i="1"/>
  <c r="C94" i="1"/>
  <c r="C93" i="1" s="1"/>
  <c r="B94" i="1"/>
  <c r="B93" i="1" s="1"/>
  <c r="D93" i="1"/>
  <c r="D90" i="1"/>
  <c r="D88" i="1" s="1"/>
  <c r="D87" i="1" s="1"/>
  <c r="C90" i="1"/>
  <c r="C88" i="1" s="1"/>
  <c r="C87" i="1" s="1"/>
  <c r="B90" i="1"/>
  <c r="B88" i="1" s="1"/>
  <c r="B87" i="1" s="1"/>
  <c r="D84" i="1"/>
  <c r="C84" i="1"/>
  <c r="B84" i="1"/>
  <c r="D81" i="1"/>
  <c r="D80" i="1" s="1"/>
  <c r="C81" i="1"/>
  <c r="B81" i="1"/>
  <c r="B80" i="1" s="1"/>
  <c r="D78" i="1"/>
  <c r="C78" i="1"/>
  <c r="B78" i="1"/>
  <c r="D72" i="1"/>
  <c r="C72" i="1"/>
  <c r="B72" i="1"/>
  <c r="D69" i="1"/>
  <c r="D67" i="1" s="1"/>
  <c r="D66" i="1" s="1"/>
  <c r="C69" i="1"/>
  <c r="C67" i="1" s="1"/>
  <c r="B69" i="1"/>
  <c r="B67" i="1"/>
  <c r="D65" i="1"/>
  <c r="D62" i="1" s="1"/>
  <c r="D64" i="1"/>
  <c r="C64" i="1"/>
  <c r="B64" i="1"/>
  <c r="D61" i="1"/>
  <c r="D60" i="1" s="1"/>
  <c r="B61" i="1"/>
  <c r="D57" i="1"/>
  <c r="D56" i="1" s="1"/>
  <c r="C57" i="1"/>
  <c r="C56" i="1" s="1"/>
  <c r="B57" i="1"/>
  <c r="B56" i="1" s="1"/>
  <c r="D53" i="1"/>
  <c r="C53" i="1"/>
  <c r="B53" i="1"/>
  <c r="D52" i="1"/>
  <c r="D41" i="1" s="1"/>
  <c r="D14" i="1" s="1"/>
  <c r="D11" i="1" s="1"/>
  <c r="C52" i="1"/>
  <c r="C41" i="1" s="1"/>
  <c r="B52" i="1"/>
  <c r="D51" i="1"/>
  <c r="C51" i="1"/>
  <c r="C40" i="1" s="1"/>
  <c r="B51" i="1"/>
  <c r="D47" i="1"/>
  <c r="C47" i="1"/>
  <c r="B47" i="1"/>
  <c r="D45" i="1"/>
  <c r="C45" i="1"/>
  <c r="B45" i="1"/>
  <c r="D43" i="1"/>
  <c r="D42" i="1" s="1"/>
  <c r="C43" i="1"/>
  <c r="C42" i="1" s="1"/>
  <c r="B43" i="1"/>
  <c r="B42" i="1" s="1"/>
  <c r="B41" i="1"/>
  <c r="D40" i="1"/>
  <c r="D36" i="1"/>
  <c r="C36" i="1"/>
  <c r="B36" i="1"/>
  <c r="D32" i="1"/>
  <c r="D31" i="1" s="1"/>
  <c r="C32" i="1"/>
  <c r="B32" i="1"/>
  <c r="B31" i="1" s="1"/>
  <c r="C31" i="1"/>
  <c r="D29" i="1"/>
  <c r="D28" i="1" s="1"/>
  <c r="D17" i="1" s="1"/>
  <c r="C29" i="1"/>
  <c r="C28" i="1" s="1"/>
  <c r="C17" i="1" s="1"/>
  <c r="B29" i="1"/>
  <c r="B28" i="1" s="1"/>
  <c r="B17" i="1" s="1"/>
  <c r="B14" i="1" s="1"/>
  <c r="D23" i="1"/>
  <c r="D22" i="1" s="1"/>
  <c r="C23" i="1"/>
  <c r="B23" i="1"/>
  <c r="B22" i="1" s="1"/>
  <c r="C22" i="1"/>
  <c r="D20" i="1"/>
  <c r="D19" i="1" s="1"/>
  <c r="D16" i="1" s="1"/>
  <c r="C20" i="1"/>
  <c r="B20" i="1"/>
  <c r="B19" i="1" s="1"/>
  <c r="D18" i="1"/>
  <c r="C14" i="1" l="1"/>
  <c r="D50" i="1"/>
  <c r="D39" i="1"/>
  <c r="D63" i="1"/>
  <c r="B40" i="1"/>
  <c r="B39" i="1" s="1"/>
  <c r="B50" i="1"/>
  <c r="B65" i="1"/>
  <c r="B66" i="1"/>
  <c r="B18" i="1"/>
  <c r="C50" i="1"/>
  <c r="C61" i="1"/>
  <c r="B77" i="1"/>
  <c r="C80" i="1"/>
  <c r="C77" i="1" s="1"/>
  <c r="B16" i="1"/>
  <c r="C19" i="1"/>
  <c r="C65" i="1"/>
  <c r="C62" i="1" s="1"/>
  <c r="C11" i="1" s="1"/>
  <c r="C66" i="1"/>
  <c r="B101" i="1"/>
  <c r="B92" i="1" s="1"/>
  <c r="D15" i="1"/>
  <c r="D13" i="1"/>
  <c r="C39" i="1"/>
  <c r="D77" i="1"/>
  <c r="D92" i="1"/>
  <c r="C101" i="1"/>
  <c r="C92" i="1" s="1"/>
  <c r="D12" i="1" l="1"/>
  <c r="D10" i="1"/>
  <c r="D9" i="1" s="1"/>
  <c r="D8" i="1" s="1"/>
  <c r="D110" i="1" s="1"/>
  <c r="B76" i="1"/>
  <c r="B75" i="1" s="1"/>
  <c r="B62" i="1"/>
  <c r="B63" i="1"/>
  <c r="C18" i="1"/>
  <c r="C16" i="1"/>
  <c r="C63" i="1"/>
  <c r="D76" i="1"/>
  <c r="D75" i="1" s="1"/>
  <c r="B13" i="1"/>
  <c r="B15" i="1"/>
  <c r="C60" i="1"/>
  <c r="C76" i="1"/>
  <c r="C75" i="1" s="1"/>
  <c r="B10" i="1" l="1"/>
  <c r="B12" i="1"/>
  <c r="B11" i="1"/>
  <c r="B60" i="1"/>
  <c r="C15" i="1"/>
  <c r="C13" i="1"/>
  <c r="C10" i="1" l="1"/>
  <c r="C9" i="1" s="1"/>
  <c r="C8" i="1" s="1"/>
  <c r="C110" i="1" s="1"/>
  <c r="C12" i="1"/>
  <c r="B9" i="1"/>
  <c r="B8" i="1" s="1"/>
  <c r="B110" i="1" s="1"/>
</calcChain>
</file>

<file path=xl/sharedStrings.xml><?xml version="1.0" encoding="utf-8"?>
<sst xmlns="http://schemas.openxmlformats.org/spreadsheetml/2006/main" count="112" uniqueCount="92">
  <si>
    <t>Cuadro 6.  IMPACTO DE LA ZONA LIBRE DE COLÓN, SOBRE LA BALANZA</t>
  </si>
  <si>
    <t>Partida</t>
  </si>
  <si>
    <t>Impacto de la Zona Libre de Colón</t>
  </si>
  <si>
    <t>(en millones de balboas)</t>
  </si>
  <si>
    <t>2016 (P)</t>
  </si>
  <si>
    <t>2017 (P)</t>
  </si>
  <si>
    <t>crédito</t>
  </si>
  <si>
    <t>débito</t>
  </si>
  <si>
    <t>0.0 Cuando la cantidad es menor a la mitad de la unidad o fracción decimal adoptada para la expresión del dato.</t>
  </si>
  <si>
    <t>(P) Cifras preliminares.</t>
  </si>
  <si>
    <t>DE PAGOS DE PANAMÁ, SEGÚN PARTIDA: AÑOS 2015-17</t>
  </si>
  <si>
    <t xml:space="preserve">  I.  Cuenta corriente………………………………………………………………………………………………………………………………………</t>
  </si>
  <si>
    <t xml:space="preserve"> II.  Cuenta de capital y financiera……………………………………………………………………………………………………………………..</t>
  </si>
  <si>
    <t>B.  Cuenta financiera…………..…………..………..…..…………...……..…….…………..…………..…………..………………………...…</t>
  </si>
  <si>
    <t>III.  Errores y omisiones netos………………………………………………………………………………………………………………………….</t>
  </si>
  <si>
    <t>C.  Renta.…………..…………..………..…..…………...……..…….…………..…………..…………..……………..……..………….………..</t>
  </si>
  <si>
    <t>B.  Servicios………….………….………….………….………….………….………….………….………….………….………….………….….</t>
  </si>
  <si>
    <t>A.  Bienes………….………….………….………….………….………….………….………….………….………….………….………….…….</t>
  </si>
  <si>
    <t>Bienes, servicios y renta……………………………………………………………..………………………….………………….……….</t>
  </si>
  <si>
    <t>Bienes y servicios…………………………………………………………………….…………………………………………….…………</t>
  </si>
  <si>
    <t>1.  Mercancías generales……….….………….………….………….………….………….………….………….………….…...……….……</t>
  </si>
  <si>
    <t>1.1  Exportaciones FOB………….………….………….………………….….………….………….………….………….………….……</t>
  </si>
  <si>
    <t>1.2  Importaciones………….………….………….………….………….………….…….…….………….………….………….………….</t>
  </si>
  <si>
    <t>1.1.1  Exportaciones en estadísticas de aduanas………….……………….…….………….………….………….……….….….</t>
  </si>
  <si>
    <t>1.1.2  Ajustes…………….………….……….………….………….………….………….………….………….………….………….</t>
  </si>
  <si>
    <t>1.2.1  Importaciones en estadísticas de aduanas………….………….……………….…….………….………….………….……</t>
  </si>
  <si>
    <t>1.2.2  Ajustes………….………….………….………….………….………….………….………….………….………….………….</t>
  </si>
  <si>
    <t>1.1.2.1  De cobertura………………….….………….……..…….………………….….………….………….………….……</t>
  </si>
  <si>
    <t>1.2.2.1  De cobertura………….………….………….……………………..………….………….………….……..…….……</t>
  </si>
  <si>
    <t>1.2.2.2  De clasificación………….………….………….….....……….………….………….………….………….…………</t>
  </si>
  <si>
    <t>Reexportaciones………….………….………….………….………….………….………….………….………….……….</t>
  </si>
  <si>
    <t>Reexportaciones a Panamá…………….………….……….………….………….………….………….………</t>
  </si>
  <si>
    <t>Reexportaciones - otros residentes………………….………….….………….………….………….………….</t>
  </si>
  <si>
    <t>Reexportaciones incluidas en viajes………….………….………….………….……………….…….…………</t>
  </si>
  <si>
    <t>Reexportaciones - empresas representadas……..…….………….………….………….………….………….</t>
  </si>
  <si>
    <t>Importaciones CIF………….………….………….………….………….………….………….………….………….……………..</t>
  </si>
  <si>
    <t>Importaciones FOB procedentes de Panamá………….………….………….………….………….………….</t>
  </si>
  <si>
    <t>Importaciones CIF - empresas representadas………….………….………….………….………….………….</t>
  </si>
  <si>
    <t>Importaciones - otros residentes………….………….………….………….………....….………….………….</t>
  </si>
  <si>
    <t>Fletes de importaciones………….………….………….………….………….………….………….……..…….</t>
  </si>
  <si>
    <t>Seguros de importaciones………….………….………….………….………….………….……….….…….….</t>
  </si>
  <si>
    <t>1.  Transportes………….………….………….………….………….………….………….………….………….………….…………..………</t>
  </si>
  <si>
    <t>5.  Servicios de seguros………….………….………….………….…………..…………..…………..…………..…………..…………..…..</t>
  </si>
  <si>
    <t>8.  Regalías y derechos de licencia pagadas.…………..…………..…………..…………..…………..…………..………….…………....</t>
  </si>
  <si>
    <t>9.  Otros servicios empresariales.…………..…………..…………..…………..…………..…………..…………..…………..……………..</t>
  </si>
  <si>
    <t>1.1  Transporte marítimo………….………….……………….…….………….………….………….………….………….………….……</t>
  </si>
  <si>
    <t>9.1  Servicios de compraventa y otros relacionados con el comercio.…………..…………..…………..…………..…………..……..</t>
  </si>
  <si>
    <t>9.3  Servicios empresariales, profesionales y técnicos varios……………………………………………………………………………</t>
  </si>
  <si>
    <t>1.1.2  Fletes a las importaciones………….………….………….………….……………….…….………….………….………….</t>
  </si>
  <si>
    <t>9.3.6  Otros servicios.…………..…………..…………..…………..…………..…………..…………..…………..……………..….</t>
  </si>
  <si>
    <t>Seguros sobre importaciones.…………..…………..…………..…………..…………..…………..…………..…………..………</t>
  </si>
  <si>
    <t>Regalías cobradas.…………..…………..…………..…………..…………..…………..…………..…………..…………..………</t>
  </si>
  <si>
    <t>Regalías pagadas.…………..…………..…………..…………..…………..…………..…………..…………..…………...………</t>
  </si>
  <si>
    <t>Comisiones recibidas.…………..…………..…………..…………..…………..…………..…………..…………..……………….</t>
  </si>
  <si>
    <t>Comisiones pagadas.…………..…………..…………..…………..…………..…………..…………..…………..…………...…..</t>
  </si>
  <si>
    <t>Otros ingresos.…………..…………..………..…..…………...……..…….…………..…………..…………..………….</t>
  </si>
  <si>
    <t>Otros gastos.…………..…………..………..…..…………...……..…….…………..…………..…………..…...……….</t>
  </si>
  <si>
    <t>2.  Renta de la inversión.…………..…………..………..…..…………...……..…….…………..…………..…………..…………….…..….</t>
  </si>
  <si>
    <t>2.1  Inversión directa.…………..…………..………..…..…………...……..…….…………..…………..…………..…………………….</t>
  </si>
  <si>
    <t>2.3  Otra inversión.…………..…………..………..…..…………...……..…….…………..…………..…………..………...…………….</t>
  </si>
  <si>
    <t>2.1.1  Renta procedente de acciones y otras participaciones de capital.…………..…………..………..…..…………...……..</t>
  </si>
  <si>
    <t>2.1.1.1  Dividendos y utilidades distribuidas.…………..…………..………..…..…………...……..…….…………..…….</t>
  </si>
  <si>
    <t>2.1.1.2  Utilidades reinvertidas y no distribuidas.…………..…………..………..…..…………...……..…….……………</t>
  </si>
  <si>
    <t>Intereses cobrados.…………..…………..………..…..…………...……..…….…………..…………..…………..……………..</t>
  </si>
  <si>
    <t>Intereses pagados.…………..…………..………..…..…………...……..…….…………..…………..…………..…….….…….</t>
  </si>
  <si>
    <t>1.  Inversión directa.…………..…………..………..…..…………...……..…….…………..…………..…………..………………………….</t>
  </si>
  <si>
    <t>3.  Otra inversión.…………..…………..………..…..…………...……..…….………………………………………………………………….</t>
  </si>
  <si>
    <t>2.  Inversión de cartera.…………..…………..………..…..…………...……..…….………………………………………………………..…</t>
  </si>
  <si>
    <t>1.1  En el extranjero……...…...…..……..…………..………..…..…………...……..…….…………..…………..…………..………….</t>
  </si>
  <si>
    <t>1.2  En la economía declarante.…………..…………..………..…..…………...……..…….…………..…………..…………..………..</t>
  </si>
  <si>
    <t>2.1  Activos.…………..…………..………..…..…………...……..…….……………..…………..…………..………..…..…………...…</t>
  </si>
  <si>
    <t>3.1  Activos.…………..…………..………..…..…………...……..…….……………..…………..…………..………..…..………………</t>
  </si>
  <si>
    <t>3.2  Pasivos.…………..…………..………..…..…………...……..…….…………………………………………………..……………….</t>
  </si>
  <si>
    <t>1.1.1  Acciones y otras participaciones de capital.…………..…………..………..…..…………...……..…….…………..…..…</t>
  </si>
  <si>
    <t>1.2.1  Acciones y otras participaciones de capital.…………..…………..………..…..…………...……..…….…………..…..…</t>
  </si>
  <si>
    <t>2.1.1  Títulos de participación en el capital.…………..…………..………..…..…………...……..…….……………………….…</t>
  </si>
  <si>
    <t>2.1.2  Títulos de deuda.…………..…………..………..…..…………...……..…….……………………….………………………..</t>
  </si>
  <si>
    <t>3.1.1  Créditos comerciales.…………..…………..………..…..…………...……..…….……………..…………..………......……</t>
  </si>
  <si>
    <t>3.1.2  Préstamos.…………..…………..………..…..…………...……..…….……………..…………..…………..………..………</t>
  </si>
  <si>
    <t>3.1.4  Otros activos.…………..…………..………..…..…………...……..…….…………………………………………………….</t>
  </si>
  <si>
    <t>3.2.1  Créditos comerciales.…………..…………..………..…..…………...……..…….……………………………………………</t>
  </si>
  <si>
    <t>3.2.2  Préstamos.…………..…………..………..…..…………...……..…….……………………………………………………….</t>
  </si>
  <si>
    <t>3.2.4  Otros pasivos.…………..…………..………..…..…………...……..…….…………………………………………………….</t>
  </si>
  <si>
    <t>1.2.2  Utilidades reinvertidas.…………..…………..………..…..…………...……..…….…………..…………..…………..……..</t>
  </si>
  <si>
    <t>1.2.3  Otro capital.…………..…………..………..…..…………...……..…….…………..…………..…………..………………….</t>
  </si>
  <si>
    <t>1.2.1.2  Pasivos frente a inversionistas directos.…………..…………..………..…..…………...……..…….……………</t>
  </si>
  <si>
    <t>1.2.3.1  Activos frente a inversionistas directos.…………..…………..………..…..…………...……..…….…………….</t>
  </si>
  <si>
    <t>1.2.3.2  Pasivos frente a inversionistas directos.…………..…………..………..…..…………...……..…….……………</t>
  </si>
  <si>
    <t>2.1.2.1  Bonos y pagarés.…………..…………..………..…..…………...……..…….…………………..…………………</t>
  </si>
  <si>
    <t>A largo plazo.…………..…………..………..…..…………...……..…….………………………………………………..</t>
  </si>
  <si>
    <t>A corto plazo.…………..…………..………..…..…………...……..…….………………………………………………..</t>
  </si>
  <si>
    <r>
      <rPr>
        <b/>
        <sz val="10"/>
        <rFont val="Arial"/>
        <family val="2"/>
      </rPr>
      <t>C.  Renta:</t>
    </r>
    <r>
      <rPr>
        <sz val="10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</si>
</sst>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/>
    <xf numFmtId="164" fontId="3" fillId="0" borderId="10" xfId="0" applyNumberFormat="1" applyFont="1" applyFill="1" applyBorder="1"/>
    <xf numFmtId="164" fontId="3" fillId="0" borderId="2" xfId="0" applyNumberFormat="1" applyFont="1" applyFill="1" applyBorder="1"/>
    <xf numFmtId="164" fontId="2" fillId="3" borderId="4" xfId="0" applyNumberFormat="1" applyFont="1" applyFill="1" applyBorder="1" applyAlignment="1" applyProtection="1">
      <alignment horizontal="left"/>
    </xf>
    <xf numFmtId="164" fontId="3" fillId="0" borderId="4" xfId="0" applyNumberFormat="1" applyFont="1" applyFill="1" applyBorder="1" applyAlignment="1" applyProtection="1">
      <alignment horizontal="right"/>
    </xf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164" fontId="3" fillId="0" borderId="7" xfId="0" applyNumberFormat="1" applyFont="1" applyFill="1" applyBorder="1"/>
    <xf numFmtId="164" fontId="3" fillId="0" borderId="13" xfId="0" applyNumberFormat="1" applyFont="1" applyFill="1" applyBorder="1"/>
    <xf numFmtId="164" fontId="3" fillId="0" borderId="5" xfId="0" applyNumberFormat="1" applyFont="1" applyFill="1" applyBorder="1"/>
    <xf numFmtId="164" fontId="3" fillId="4" borderId="0" xfId="0" applyNumberFormat="1" applyFont="1" applyFill="1" applyBorder="1"/>
    <xf numFmtId="164" fontId="2" fillId="3" borderId="4" xfId="0" applyNumberFormat="1" applyFont="1" applyFill="1" applyBorder="1" applyAlignment="1" applyProtection="1">
      <alignment horizontal="left" indent="3"/>
    </xf>
    <xf numFmtId="164" fontId="3" fillId="3" borderId="4" xfId="0" applyNumberFormat="1" applyFont="1" applyFill="1" applyBorder="1" applyAlignment="1" applyProtection="1">
      <alignment horizontal="left" indent="5"/>
    </xf>
    <xf numFmtId="164" fontId="3" fillId="3" borderId="4" xfId="0" applyNumberFormat="1" applyFont="1" applyFill="1" applyBorder="1" applyAlignment="1" applyProtection="1">
      <alignment horizontal="left" indent="7"/>
    </xf>
    <xf numFmtId="164" fontId="3" fillId="3" borderId="4" xfId="0" applyNumberFormat="1" applyFont="1" applyFill="1" applyBorder="1" applyAlignment="1" applyProtection="1">
      <alignment horizontal="left" indent="8"/>
    </xf>
    <xf numFmtId="164" fontId="3" fillId="3" borderId="4" xfId="0" applyNumberFormat="1" applyFont="1" applyFill="1" applyBorder="1" applyAlignment="1" applyProtection="1">
      <alignment horizontal="left" indent="10"/>
    </xf>
    <xf numFmtId="164" fontId="3" fillId="3" borderId="4" xfId="0" applyNumberFormat="1" applyFont="1" applyFill="1" applyBorder="1" applyAlignment="1" applyProtection="1">
      <alignment horizontal="left" indent="11"/>
    </xf>
    <xf numFmtId="164" fontId="3" fillId="3" borderId="4" xfId="0" applyNumberFormat="1" applyFont="1" applyFill="1" applyBorder="1" applyAlignment="1" applyProtection="1">
      <alignment horizontal="left" indent="14"/>
    </xf>
    <xf numFmtId="164" fontId="3" fillId="3" borderId="4" xfId="0" applyNumberFormat="1" applyFont="1" applyFill="1" applyBorder="1" applyAlignment="1" applyProtection="1">
      <alignment horizontal="left" indent="15"/>
    </xf>
    <xf numFmtId="164" fontId="3" fillId="3" borderId="4" xfId="0" applyNumberFormat="1" applyFont="1" applyFill="1" applyBorder="1" applyAlignment="1" applyProtection="1">
      <alignment horizontal="left" indent="20"/>
    </xf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4" fillId="0" borderId="11" xfId="0" applyNumberFormat="1" applyFont="1" applyFill="1" applyBorder="1" applyAlignment="1" applyProtection="1"/>
    <xf numFmtId="164" fontId="4" fillId="0" borderId="12" xfId="0" applyNumberFormat="1" applyFont="1" applyFill="1" applyBorder="1" applyAlignment="1" applyProtection="1"/>
    <xf numFmtId="164" fontId="3" fillId="0" borderId="4" xfId="0" applyNumberFormat="1" applyFont="1" applyFill="1" applyBorder="1" applyAlignment="1" applyProtection="1">
      <alignment horizontal="left" indent="3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/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showGridLines="0" tabSelected="1" zoomScaleNormal="100" zoomScaleSheetLayoutView="100" workbookViewId="0">
      <selection activeCell="B7" sqref="B7"/>
    </sheetView>
  </sheetViews>
  <sheetFormatPr baseColWidth="10" defaultRowHeight="12.75" customHeight="1" x14ac:dyDescent="0.2"/>
  <cols>
    <col min="1" max="1" width="75.28515625" style="1" customWidth="1"/>
    <col min="2" max="4" width="12.7109375" style="1" customWidth="1"/>
    <col min="5" max="16384" width="11.42578125" style="1"/>
  </cols>
  <sheetData>
    <row r="1" spans="1:4" ht="12.75" customHeight="1" x14ac:dyDescent="0.2">
      <c r="A1" s="36" t="s">
        <v>0</v>
      </c>
      <c r="B1" s="36"/>
      <c r="C1" s="36"/>
      <c r="D1" s="36"/>
    </row>
    <row r="2" spans="1:4" ht="12.75" customHeight="1" x14ac:dyDescent="0.2">
      <c r="A2" s="36" t="s">
        <v>10</v>
      </c>
      <c r="B2" s="36"/>
      <c r="C2" s="36"/>
      <c r="D2" s="36"/>
    </row>
    <row r="3" spans="1:4" ht="6" customHeight="1" x14ac:dyDescent="0.2"/>
    <row r="4" spans="1:4" ht="12.75" customHeight="1" x14ac:dyDescent="0.2">
      <c r="A4" s="29" t="s">
        <v>1</v>
      </c>
      <c r="B4" s="32" t="s">
        <v>2</v>
      </c>
      <c r="C4" s="33"/>
      <c r="D4" s="33"/>
    </row>
    <row r="5" spans="1:4" ht="12.75" customHeight="1" x14ac:dyDescent="0.2">
      <c r="A5" s="30"/>
      <c r="B5" s="34" t="s">
        <v>3</v>
      </c>
      <c r="C5" s="35"/>
      <c r="D5" s="35"/>
    </row>
    <row r="6" spans="1:4" ht="12.75" customHeight="1" x14ac:dyDescent="0.2">
      <c r="A6" s="31"/>
      <c r="B6" s="2">
        <v>2015</v>
      </c>
      <c r="C6" s="2" t="s">
        <v>4</v>
      </c>
      <c r="D6" s="3" t="s">
        <v>5</v>
      </c>
    </row>
    <row r="7" spans="1:4" ht="6" customHeight="1" x14ac:dyDescent="0.2">
      <c r="A7" s="4"/>
      <c r="B7" s="5"/>
      <c r="C7" s="5"/>
      <c r="D7" s="6"/>
    </row>
    <row r="8" spans="1:4" ht="14.1" customHeight="1" x14ac:dyDescent="0.2">
      <c r="A8" s="7" t="s">
        <v>11</v>
      </c>
      <c r="B8" s="24">
        <f>SUM(B9)</f>
        <v>-447.09999999999854</v>
      </c>
      <c r="C8" s="24">
        <f t="shared" ref="C8:D8" si="0">SUM(C9)</f>
        <v>-367.89999999999964</v>
      </c>
      <c r="D8" s="25">
        <f t="shared" si="0"/>
        <v>-448.40000000000146</v>
      </c>
    </row>
    <row r="9" spans="1:4" ht="12.95" customHeight="1" x14ac:dyDescent="0.2">
      <c r="A9" s="16" t="s">
        <v>18</v>
      </c>
      <c r="B9" s="26">
        <f>SUM(B10:B11)</f>
        <v>-447.09999999999854</v>
      </c>
      <c r="C9" s="26">
        <f t="shared" ref="C9:D9" si="1">SUM(C10:C11)</f>
        <v>-367.89999999999964</v>
      </c>
      <c r="D9" s="27">
        <f t="shared" si="1"/>
        <v>-448.40000000000146</v>
      </c>
    </row>
    <row r="10" spans="1:4" ht="12.95" customHeight="1" x14ac:dyDescent="0.2">
      <c r="A10" s="8" t="s">
        <v>6</v>
      </c>
      <c r="B10" s="9">
        <f t="shared" ref="B10:D11" si="2">SUM(B13+B61)</f>
        <v>10186</v>
      </c>
      <c r="C10" s="9">
        <f t="shared" si="2"/>
        <v>9320.5</v>
      </c>
      <c r="D10" s="10">
        <f t="shared" si="2"/>
        <v>9382.3999999999978</v>
      </c>
    </row>
    <row r="11" spans="1:4" ht="12.95" customHeight="1" x14ac:dyDescent="0.2">
      <c r="A11" s="8" t="s">
        <v>7</v>
      </c>
      <c r="B11" s="9">
        <f t="shared" si="2"/>
        <v>-10633.099999999999</v>
      </c>
      <c r="C11" s="9">
        <f t="shared" si="2"/>
        <v>-9688.4</v>
      </c>
      <c r="D11" s="10">
        <f t="shared" si="2"/>
        <v>-9830.7999999999993</v>
      </c>
    </row>
    <row r="12" spans="1:4" ht="12.95" customHeight="1" x14ac:dyDescent="0.2">
      <c r="A12" s="16" t="s">
        <v>19</v>
      </c>
      <c r="B12" s="26">
        <f>SUM(B13:B14)</f>
        <v>-186.49999999999818</v>
      </c>
      <c r="C12" s="26">
        <f t="shared" ref="C12:D12" si="3">SUM(C13:C14)</f>
        <v>97.200000000000728</v>
      </c>
      <c r="D12" s="27">
        <f t="shared" si="3"/>
        <v>191.39999999999964</v>
      </c>
    </row>
    <row r="13" spans="1:4" ht="12.95" customHeight="1" x14ac:dyDescent="0.2">
      <c r="A13" s="8" t="s">
        <v>6</v>
      </c>
      <c r="B13" s="9">
        <f t="shared" ref="B13:D14" si="4">SUM(B16+B40)</f>
        <v>10180.6</v>
      </c>
      <c r="C13" s="9">
        <f t="shared" si="4"/>
        <v>9318.7000000000007</v>
      </c>
      <c r="D13" s="10">
        <f t="shared" si="4"/>
        <v>9380.9999999999982</v>
      </c>
    </row>
    <row r="14" spans="1:4" ht="12.95" customHeight="1" x14ac:dyDescent="0.2">
      <c r="A14" s="8" t="s">
        <v>7</v>
      </c>
      <c r="B14" s="9">
        <f t="shared" si="4"/>
        <v>-10367.099999999999</v>
      </c>
      <c r="C14" s="9">
        <f t="shared" si="4"/>
        <v>-9221.5</v>
      </c>
      <c r="D14" s="10">
        <f t="shared" si="4"/>
        <v>-9189.5999999999985</v>
      </c>
    </row>
    <row r="15" spans="1:4" ht="12.95" customHeight="1" x14ac:dyDescent="0.2">
      <c r="A15" s="15" t="s">
        <v>17</v>
      </c>
      <c r="B15" s="24">
        <f>SUM(B16:B17)</f>
        <v>163.50000000000182</v>
      </c>
      <c r="C15" s="24">
        <f t="shared" ref="C15:D15" si="5">SUM(C16:C17)</f>
        <v>430.60000000000036</v>
      </c>
      <c r="D15" s="25">
        <f t="shared" si="5"/>
        <v>507.39999999999964</v>
      </c>
    </row>
    <row r="16" spans="1:4" ht="12.95" customHeight="1" x14ac:dyDescent="0.2">
      <c r="A16" s="8" t="s">
        <v>6</v>
      </c>
      <c r="B16" s="9">
        <f>SUM(B19)</f>
        <v>10161.800000000001</v>
      </c>
      <c r="C16" s="9">
        <f t="shared" ref="C16:D16" si="6">SUM(C19)</f>
        <v>9302.6</v>
      </c>
      <c r="D16" s="10">
        <f t="shared" si="6"/>
        <v>9363.6999999999989</v>
      </c>
    </row>
    <row r="17" spans="1:4" ht="12.95" customHeight="1" x14ac:dyDescent="0.2">
      <c r="A17" s="8" t="s">
        <v>7</v>
      </c>
      <c r="B17" s="9">
        <f>SUM(B28)</f>
        <v>-9998.2999999999993</v>
      </c>
      <c r="C17" s="9">
        <f t="shared" ref="C17:D17" si="7">SUM(C28)</f>
        <v>-8872</v>
      </c>
      <c r="D17" s="10">
        <f t="shared" si="7"/>
        <v>-8856.2999999999993</v>
      </c>
    </row>
    <row r="18" spans="1:4" ht="12.95" customHeight="1" x14ac:dyDescent="0.2">
      <c r="A18" s="16" t="s">
        <v>20</v>
      </c>
      <c r="B18" s="26">
        <f>SUM(B19+B28)</f>
        <v>163.50000000000182</v>
      </c>
      <c r="C18" s="26">
        <f t="shared" ref="C18:D18" si="8">SUM(C19+C28)</f>
        <v>430.60000000000036</v>
      </c>
      <c r="D18" s="27">
        <f t="shared" si="8"/>
        <v>507.39999999999964</v>
      </c>
    </row>
    <row r="19" spans="1:4" ht="12.95" customHeight="1" x14ac:dyDescent="0.2">
      <c r="A19" s="17" t="s">
        <v>21</v>
      </c>
      <c r="B19" s="9">
        <f>SUM(B20+B22)</f>
        <v>10161.800000000001</v>
      </c>
      <c r="C19" s="9">
        <f t="shared" ref="C19:D19" si="9">SUM(C20+C22)</f>
        <v>9302.6</v>
      </c>
      <c r="D19" s="10">
        <f t="shared" si="9"/>
        <v>9363.6999999999989</v>
      </c>
    </row>
    <row r="20" spans="1:4" ht="12.95" customHeight="1" x14ac:dyDescent="0.2">
      <c r="A20" s="19" t="s">
        <v>23</v>
      </c>
      <c r="B20" s="9">
        <f>SUM(B21)</f>
        <v>11347.900000000001</v>
      </c>
      <c r="C20" s="9">
        <f t="shared" ref="C20:D20" si="10">SUM(C21)</f>
        <v>10402.9</v>
      </c>
      <c r="D20" s="10">
        <f t="shared" si="10"/>
        <v>10432.799999999999</v>
      </c>
    </row>
    <row r="21" spans="1:4" ht="12.95" customHeight="1" x14ac:dyDescent="0.2">
      <c r="A21" s="22" t="s">
        <v>30</v>
      </c>
      <c r="B21" s="9">
        <v>11347.900000000001</v>
      </c>
      <c r="C21" s="9">
        <v>10402.9</v>
      </c>
      <c r="D21" s="10">
        <v>10432.799999999999</v>
      </c>
    </row>
    <row r="22" spans="1:4" ht="12.95" customHeight="1" x14ac:dyDescent="0.2">
      <c r="A22" s="19" t="s">
        <v>24</v>
      </c>
      <c r="B22" s="9">
        <f>SUM(B23)</f>
        <v>-1186.0999999999999</v>
      </c>
      <c r="C22" s="9">
        <f t="shared" ref="C22:D22" si="11">SUM(C23)</f>
        <v>-1100.2999999999997</v>
      </c>
      <c r="D22" s="10">
        <f t="shared" si="11"/>
        <v>-1069.0999999999999</v>
      </c>
    </row>
    <row r="23" spans="1:4" ht="12.95" customHeight="1" x14ac:dyDescent="0.2">
      <c r="A23" s="21" t="s">
        <v>27</v>
      </c>
      <c r="B23" s="9">
        <f>SUM(B24:B27)</f>
        <v>-1186.0999999999999</v>
      </c>
      <c r="C23" s="9">
        <f t="shared" ref="C23:D23" si="12">SUM(C24:C27)</f>
        <v>-1100.2999999999997</v>
      </c>
      <c r="D23" s="10">
        <f t="shared" si="12"/>
        <v>-1069.0999999999999</v>
      </c>
    </row>
    <row r="24" spans="1:4" ht="12.95" customHeight="1" x14ac:dyDescent="0.2">
      <c r="A24" s="23" t="s">
        <v>31</v>
      </c>
      <c r="B24" s="9">
        <v>-1060.2</v>
      </c>
      <c r="C24" s="9">
        <v>-958.19999999999993</v>
      </c>
      <c r="D24" s="10">
        <v>-933.3</v>
      </c>
    </row>
    <row r="25" spans="1:4" ht="12.95" customHeight="1" x14ac:dyDescent="0.2">
      <c r="A25" s="23" t="s">
        <v>32</v>
      </c>
      <c r="B25" s="9">
        <v>-5.5</v>
      </c>
      <c r="C25" s="9">
        <v>-7</v>
      </c>
      <c r="D25" s="10">
        <v>-6.4</v>
      </c>
    </row>
    <row r="26" spans="1:4" ht="12.95" customHeight="1" x14ac:dyDescent="0.2">
      <c r="A26" s="23" t="s">
        <v>33</v>
      </c>
      <c r="B26" s="9">
        <v>-117.80000000000001</v>
      </c>
      <c r="C26" s="9">
        <v>-133.5</v>
      </c>
      <c r="D26" s="10">
        <v>-128.4</v>
      </c>
    </row>
    <row r="27" spans="1:4" ht="12.95" customHeight="1" x14ac:dyDescent="0.2">
      <c r="A27" s="23" t="s">
        <v>34</v>
      </c>
      <c r="B27" s="9">
        <v>-2.6</v>
      </c>
      <c r="C27" s="9">
        <v>-1.6</v>
      </c>
      <c r="D27" s="10">
        <v>-1</v>
      </c>
    </row>
    <row r="28" spans="1:4" ht="12.95" customHeight="1" x14ac:dyDescent="0.2">
      <c r="A28" s="17" t="s">
        <v>22</v>
      </c>
      <c r="B28" s="9">
        <f>SUM(B29+B31)</f>
        <v>-9998.2999999999993</v>
      </c>
      <c r="C28" s="9">
        <f t="shared" ref="C28:D28" si="13">SUM(C29+C31)</f>
        <v>-8872</v>
      </c>
      <c r="D28" s="10">
        <f t="shared" si="13"/>
        <v>-8856.2999999999993</v>
      </c>
    </row>
    <row r="29" spans="1:4" ht="12.95" customHeight="1" x14ac:dyDescent="0.2">
      <c r="A29" s="19" t="s">
        <v>25</v>
      </c>
      <c r="B29" s="9">
        <f>SUM(B30)</f>
        <v>-10374.5</v>
      </c>
      <c r="C29" s="9">
        <f t="shared" ref="C29:D29" si="14">SUM(C30)</f>
        <v>-9237.7000000000007</v>
      </c>
      <c r="D29" s="10">
        <f t="shared" si="14"/>
        <v>-9214.5</v>
      </c>
    </row>
    <row r="30" spans="1:4" ht="12.95" customHeight="1" x14ac:dyDescent="0.2">
      <c r="A30" s="22" t="s">
        <v>35</v>
      </c>
      <c r="B30" s="9">
        <v>-10374.5</v>
      </c>
      <c r="C30" s="9">
        <v>-9237.7000000000007</v>
      </c>
      <c r="D30" s="10">
        <v>-9214.5</v>
      </c>
    </row>
    <row r="31" spans="1:4" ht="12.95" customHeight="1" x14ac:dyDescent="0.2">
      <c r="A31" s="19" t="s">
        <v>26</v>
      </c>
      <c r="B31" s="9">
        <f>SUM(B32+B36)</f>
        <v>376.2</v>
      </c>
      <c r="C31" s="9">
        <f>SUM(C32+C36)</f>
        <v>365.7</v>
      </c>
      <c r="D31" s="10">
        <f>SUM(D32+D36)</f>
        <v>358.2</v>
      </c>
    </row>
    <row r="32" spans="1:4" ht="12.95" customHeight="1" x14ac:dyDescent="0.2">
      <c r="A32" s="21" t="s">
        <v>28</v>
      </c>
      <c r="B32" s="9">
        <f>SUM(B33:B35)</f>
        <v>70.7</v>
      </c>
      <c r="C32" s="9">
        <f t="shared" ref="C32:D32" si="15">SUM(C33:C35)</f>
        <v>99.300000000000011</v>
      </c>
      <c r="D32" s="10">
        <f t="shared" si="15"/>
        <v>118.89999999999999</v>
      </c>
    </row>
    <row r="33" spans="1:4" ht="12.95" customHeight="1" x14ac:dyDescent="0.2">
      <c r="A33" s="23" t="s">
        <v>36</v>
      </c>
      <c r="B33" s="9">
        <v>54.3</v>
      </c>
      <c r="C33" s="9">
        <v>62.9</v>
      </c>
      <c r="D33" s="10">
        <v>77.099999999999994</v>
      </c>
    </row>
    <row r="34" spans="1:4" ht="12.95" customHeight="1" x14ac:dyDescent="0.2">
      <c r="A34" s="23" t="s">
        <v>37</v>
      </c>
      <c r="B34" s="9">
        <v>2.2000000000000002</v>
      </c>
      <c r="C34" s="9">
        <v>2.8000000000000003</v>
      </c>
      <c r="D34" s="10">
        <v>0.8</v>
      </c>
    </row>
    <row r="35" spans="1:4" ht="12.95" customHeight="1" x14ac:dyDescent="0.2">
      <c r="A35" s="23" t="s">
        <v>38</v>
      </c>
      <c r="B35" s="9">
        <v>14.2</v>
      </c>
      <c r="C35" s="9">
        <v>33.6</v>
      </c>
      <c r="D35" s="10">
        <v>41</v>
      </c>
    </row>
    <row r="36" spans="1:4" ht="12.95" customHeight="1" x14ac:dyDescent="0.2">
      <c r="A36" s="21" t="s">
        <v>29</v>
      </c>
      <c r="B36" s="9">
        <f>SUM(B37:B38)</f>
        <v>305.5</v>
      </c>
      <c r="C36" s="9">
        <f t="shared" ref="C36:D36" si="16">SUM(C37:C38)</f>
        <v>266.39999999999998</v>
      </c>
      <c r="D36" s="10">
        <f t="shared" si="16"/>
        <v>239.29999999999998</v>
      </c>
    </row>
    <row r="37" spans="1:4" ht="12.95" customHeight="1" x14ac:dyDescent="0.2">
      <c r="A37" s="23" t="s">
        <v>39</v>
      </c>
      <c r="B37" s="9">
        <v>294.10000000000002</v>
      </c>
      <c r="C37" s="9">
        <v>256.59999999999997</v>
      </c>
      <c r="D37" s="10">
        <v>225.2</v>
      </c>
    </row>
    <row r="38" spans="1:4" ht="12.95" customHeight="1" x14ac:dyDescent="0.2">
      <c r="A38" s="23" t="s">
        <v>40</v>
      </c>
      <c r="B38" s="9">
        <v>11.4</v>
      </c>
      <c r="C38" s="9">
        <v>9.8000000000000007</v>
      </c>
      <c r="D38" s="10">
        <v>14.100000000000001</v>
      </c>
    </row>
    <row r="39" spans="1:4" ht="12.95" customHeight="1" x14ac:dyDescent="0.2">
      <c r="A39" s="15" t="s">
        <v>16</v>
      </c>
      <c r="B39" s="24">
        <f>SUM(B40:B41)</f>
        <v>-350</v>
      </c>
      <c r="C39" s="24">
        <f t="shared" ref="C39:D39" si="17">SUM(C40:C41)</f>
        <v>-333.39999999999992</v>
      </c>
      <c r="D39" s="25">
        <f t="shared" si="17"/>
        <v>-315.99999999999994</v>
      </c>
    </row>
    <row r="40" spans="1:4" ht="12.95" customHeight="1" x14ac:dyDescent="0.2">
      <c r="A40" s="8" t="s">
        <v>6</v>
      </c>
      <c r="B40" s="9">
        <f>SUM(B48+B51)</f>
        <v>18.8</v>
      </c>
      <c r="C40" s="9">
        <f>SUM(C48+C51)</f>
        <v>16.099999999999998</v>
      </c>
      <c r="D40" s="10">
        <f>SUM(D48+D51)</f>
        <v>17.3</v>
      </c>
    </row>
    <row r="41" spans="1:4" ht="12.95" customHeight="1" x14ac:dyDescent="0.2">
      <c r="A41" s="8" t="s">
        <v>7</v>
      </c>
      <c r="B41" s="9">
        <f>SUM(B44+B46+B49+B52)</f>
        <v>-368.8</v>
      </c>
      <c r="C41" s="9">
        <f>SUM(C44+C46+C49+C52)</f>
        <v>-349.49999999999994</v>
      </c>
      <c r="D41" s="10">
        <f>SUM(D44+D46+D49+D52)</f>
        <v>-333.29999999999995</v>
      </c>
    </row>
    <row r="42" spans="1:4" ht="12.95" customHeight="1" x14ac:dyDescent="0.2">
      <c r="A42" s="16" t="s">
        <v>41</v>
      </c>
      <c r="B42" s="26">
        <f>SUM(B43)</f>
        <v>-294.10000000000002</v>
      </c>
      <c r="C42" s="26">
        <f t="shared" ref="C42:D43" si="18">SUM(C43)</f>
        <v>-256.59999999999997</v>
      </c>
      <c r="D42" s="27">
        <f t="shared" si="18"/>
        <v>-225.2</v>
      </c>
    </row>
    <row r="43" spans="1:4" ht="12.95" customHeight="1" x14ac:dyDescent="0.2">
      <c r="A43" s="17" t="s">
        <v>45</v>
      </c>
      <c r="B43" s="9">
        <f>SUM(B44)</f>
        <v>-294.10000000000002</v>
      </c>
      <c r="C43" s="9">
        <f t="shared" si="18"/>
        <v>-256.59999999999997</v>
      </c>
      <c r="D43" s="10">
        <f t="shared" si="18"/>
        <v>-225.2</v>
      </c>
    </row>
    <row r="44" spans="1:4" ht="12.95" customHeight="1" x14ac:dyDescent="0.2">
      <c r="A44" s="19" t="s">
        <v>48</v>
      </c>
      <c r="B44" s="9">
        <v>-294.10000000000002</v>
      </c>
      <c r="C44" s="9">
        <v>-256.59999999999997</v>
      </c>
      <c r="D44" s="10">
        <v>-225.2</v>
      </c>
    </row>
    <row r="45" spans="1:4" ht="12.95" customHeight="1" x14ac:dyDescent="0.2">
      <c r="A45" s="16" t="s">
        <v>42</v>
      </c>
      <c r="B45" s="26">
        <f>SUM(B46)</f>
        <v>-11.4</v>
      </c>
      <c r="C45" s="26">
        <f t="shared" ref="C45:D45" si="19">SUM(C46)</f>
        <v>-9.8000000000000007</v>
      </c>
      <c r="D45" s="27">
        <f t="shared" si="19"/>
        <v>-14.100000000000001</v>
      </c>
    </row>
    <row r="46" spans="1:4" ht="12.95" customHeight="1" x14ac:dyDescent="0.2">
      <c r="A46" s="18" t="s">
        <v>50</v>
      </c>
      <c r="B46" s="9">
        <v>-11.4</v>
      </c>
      <c r="C46" s="9">
        <v>-9.8000000000000007</v>
      </c>
      <c r="D46" s="10">
        <v>-14.100000000000001</v>
      </c>
    </row>
    <row r="47" spans="1:4" ht="12.95" customHeight="1" x14ac:dyDescent="0.2">
      <c r="A47" s="16" t="s">
        <v>43</v>
      </c>
      <c r="B47" s="26">
        <f>SUM(B48:B49)</f>
        <v>-10.1</v>
      </c>
      <c r="C47" s="26">
        <f t="shared" ref="C47:D47" si="20">SUM(C48:C49)</f>
        <v>-15.2</v>
      </c>
      <c r="D47" s="27">
        <f t="shared" si="20"/>
        <v>-15.200000000000001</v>
      </c>
    </row>
    <row r="48" spans="1:4" ht="12.95" customHeight="1" x14ac:dyDescent="0.2">
      <c r="A48" s="18" t="s">
        <v>51</v>
      </c>
      <c r="B48" s="9">
        <v>0.5</v>
      </c>
      <c r="C48" s="9">
        <v>0.5</v>
      </c>
      <c r="D48" s="10">
        <v>0.60000000000000009</v>
      </c>
    </row>
    <row r="49" spans="1:4" ht="12.95" customHeight="1" x14ac:dyDescent="0.2">
      <c r="A49" s="18" t="s">
        <v>52</v>
      </c>
      <c r="B49" s="9">
        <v>-10.6</v>
      </c>
      <c r="C49" s="9">
        <v>-15.7</v>
      </c>
      <c r="D49" s="10">
        <v>-15.8</v>
      </c>
    </row>
    <row r="50" spans="1:4" ht="12.95" customHeight="1" x14ac:dyDescent="0.2">
      <c r="A50" s="16" t="s">
        <v>44</v>
      </c>
      <c r="B50" s="26">
        <f>SUM(B51:B52)</f>
        <v>-34.400000000000006</v>
      </c>
      <c r="C50" s="26">
        <f t="shared" ref="C50:D50" si="21">SUM(C51:C52)</f>
        <v>-51.8</v>
      </c>
      <c r="D50" s="27">
        <f t="shared" si="21"/>
        <v>-61.499999999999986</v>
      </c>
    </row>
    <row r="51" spans="1:4" ht="12.95" customHeight="1" x14ac:dyDescent="0.2">
      <c r="A51" s="8" t="s">
        <v>6</v>
      </c>
      <c r="B51" s="9">
        <f>SUM(B54+B58)</f>
        <v>18.3</v>
      </c>
      <c r="C51" s="9">
        <f t="shared" ref="C51:D52" si="22">SUM(C54+C58)</f>
        <v>15.599999999999998</v>
      </c>
      <c r="D51" s="10">
        <f t="shared" si="22"/>
        <v>16.7</v>
      </c>
    </row>
    <row r="52" spans="1:4" ht="12.95" customHeight="1" x14ac:dyDescent="0.2">
      <c r="A52" s="8" t="s">
        <v>7</v>
      </c>
      <c r="B52" s="9">
        <f>SUM(B55+B59)</f>
        <v>-52.7</v>
      </c>
      <c r="C52" s="9">
        <f t="shared" si="22"/>
        <v>-67.399999999999991</v>
      </c>
      <c r="D52" s="10">
        <f t="shared" si="22"/>
        <v>-78.199999999999989</v>
      </c>
    </row>
    <row r="53" spans="1:4" ht="12.95" customHeight="1" x14ac:dyDescent="0.2">
      <c r="A53" s="17" t="s">
        <v>46</v>
      </c>
      <c r="B53" s="26">
        <f>SUM(B54:B55)</f>
        <v>6</v>
      </c>
      <c r="C53" s="26">
        <f t="shared" ref="C53:D53" si="23">SUM(C54:C55)</f>
        <v>-3.0000000000000018</v>
      </c>
      <c r="D53" s="27">
        <f t="shared" si="23"/>
        <v>-8.7999999999999972</v>
      </c>
    </row>
    <row r="54" spans="1:4" ht="12.95" customHeight="1" x14ac:dyDescent="0.2">
      <c r="A54" s="20" t="s">
        <v>53</v>
      </c>
      <c r="B54" s="9">
        <v>12.6</v>
      </c>
      <c r="C54" s="9">
        <v>11.599999999999998</v>
      </c>
      <c r="D54" s="10">
        <v>11</v>
      </c>
    </row>
    <row r="55" spans="1:4" ht="12.95" customHeight="1" x14ac:dyDescent="0.2">
      <c r="A55" s="20" t="s">
        <v>54</v>
      </c>
      <c r="B55" s="9">
        <v>-6.6</v>
      </c>
      <c r="C55" s="9">
        <v>-14.6</v>
      </c>
      <c r="D55" s="10">
        <v>-19.799999999999997</v>
      </c>
    </row>
    <row r="56" spans="1:4" ht="12.95" customHeight="1" x14ac:dyDescent="0.2">
      <c r="A56" s="17" t="s">
        <v>47</v>
      </c>
      <c r="B56" s="26">
        <f>SUM(B57)</f>
        <v>-40.4</v>
      </c>
      <c r="C56" s="26">
        <f t="shared" ref="C56:D56" si="24">SUM(C57)</f>
        <v>-48.8</v>
      </c>
      <c r="D56" s="27">
        <f t="shared" si="24"/>
        <v>-52.699999999999996</v>
      </c>
    </row>
    <row r="57" spans="1:4" ht="12.95" customHeight="1" x14ac:dyDescent="0.2">
      <c r="A57" s="19" t="s">
        <v>49</v>
      </c>
      <c r="B57" s="9">
        <f>SUM(B58:B59)</f>
        <v>-40.4</v>
      </c>
      <c r="C57" s="9">
        <f t="shared" ref="C57:D57" si="25">SUM(C58:C59)</f>
        <v>-48.8</v>
      </c>
      <c r="D57" s="10">
        <f t="shared" si="25"/>
        <v>-52.699999999999996</v>
      </c>
    </row>
    <row r="58" spans="1:4" ht="12.95" customHeight="1" x14ac:dyDescent="0.2">
      <c r="A58" s="22" t="s">
        <v>55</v>
      </c>
      <c r="B58" s="9">
        <v>5.7</v>
      </c>
      <c r="C58" s="9">
        <v>4</v>
      </c>
      <c r="D58" s="10">
        <v>5.7</v>
      </c>
    </row>
    <row r="59" spans="1:4" ht="12.95" customHeight="1" x14ac:dyDescent="0.2">
      <c r="A59" s="22" t="s">
        <v>56</v>
      </c>
      <c r="B59" s="9">
        <v>-46.1</v>
      </c>
      <c r="C59" s="9">
        <v>-52.8</v>
      </c>
      <c r="D59" s="10">
        <v>-58.4</v>
      </c>
    </row>
    <row r="60" spans="1:4" ht="12.75" customHeight="1" x14ac:dyDescent="0.2">
      <c r="A60" s="15" t="s">
        <v>15</v>
      </c>
      <c r="B60" s="24">
        <f>SUM(B61:B62)</f>
        <v>-260.60000000000008</v>
      </c>
      <c r="C60" s="24">
        <f>SUM(C61:C62)</f>
        <v>-465.1</v>
      </c>
      <c r="D60" s="25">
        <f>SUM(D61:D62)</f>
        <v>-639.80000000000007</v>
      </c>
    </row>
    <row r="61" spans="1:4" ht="12.95" customHeight="1" x14ac:dyDescent="0.2">
      <c r="A61" s="8" t="s">
        <v>6</v>
      </c>
      <c r="B61" s="9">
        <f t="shared" ref="B61:D62" si="26">SUM(B64)</f>
        <v>5.4</v>
      </c>
      <c r="C61" s="9">
        <f t="shared" si="26"/>
        <v>1.8</v>
      </c>
      <c r="D61" s="10">
        <f t="shared" si="26"/>
        <v>1.4000000000000001</v>
      </c>
    </row>
    <row r="62" spans="1:4" ht="12.95" customHeight="1" x14ac:dyDescent="0.2">
      <c r="A62" s="8" t="s">
        <v>7</v>
      </c>
      <c r="B62" s="9">
        <f t="shared" si="26"/>
        <v>-266.00000000000006</v>
      </c>
      <c r="C62" s="9">
        <f t="shared" si="26"/>
        <v>-466.90000000000003</v>
      </c>
      <c r="D62" s="10">
        <f t="shared" si="26"/>
        <v>-641.20000000000005</v>
      </c>
    </row>
    <row r="63" spans="1:4" ht="12.95" customHeight="1" x14ac:dyDescent="0.2">
      <c r="A63" s="16" t="s">
        <v>57</v>
      </c>
      <c r="B63" s="26">
        <f>SUM(B64:B65)</f>
        <v>-260.60000000000008</v>
      </c>
      <c r="C63" s="26">
        <f t="shared" ref="C63:D63" si="27">SUM(C64:C65)</f>
        <v>-465.1</v>
      </c>
      <c r="D63" s="27">
        <f t="shared" si="27"/>
        <v>-639.80000000000007</v>
      </c>
    </row>
    <row r="64" spans="1:4" ht="12.95" customHeight="1" x14ac:dyDescent="0.2">
      <c r="A64" s="8" t="s">
        <v>6</v>
      </c>
      <c r="B64" s="9">
        <f>SUM(B73)</f>
        <v>5.4</v>
      </c>
      <c r="C64" s="9">
        <f t="shared" ref="C64:D64" si="28">SUM(C73)</f>
        <v>1.8</v>
      </c>
      <c r="D64" s="10">
        <f t="shared" si="28"/>
        <v>1.4000000000000001</v>
      </c>
    </row>
    <row r="65" spans="1:4" ht="12.95" customHeight="1" x14ac:dyDescent="0.2">
      <c r="A65" s="8" t="s">
        <v>7</v>
      </c>
      <c r="B65" s="9">
        <f>SUM(B67+B74)</f>
        <v>-266.00000000000006</v>
      </c>
      <c r="C65" s="9">
        <f>SUM(C67+C74)</f>
        <v>-466.90000000000003</v>
      </c>
      <c r="D65" s="10">
        <f>SUM(D67+D74)</f>
        <v>-641.20000000000005</v>
      </c>
    </row>
    <row r="66" spans="1:4" ht="12.95" customHeight="1" x14ac:dyDescent="0.2">
      <c r="A66" s="17" t="s">
        <v>58</v>
      </c>
      <c r="B66" s="26">
        <f>SUM(B67)</f>
        <v>-262.90000000000003</v>
      </c>
      <c r="C66" s="26">
        <f t="shared" ref="C66:D66" si="29">SUM(C67)</f>
        <v>-465.20000000000005</v>
      </c>
      <c r="D66" s="27">
        <f t="shared" si="29"/>
        <v>-638.5</v>
      </c>
    </row>
    <row r="67" spans="1:4" ht="12.95" customHeight="1" x14ac:dyDescent="0.2">
      <c r="A67" s="8" t="s">
        <v>7</v>
      </c>
      <c r="B67" s="9">
        <f>SUM(B69)</f>
        <v>-262.90000000000003</v>
      </c>
      <c r="C67" s="9">
        <f>SUM(C69)</f>
        <v>-465.20000000000005</v>
      </c>
      <c r="D67" s="10">
        <f>SUM(D69)</f>
        <v>-638.5</v>
      </c>
    </row>
    <row r="68" spans="1:4" ht="12.95" customHeight="1" x14ac:dyDescent="0.2">
      <c r="A68" s="28" t="s">
        <v>91</v>
      </c>
      <c r="B68" s="9"/>
      <c r="C68" s="9"/>
      <c r="D68" s="10"/>
    </row>
    <row r="69" spans="1:4" ht="12.95" customHeight="1" x14ac:dyDescent="0.2">
      <c r="A69" s="19" t="s">
        <v>60</v>
      </c>
      <c r="B69" s="9">
        <f>SUM(B70:B71)</f>
        <v>-262.90000000000003</v>
      </c>
      <c r="C69" s="9">
        <f t="shared" ref="C69:D69" si="30">SUM(C70:C71)</f>
        <v>-465.20000000000005</v>
      </c>
      <c r="D69" s="10">
        <f t="shared" si="30"/>
        <v>-638.5</v>
      </c>
    </row>
    <row r="70" spans="1:4" ht="12.95" customHeight="1" x14ac:dyDescent="0.2">
      <c r="A70" s="21" t="s">
        <v>61</v>
      </c>
      <c r="B70" s="9">
        <v>-104.60000000000001</v>
      </c>
      <c r="C70" s="9">
        <v>-140.70000000000002</v>
      </c>
      <c r="D70" s="10">
        <v>-175.6</v>
      </c>
    </row>
    <row r="71" spans="1:4" ht="12.95" customHeight="1" x14ac:dyDescent="0.2">
      <c r="A71" s="21" t="s">
        <v>62</v>
      </c>
      <c r="B71" s="9">
        <v>-158.30000000000001</v>
      </c>
      <c r="C71" s="9">
        <v>-324.5</v>
      </c>
      <c r="D71" s="10">
        <v>-462.90000000000003</v>
      </c>
    </row>
    <row r="72" spans="1:4" ht="12.95" customHeight="1" x14ac:dyDescent="0.2">
      <c r="A72" s="17" t="s">
        <v>59</v>
      </c>
      <c r="B72" s="26">
        <f>SUM(B73:B74)</f>
        <v>2.3000000000000003</v>
      </c>
      <c r="C72" s="26">
        <f t="shared" ref="C72:D72" si="31">SUM(C73:C74)</f>
        <v>9.9999999999999867E-2</v>
      </c>
      <c r="D72" s="27">
        <f t="shared" si="31"/>
        <v>-1.2999999999999996</v>
      </c>
    </row>
    <row r="73" spans="1:4" ht="12.95" customHeight="1" x14ac:dyDescent="0.2">
      <c r="A73" s="20" t="s">
        <v>63</v>
      </c>
      <c r="B73" s="9">
        <v>5.4</v>
      </c>
      <c r="C73" s="9">
        <v>1.8</v>
      </c>
      <c r="D73" s="10">
        <v>1.4000000000000001</v>
      </c>
    </row>
    <row r="74" spans="1:4" ht="12.95" customHeight="1" x14ac:dyDescent="0.2">
      <c r="A74" s="20" t="s">
        <v>64</v>
      </c>
      <c r="B74" s="9">
        <v>-3.1</v>
      </c>
      <c r="C74" s="9">
        <v>-1.7000000000000002</v>
      </c>
      <c r="D74" s="10">
        <v>-2.6999999999999997</v>
      </c>
    </row>
    <row r="75" spans="1:4" ht="14.1" customHeight="1" x14ac:dyDescent="0.2">
      <c r="A75" s="7" t="s">
        <v>12</v>
      </c>
      <c r="B75" s="24">
        <f>SUM(B76)</f>
        <v>47.700000000000074</v>
      </c>
      <c r="C75" s="24">
        <f t="shared" ref="C75:D75" si="32">SUM(C76)</f>
        <v>424.79999999999995</v>
      </c>
      <c r="D75" s="25">
        <f t="shared" si="32"/>
        <v>-150.69999999999993</v>
      </c>
    </row>
    <row r="76" spans="1:4" ht="12.95" customHeight="1" x14ac:dyDescent="0.2">
      <c r="A76" s="15" t="s">
        <v>13</v>
      </c>
      <c r="B76" s="24">
        <f>SUM(B77+B87+B92)</f>
        <v>47.700000000000074</v>
      </c>
      <c r="C76" s="24">
        <f t="shared" ref="C76:D76" si="33">SUM(C77+C87+C92)</f>
        <v>424.79999999999995</v>
      </c>
      <c r="D76" s="25">
        <f t="shared" si="33"/>
        <v>-150.69999999999993</v>
      </c>
    </row>
    <row r="77" spans="1:4" ht="12.95" customHeight="1" x14ac:dyDescent="0.2">
      <c r="A77" s="16" t="s">
        <v>65</v>
      </c>
      <c r="B77" s="26">
        <f>SUM(B78+B80)</f>
        <v>185.60000000000002</v>
      </c>
      <c r="C77" s="26">
        <f t="shared" ref="C77:D77" si="34">SUM(C78+C80)</f>
        <v>385.4</v>
      </c>
      <c r="D77" s="27">
        <f t="shared" si="34"/>
        <v>332.3</v>
      </c>
    </row>
    <row r="78" spans="1:4" ht="12.95" customHeight="1" x14ac:dyDescent="0.2">
      <c r="A78" s="17" t="s">
        <v>68</v>
      </c>
      <c r="B78" s="26">
        <f>SUM(B79)</f>
        <v>-83.5</v>
      </c>
      <c r="C78" s="26">
        <f t="shared" ref="C78:D78" si="35">SUM(C79)</f>
        <v>-1.6</v>
      </c>
      <c r="D78" s="27">
        <f t="shared" si="35"/>
        <v>-69.8</v>
      </c>
    </row>
    <row r="79" spans="1:4" ht="12.95" customHeight="1" x14ac:dyDescent="0.2">
      <c r="A79" s="19" t="s">
        <v>73</v>
      </c>
      <c r="B79" s="9">
        <v>-83.5</v>
      </c>
      <c r="C79" s="9">
        <v>-1.6</v>
      </c>
      <c r="D79" s="10">
        <v>-69.8</v>
      </c>
    </row>
    <row r="80" spans="1:4" ht="12.95" customHeight="1" x14ac:dyDescent="0.2">
      <c r="A80" s="17" t="s">
        <v>69</v>
      </c>
      <c r="B80" s="26">
        <f>SUM(B81+B83+B84)</f>
        <v>269.10000000000002</v>
      </c>
      <c r="C80" s="26">
        <f t="shared" ref="C80:D80" si="36">SUM(C81+C83+C84)</f>
        <v>387</v>
      </c>
      <c r="D80" s="27">
        <f t="shared" si="36"/>
        <v>402.1</v>
      </c>
    </row>
    <row r="81" spans="1:4" ht="12.95" customHeight="1" x14ac:dyDescent="0.2">
      <c r="A81" s="19" t="s">
        <v>74</v>
      </c>
      <c r="B81" s="9">
        <f>SUM(B82)</f>
        <v>1.2000000000000002</v>
      </c>
      <c r="C81" s="9">
        <f t="shared" ref="C81:D81" si="37">SUM(C82)</f>
        <v>2.8</v>
      </c>
      <c r="D81" s="10">
        <f t="shared" si="37"/>
        <v>15.399999999999999</v>
      </c>
    </row>
    <row r="82" spans="1:4" ht="12.95" customHeight="1" x14ac:dyDescent="0.2">
      <c r="A82" s="21" t="s">
        <v>85</v>
      </c>
      <c r="B82" s="9">
        <v>1.2000000000000002</v>
      </c>
      <c r="C82" s="9">
        <v>2.8</v>
      </c>
      <c r="D82" s="10">
        <v>15.399999999999999</v>
      </c>
    </row>
    <row r="83" spans="1:4" ht="12.95" customHeight="1" x14ac:dyDescent="0.2">
      <c r="A83" s="19" t="s">
        <v>83</v>
      </c>
      <c r="B83" s="9">
        <v>158.30000000000001</v>
      </c>
      <c r="C83" s="9">
        <v>324.5</v>
      </c>
      <c r="D83" s="10">
        <v>462.90000000000003</v>
      </c>
    </row>
    <row r="84" spans="1:4" ht="12.95" customHeight="1" x14ac:dyDescent="0.2">
      <c r="A84" s="19" t="s">
        <v>84</v>
      </c>
      <c r="B84" s="9">
        <f>SUM(B85:B86)</f>
        <v>109.60000000000001</v>
      </c>
      <c r="C84" s="9">
        <f t="shared" ref="C84:D84" si="38">SUM(C85:C86)</f>
        <v>59.700000000000017</v>
      </c>
      <c r="D84" s="10">
        <f t="shared" si="38"/>
        <v>-76.199999999999989</v>
      </c>
    </row>
    <row r="85" spans="1:4" ht="12.95" customHeight="1" x14ac:dyDescent="0.2">
      <c r="A85" s="21" t="s">
        <v>86</v>
      </c>
      <c r="B85" s="9">
        <v>-73.8</v>
      </c>
      <c r="C85" s="9">
        <v>-240.1</v>
      </c>
      <c r="D85" s="10">
        <v>-127.6</v>
      </c>
    </row>
    <row r="86" spans="1:4" ht="12.95" customHeight="1" x14ac:dyDescent="0.2">
      <c r="A86" s="21" t="s">
        <v>87</v>
      </c>
      <c r="B86" s="9">
        <v>183.4</v>
      </c>
      <c r="C86" s="9">
        <v>299.8</v>
      </c>
      <c r="D86" s="10">
        <v>51.400000000000006</v>
      </c>
    </row>
    <row r="87" spans="1:4" ht="12.95" customHeight="1" x14ac:dyDescent="0.2">
      <c r="A87" s="16" t="s">
        <v>67</v>
      </c>
      <c r="B87" s="26">
        <f>SUM(B88)</f>
        <v>-2.4000000000000004</v>
      </c>
      <c r="C87" s="26">
        <f t="shared" ref="C87:D87" si="39">SUM(C88)</f>
        <v>0.30000000000000004</v>
      </c>
      <c r="D87" s="27">
        <f t="shared" si="39"/>
        <v>-0.1</v>
      </c>
    </row>
    <row r="88" spans="1:4" ht="12.95" customHeight="1" x14ac:dyDescent="0.2">
      <c r="A88" s="17" t="s">
        <v>70</v>
      </c>
      <c r="B88" s="26">
        <f>SUM(B89:B90)</f>
        <v>-2.4000000000000004</v>
      </c>
      <c r="C88" s="26">
        <f t="shared" ref="C88:D88" si="40">SUM(C89:C90)</f>
        <v>0.30000000000000004</v>
      </c>
      <c r="D88" s="27">
        <f t="shared" si="40"/>
        <v>-0.1</v>
      </c>
    </row>
    <row r="89" spans="1:4" ht="12.95" customHeight="1" x14ac:dyDescent="0.2">
      <c r="A89" s="19" t="s">
        <v>75</v>
      </c>
      <c r="B89" s="9">
        <v>-2.4000000000000004</v>
      </c>
      <c r="C89" s="9">
        <v>0.30000000000000004</v>
      </c>
      <c r="D89" s="10">
        <v>-0.1</v>
      </c>
    </row>
    <row r="90" spans="1:4" ht="12.95" customHeight="1" x14ac:dyDescent="0.2">
      <c r="A90" s="19" t="s">
        <v>76</v>
      </c>
      <c r="B90" s="9">
        <f>SUM(B91)</f>
        <v>0</v>
      </c>
      <c r="C90" s="9">
        <f t="shared" ref="C90:D90" si="41">SUM(C91)</f>
        <v>0</v>
      </c>
      <c r="D90" s="10">
        <f t="shared" si="41"/>
        <v>0</v>
      </c>
    </row>
    <row r="91" spans="1:4" ht="12.95" customHeight="1" x14ac:dyDescent="0.2">
      <c r="A91" s="21" t="s">
        <v>88</v>
      </c>
      <c r="B91" s="9">
        <v>0</v>
      </c>
      <c r="C91" s="9">
        <v>0</v>
      </c>
      <c r="D91" s="10">
        <v>0</v>
      </c>
    </row>
    <row r="92" spans="1:4" ht="12.95" customHeight="1" x14ac:dyDescent="0.2">
      <c r="A92" s="16" t="s">
        <v>66</v>
      </c>
      <c r="B92" s="26">
        <f>SUM(B93+B101)</f>
        <v>-135.49999999999994</v>
      </c>
      <c r="C92" s="26">
        <f t="shared" ref="C92:D92" si="42">SUM(C93+C101)</f>
        <v>39.099999999999994</v>
      </c>
      <c r="D92" s="27">
        <f t="shared" si="42"/>
        <v>-482.89999999999992</v>
      </c>
    </row>
    <row r="93" spans="1:4" ht="12.95" customHeight="1" x14ac:dyDescent="0.2">
      <c r="A93" s="17" t="s">
        <v>71</v>
      </c>
      <c r="B93" s="26">
        <f>SUM(B94+B97+B99)</f>
        <v>-212.09999999999997</v>
      </c>
      <c r="C93" s="26">
        <f t="shared" ref="C93:D93" si="43">SUM(C94+C97+C99)</f>
        <v>-23.000000000000007</v>
      </c>
      <c r="D93" s="27">
        <f t="shared" si="43"/>
        <v>-534.09999999999991</v>
      </c>
    </row>
    <row r="94" spans="1:4" ht="12.95" customHeight="1" x14ac:dyDescent="0.2">
      <c r="A94" s="19" t="s">
        <v>77</v>
      </c>
      <c r="B94" s="9">
        <f>SUM(B95:B96)</f>
        <v>-245.6</v>
      </c>
      <c r="C94" s="9">
        <f t="shared" ref="C94:D94" si="44">SUM(C95:C96)</f>
        <v>64.099999999999994</v>
      </c>
      <c r="D94" s="10">
        <f t="shared" si="44"/>
        <v>-530.89999999999986</v>
      </c>
    </row>
    <row r="95" spans="1:4" ht="12.95" customHeight="1" x14ac:dyDescent="0.2">
      <c r="A95" s="22" t="s">
        <v>89</v>
      </c>
      <c r="B95" s="9">
        <v>-191.7</v>
      </c>
      <c r="C95" s="9">
        <v>55.7</v>
      </c>
      <c r="D95" s="10">
        <v>41.2</v>
      </c>
    </row>
    <row r="96" spans="1:4" ht="12.95" customHeight="1" x14ac:dyDescent="0.2">
      <c r="A96" s="22" t="s">
        <v>90</v>
      </c>
      <c r="B96" s="9">
        <v>-53.9</v>
      </c>
      <c r="C96" s="9">
        <v>8.3999999999999986</v>
      </c>
      <c r="D96" s="10">
        <v>-572.09999999999991</v>
      </c>
    </row>
    <row r="97" spans="1:4" ht="12.95" customHeight="1" x14ac:dyDescent="0.2">
      <c r="A97" s="19" t="s">
        <v>78</v>
      </c>
      <c r="B97" s="9">
        <f>SUM(B98)</f>
        <v>2.3000000000000003</v>
      </c>
      <c r="C97" s="9">
        <f t="shared" ref="C97:D97" si="45">SUM(C98)</f>
        <v>-33.4</v>
      </c>
      <c r="D97" s="10">
        <f t="shared" si="45"/>
        <v>-2.7</v>
      </c>
    </row>
    <row r="98" spans="1:4" ht="12.95" customHeight="1" x14ac:dyDescent="0.2">
      <c r="A98" s="22" t="s">
        <v>90</v>
      </c>
      <c r="B98" s="9">
        <v>2.3000000000000003</v>
      </c>
      <c r="C98" s="9">
        <v>-33.4</v>
      </c>
      <c r="D98" s="10">
        <v>-2.7</v>
      </c>
    </row>
    <row r="99" spans="1:4" ht="12.95" customHeight="1" x14ac:dyDescent="0.2">
      <c r="A99" s="19" t="s">
        <v>79</v>
      </c>
      <c r="B99" s="9">
        <f>SUM(B100)</f>
        <v>31.200000000000003</v>
      </c>
      <c r="C99" s="9">
        <f t="shared" ref="C99:D99" si="46">SUM(C100)</f>
        <v>-53.7</v>
      </c>
      <c r="D99" s="10">
        <f t="shared" si="46"/>
        <v>-0.5</v>
      </c>
    </row>
    <row r="100" spans="1:4" ht="12.95" customHeight="1" x14ac:dyDescent="0.2">
      <c r="A100" s="22" t="s">
        <v>90</v>
      </c>
      <c r="B100" s="9">
        <v>31.200000000000003</v>
      </c>
      <c r="C100" s="9">
        <v>-53.7</v>
      </c>
      <c r="D100" s="10">
        <v>-0.5</v>
      </c>
    </row>
    <row r="101" spans="1:4" ht="12.95" customHeight="1" x14ac:dyDescent="0.2">
      <c r="A101" s="17" t="s">
        <v>72</v>
      </c>
      <c r="B101" s="26">
        <f>SUM(B102+B105+B108)</f>
        <v>76.600000000000023</v>
      </c>
      <c r="C101" s="26">
        <f t="shared" ref="C101:D101" si="47">SUM(C102+C105+C108)</f>
        <v>62.1</v>
      </c>
      <c r="D101" s="27">
        <f t="shared" si="47"/>
        <v>51.2</v>
      </c>
    </row>
    <row r="102" spans="1:4" ht="12.95" customHeight="1" x14ac:dyDescent="0.2">
      <c r="A102" s="19" t="s">
        <v>80</v>
      </c>
      <c r="B102" s="9">
        <f>SUM(B103:B104)</f>
        <v>32.900000000000006</v>
      </c>
      <c r="C102" s="9">
        <f t="shared" ref="C102:D102" si="48">SUM(C103:C104)</f>
        <v>4.0999999999999996</v>
      </c>
      <c r="D102" s="10">
        <f t="shared" si="48"/>
        <v>34</v>
      </c>
    </row>
    <row r="103" spans="1:4" ht="12.95" customHeight="1" x14ac:dyDescent="0.2">
      <c r="A103" s="22" t="s">
        <v>89</v>
      </c>
      <c r="B103" s="9">
        <v>48.6</v>
      </c>
      <c r="C103" s="9">
        <v>3.8</v>
      </c>
      <c r="D103" s="10">
        <v>27.7</v>
      </c>
    </row>
    <row r="104" spans="1:4" ht="12.95" customHeight="1" x14ac:dyDescent="0.2">
      <c r="A104" s="22" t="s">
        <v>90</v>
      </c>
      <c r="B104" s="9">
        <v>-15.7</v>
      </c>
      <c r="C104" s="9">
        <v>0.30000000000000004</v>
      </c>
      <c r="D104" s="10">
        <v>6.3000000000000007</v>
      </c>
    </row>
    <row r="105" spans="1:4" ht="12.95" customHeight="1" x14ac:dyDescent="0.2">
      <c r="A105" s="19" t="s">
        <v>81</v>
      </c>
      <c r="B105" s="9">
        <f>SUM(B106:B107)</f>
        <v>5.2</v>
      </c>
      <c r="C105" s="9">
        <f t="shared" ref="C105:D105" si="49">SUM(C106:C107)</f>
        <v>-0.69999999999999929</v>
      </c>
      <c r="D105" s="10">
        <f t="shared" si="49"/>
        <v>7.7000000000000011</v>
      </c>
    </row>
    <row r="106" spans="1:4" ht="12.95" customHeight="1" x14ac:dyDescent="0.2">
      <c r="A106" s="22" t="s">
        <v>89</v>
      </c>
      <c r="B106" s="9">
        <v>3.3000000000000003</v>
      </c>
      <c r="C106" s="9">
        <v>-2.8999999999999995</v>
      </c>
      <c r="D106" s="10">
        <v>0</v>
      </c>
    </row>
    <row r="107" spans="1:4" ht="12.95" customHeight="1" x14ac:dyDescent="0.2">
      <c r="A107" s="22" t="s">
        <v>90</v>
      </c>
      <c r="B107" s="9">
        <v>1.9</v>
      </c>
      <c r="C107" s="9">
        <v>2.2000000000000002</v>
      </c>
      <c r="D107" s="10">
        <v>7.7000000000000011</v>
      </c>
    </row>
    <row r="108" spans="1:4" ht="12.95" customHeight="1" x14ac:dyDescent="0.2">
      <c r="A108" s="19" t="s">
        <v>82</v>
      </c>
      <c r="B108" s="9">
        <f>SUM(B109)</f>
        <v>38.500000000000007</v>
      </c>
      <c r="C108" s="9">
        <f t="shared" ref="C108:D108" si="50">SUM(C109)</f>
        <v>58.7</v>
      </c>
      <c r="D108" s="10">
        <f t="shared" si="50"/>
        <v>9.5</v>
      </c>
    </row>
    <row r="109" spans="1:4" ht="12.95" customHeight="1" x14ac:dyDescent="0.2">
      <c r="A109" s="22" t="s">
        <v>90</v>
      </c>
      <c r="B109" s="9">
        <v>38.500000000000007</v>
      </c>
      <c r="C109" s="9">
        <v>58.7</v>
      </c>
      <c r="D109" s="10">
        <v>9.5</v>
      </c>
    </row>
    <row r="110" spans="1:4" ht="14.1" customHeight="1" x14ac:dyDescent="0.2">
      <c r="A110" s="7" t="s">
        <v>14</v>
      </c>
      <c r="B110" s="24">
        <f>SUM(B8+B75)</f>
        <v>-399.3999999999985</v>
      </c>
      <c r="C110" s="24">
        <f t="shared" ref="C110:D110" si="51">SUM(C8+C75)</f>
        <v>56.900000000000318</v>
      </c>
      <c r="D110" s="25">
        <f t="shared" si="51"/>
        <v>-599.10000000000139</v>
      </c>
    </row>
    <row r="111" spans="1:4" ht="6" customHeight="1" x14ac:dyDescent="0.2">
      <c r="A111" s="11"/>
      <c r="B111" s="12"/>
      <c r="C111" s="12"/>
      <c r="D111" s="13"/>
    </row>
    <row r="112" spans="1:4" ht="6" customHeight="1" x14ac:dyDescent="0.2"/>
    <row r="113" spans="1:1" ht="12.75" customHeight="1" x14ac:dyDescent="0.2">
      <c r="A113" s="14" t="s">
        <v>8</v>
      </c>
    </row>
    <row r="114" spans="1:1" ht="12.75" customHeight="1" x14ac:dyDescent="0.2">
      <c r="A114" s="14" t="s">
        <v>9</v>
      </c>
    </row>
  </sheetData>
  <mergeCells count="5">
    <mergeCell ref="A4:A6"/>
    <mergeCell ref="B4:D4"/>
    <mergeCell ref="B5:D5"/>
    <mergeCell ref="A1:D1"/>
    <mergeCell ref="A2:D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341-06</vt:lpstr>
      <vt:lpstr>'341-06'!Área_de_impresión</vt:lpstr>
      <vt:lpstr>'341-06'!Títulos_a_imprimir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2019-02-06T15:32:51Z</cp:lastPrinted>
  <dcterms:created xsi:type="dcterms:W3CDTF">2018-10-11T17:48:01Z</dcterms:created>
  <dcterms:modified xsi:type="dcterms:W3CDTF">2019-03-14T20:27:10Z</dcterms:modified>
</cp:coreProperties>
</file>