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8800" windowHeight="11835"/>
  </bookViews>
  <sheets>
    <sheet name="14" sheetId="1" r:id="rId1"/>
  </sheets>
  <externalReferences>
    <externalReference r:id="rId2"/>
  </externalReferences>
  <definedNames>
    <definedName name="_xlnm.Print_Area" localSheetId="0">'14'!$A$1:$E$59</definedName>
  </definedNames>
  <calcPr calcId="152511"/>
</workbook>
</file>

<file path=xl/calcChain.xml><?xml version="1.0" encoding="utf-8"?>
<calcChain xmlns="http://schemas.openxmlformats.org/spreadsheetml/2006/main">
  <c r="E24" i="1" l="1"/>
  <c r="E23" i="1"/>
  <c r="D22" i="1"/>
  <c r="E22" i="1" s="1"/>
  <c r="E21" i="1"/>
  <c r="E20" i="1"/>
  <c r="D20" i="1"/>
  <c r="D19" i="1"/>
  <c r="E19" i="1" s="1"/>
  <c r="E18" i="1"/>
  <c r="D18" i="1"/>
  <c r="E16" i="1"/>
  <c r="D14" i="1"/>
  <c r="E14" i="1" s="1"/>
  <c r="D12" i="1"/>
  <c r="E12" i="1" s="1"/>
  <c r="E10" i="1"/>
</calcChain>
</file>

<file path=xl/sharedStrings.xml><?xml version="1.0" encoding="utf-8"?>
<sst xmlns="http://schemas.openxmlformats.org/spreadsheetml/2006/main" count="21" uniqueCount="21">
  <si>
    <t xml:space="preserve">Cuadro 14.  CONSUMO TOTAL, RESIDENCIAL Y PER CÁPITA DE ENERGÍA  ELÉCTRICA
 EN LA REPÚBLICA: AÑOS 2013-17   </t>
  </si>
  <si>
    <t>Año</t>
  </si>
  <si>
    <t xml:space="preserve"> Consumo total          (en miles de          kilovatios-hora)</t>
  </si>
  <si>
    <t>Consumo residencial (en miles de kilovatios-hora)</t>
  </si>
  <si>
    <t>Población
 (en miles) (1)</t>
  </si>
  <si>
    <t>Consumo per cápita 
(kilovatios-hora/habitante)</t>
  </si>
  <si>
    <t>2005…...…………………………………………………</t>
  </si>
  <si>
    <t>2006…...…………………………………………………</t>
  </si>
  <si>
    <t>2007...…………………………………………………</t>
  </si>
  <si>
    <t>2008.............................................................</t>
  </si>
  <si>
    <t>2011………………………………………….</t>
  </si>
  <si>
    <t>2013........................................</t>
  </si>
  <si>
    <t>2014............................................</t>
  </si>
  <si>
    <t>2015.............................................................</t>
  </si>
  <si>
    <t>2016 (R)..................................</t>
  </si>
  <si>
    <t>2017 (P).......................................</t>
  </si>
  <si>
    <t>NOTA: El consumo per cápita se calculó con base en el consumo residencial de energía eléctrica.</t>
  </si>
  <si>
    <t>(1) Con base en las estimaciones de la población total de la República al 1 de julio de cada año, elaboradas con resultados</t>
  </si>
  <si>
    <t xml:space="preserve">     del Censo Nacional de Población del 2010.</t>
  </si>
  <si>
    <t>(P) Cifras preliminares.</t>
  </si>
  <si>
    <t>(R) Cifras revisadas.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</si>
</sst>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#,##0.0"/>
    <numFmt numFmtId="166" formatCode="0.0"/>
    <numFmt numFmtId="167" formatCode="_(* #,##0_);_(* \(#,##0\);_(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 wrapText="1"/>
    </xf>
    <xf numFmtId="165" fontId="3" fillId="0" borderId="5" xfId="0" applyNumberFormat="1" applyFont="1" applyBorder="1" applyAlignment="1">
      <alignment horizontal="right" vertical="center"/>
    </xf>
    <xf numFmtId="165" fontId="3" fillId="0" borderId="0" xfId="0" applyNumberFormat="1" applyFont="1" applyFill="1"/>
    <xf numFmtId="0" fontId="3" fillId="0" borderId="9" xfId="0" applyFont="1" applyBorder="1" applyAlignment="1">
      <alignment horizontal="left"/>
    </xf>
    <xf numFmtId="3" fontId="3" fillId="0" borderId="3" xfId="0" applyNumberFormat="1" applyFont="1" applyBorder="1"/>
    <xf numFmtId="3" fontId="3" fillId="0" borderId="5" xfId="0" applyNumberFormat="1" applyFont="1" applyBorder="1"/>
    <xf numFmtId="165" fontId="3" fillId="0" borderId="5" xfId="0" applyNumberFormat="1" applyFont="1" applyBorder="1"/>
    <xf numFmtId="165" fontId="0" fillId="0" borderId="0" xfId="0" applyNumberFormat="1"/>
    <xf numFmtId="3" fontId="3" fillId="3" borderId="5" xfId="0" applyNumberFormat="1" applyFont="1" applyFill="1" applyBorder="1"/>
    <xf numFmtId="3" fontId="3" fillId="0" borderId="5" xfId="2" applyNumberFormat="1" applyFont="1" applyFill="1" applyBorder="1" applyAlignment="1" applyProtection="1">
      <alignment horizontal="center"/>
    </xf>
    <xf numFmtId="165" fontId="3" fillId="0" borderId="5" xfId="0" applyNumberFormat="1" applyFont="1" applyBorder="1" applyAlignment="1">
      <alignment horizontal="right"/>
    </xf>
    <xf numFmtId="0" fontId="3" fillId="0" borderId="9" xfId="0" applyFont="1" applyBorder="1"/>
    <xf numFmtId="165" fontId="3" fillId="0" borderId="6" xfId="0" applyNumberFormat="1" applyFont="1" applyFill="1" applyBorder="1"/>
    <xf numFmtId="0" fontId="3" fillId="0" borderId="0" xfId="0" applyFont="1" applyAlignment="1">
      <alignment horizontal="left"/>
    </xf>
    <xf numFmtId="3" fontId="2" fillId="0" borderId="5" xfId="0" applyNumberFormat="1" applyFont="1" applyBorder="1"/>
    <xf numFmtId="37" fontId="4" fillId="0" borderId="6" xfId="1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/>
    <xf numFmtId="37" fontId="4" fillId="0" borderId="6" xfId="1" applyNumberFormat="1" applyFont="1" applyFill="1" applyBorder="1" applyProtection="1"/>
    <xf numFmtId="49" fontId="3" fillId="0" borderId="0" xfId="0" applyNumberFormat="1" applyFont="1" applyAlignment="1">
      <alignment horizontal="left"/>
    </xf>
    <xf numFmtId="0" fontId="0" fillId="0" borderId="1" xfId="0" applyBorder="1" applyAlignment="1">
      <alignment horizontal="left"/>
    </xf>
    <xf numFmtId="3" fontId="0" fillId="3" borderId="7" xfId="0" applyNumberFormat="1" applyFill="1" applyBorder="1"/>
    <xf numFmtId="165" fontId="0" fillId="0" borderId="7" xfId="0" applyNumberFormat="1" applyBorder="1"/>
    <xf numFmtId="165" fontId="0" fillId="0" borderId="1" xfId="0" applyNumberFormat="1" applyBorder="1"/>
    <xf numFmtId="0" fontId="5" fillId="0" borderId="0" xfId="0" applyFont="1"/>
    <xf numFmtId="0" fontId="0" fillId="0" borderId="0" xfId="0" applyFill="1"/>
    <xf numFmtId="0" fontId="3" fillId="0" borderId="0" xfId="0" applyFont="1" applyFill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166" fontId="0" fillId="0" borderId="0" xfId="0" applyNumberFormat="1" applyBorder="1"/>
    <xf numFmtId="167" fontId="6" fillId="0" borderId="0" xfId="1" applyNumberFormat="1" applyFont="1" applyFill="1" applyBorder="1" applyProtection="1"/>
    <xf numFmtId="167" fontId="4" fillId="0" borderId="0" xfId="1" applyNumberFormat="1" applyFont="1" applyFill="1" applyBorder="1"/>
    <xf numFmtId="167" fontId="4" fillId="0" borderId="0" xfId="1" applyNumberFormat="1" applyFont="1" applyFill="1" applyBorder="1" applyProtection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_tabla_completa_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CONSUMO PER CÁPITA DE ENERGÍA ELÉCTRICA  EN LA REPÚBLICA: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 AÑOS 2013-17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482158875710163"/>
          <c:y val="1.21241830065359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38964447625865"/>
          <c:y val="0.14852992125984252"/>
          <c:w val="0.86900594704143019"/>
          <c:h val="0.6372564272566906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[1]grafica!$A$38:$A$42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[1]grafica!$D$38:$D$42</c:f>
              <c:numCache>
                <c:formatCode>General</c:formatCode>
                <c:ptCount val="5"/>
                <c:pt idx="0">
                  <c:v>1799.7384914827949</c:v>
                </c:pt>
                <c:pt idx="1">
                  <c:v>1891.598724853224</c:v>
                </c:pt>
                <c:pt idx="2">
                  <c:v>2018.52919</c:v>
                </c:pt>
                <c:pt idx="3">
                  <c:v>2055.4285359999999</c:v>
                </c:pt>
                <c:pt idx="4">
                  <c:v>2067.807429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4289680"/>
        <c:axId val="534291312"/>
      </c:lineChart>
      <c:catAx>
        <c:axId val="5342896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49160055151333926"/>
              <c:y val="0.887257217847768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534291312"/>
        <c:crossesAt val="1600"/>
        <c:auto val="1"/>
        <c:lblAlgn val="ctr"/>
        <c:lblOffset val="100"/>
        <c:tickLblSkip val="1"/>
        <c:tickMarkSkip val="1"/>
        <c:noMultiLvlLbl val="0"/>
      </c:catAx>
      <c:valAx>
        <c:axId val="534291312"/>
        <c:scaling>
          <c:orientation val="minMax"/>
          <c:max val="2200"/>
          <c:min val="170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Kilovatios-hora </a:t>
                </a:r>
              </a:p>
            </c:rich>
          </c:tx>
          <c:layout>
            <c:manualLayout>
              <c:xMode val="edge"/>
              <c:yMode val="edge"/>
              <c:x val="2.174324728396293E-3"/>
              <c:y val="0.3594784107868869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534289680"/>
        <c:crosses val="autoZero"/>
        <c:crossBetween val="between"/>
        <c:majorUnit val="100"/>
      </c:valAx>
      <c:spPr>
        <a:noFill/>
        <a:ln w="952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1.3474015749999999" r="0.75000000000000022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33</xdr:row>
      <xdr:rowOff>142875</xdr:rowOff>
    </xdr:from>
    <xdr:to>
      <xdr:col>4</xdr:col>
      <xdr:colOff>933450</xdr:colOff>
      <xdr:row>57</xdr:row>
      <xdr:rowOff>142875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V%20ENERG&#205;A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5kNpSuXz49"/>
      <sheetName val="2002"/>
      <sheetName val="IV.2.4a"/>
      <sheetName val="IV.2.4GRÁFICA"/>
      <sheetName val="datosgrafica"/>
      <sheetName val="Datos"/>
      <sheetName val="grafica"/>
      <sheetName val="13"/>
      <sheetName val="14"/>
      <sheetName val="15"/>
      <sheetName val="16"/>
      <sheetName val="17"/>
    </sheetNames>
    <sheetDataSet>
      <sheetData sheetId="0"/>
      <sheetData sheetId="1"/>
      <sheetData sheetId="2"/>
      <sheetData sheetId="3"/>
      <sheetData sheetId="4"/>
      <sheetData sheetId="5"/>
      <sheetData sheetId="6">
        <row r="38">
          <cell r="A38">
            <v>2013</v>
          </cell>
          <cell r="D38">
            <v>1799.7384914827949</v>
          </cell>
        </row>
        <row r="39">
          <cell r="A39">
            <v>2014</v>
          </cell>
          <cell r="D39">
            <v>1891.598724853224</v>
          </cell>
        </row>
        <row r="40">
          <cell r="A40">
            <v>2015</v>
          </cell>
          <cell r="D40">
            <v>2018.52919</v>
          </cell>
        </row>
        <row r="41">
          <cell r="A41" t="str">
            <v>2016 (R)</v>
          </cell>
          <cell r="D41">
            <v>2055.4285359999999</v>
          </cell>
        </row>
        <row r="42">
          <cell r="A42" t="str">
            <v>2017 (P)</v>
          </cell>
          <cell r="D42">
            <v>2067.807429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3"/>
  <sheetViews>
    <sheetView showGridLines="0" tabSelected="1" workbookViewId="0">
      <selection activeCell="G17" sqref="G17"/>
    </sheetView>
  </sheetViews>
  <sheetFormatPr baseColWidth="10" defaultRowHeight="12.75" customHeight="1" x14ac:dyDescent="0.2"/>
  <cols>
    <col min="1" max="5" width="20" customWidth="1"/>
    <col min="6" max="6" width="18.28515625" customWidth="1"/>
  </cols>
  <sheetData>
    <row r="1" spans="1:13" ht="12.75" customHeight="1" x14ac:dyDescent="0.2">
      <c r="A1" s="46" t="s">
        <v>0</v>
      </c>
      <c r="B1" s="47"/>
      <c r="C1" s="47"/>
      <c r="D1" s="47"/>
      <c r="E1" s="47"/>
      <c r="F1" s="1"/>
    </row>
    <row r="2" spans="1:13" ht="18.75" customHeight="1" x14ac:dyDescent="0.2">
      <c r="A2" s="47"/>
      <c r="B2" s="47"/>
      <c r="C2" s="47"/>
      <c r="D2" s="47"/>
      <c r="E2" s="47"/>
      <c r="F2" s="48"/>
      <c r="G2" s="48"/>
      <c r="H2" s="48"/>
      <c r="I2" s="48"/>
      <c r="J2" s="48"/>
    </row>
    <row r="3" spans="1:13" ht="12.75" customHeight="1" x14ac:dyDescent="0.2">
      <c r="A3" s="2"/>
      <c r="B3" s="2"/>
      <c r="C3" s="2"/>
      <c r="D3" s="2"/>
      <c r="E3" s="2"/>
      <c r="F3" s="3"/>
    </row>
    <row r="4" spans="1:13" ht="12.75" customHeight="1" x14ac:dyDescent="0.2">
      <c r="A4" s="49" t="s">
        <v>1</v>
      </c>
      <c r="B4" s="52" t="s">
        <v>2</v>
      </c>
      <c r="C4" s="52" t="s">
        <v>3</v>
      </c>
      <c r="D4" s="52" t="s">
        <v>4</v>
      </c>
      <c r="E4" s="57" t="s">
        <v>5</v>
      </c>
      <c r="F4" s="4"/>
    </row>
    <row r="5" spans="1:13" ht="12.75" customHeight="1" x14ac:dyDescent="0.2">
      <c r="A5" s="50"/>
      <c r="B5" s="53"/>
      <c r="C5" s="55"/>
      <c r="D5" s="53"/>
      <c r="E5" s="58"/>
      <c r="F5" s="5"/>
    </row>
    <row r="6" spans="1:13" ht="12.75" customHeight="1" x14ac:dyDescent="0.2">
      <c r="A6" s="50"/>
      <c r="B6" s="53"/>
      <c r="C6" s="55"/>
      <c r="D6" s="53"/>
      <c r="E6" s="58"/>
      <c r="F6" s="5"/>
      <c r="G6" s="6"/>
      <c r="H6" s="6"/>
      <c r="I6" s="6"/>
      <c r="J6" s="6"/>
      <c r="K6" s="6"/>
      <c r="L6" s="6"/>
    </row>
    <row r="7" spans="1:13" ht="12.75" customHeight="1" x14ac:dyDescent="0.2">
      <c r="A7" s="50"/>
      <c r="B7" s="53"/>
      <c r="C7" s="55"/>
      <c r="D7" s="53"/>
      <c r="E7" s="58"/>
      <c r="F7" s="5"/>
      <c r="G7" s="3"/>
      <c r="H7" s="3"/>
      <c r="I7" s="3"/>
      <c r="J7" s="3"/>
      <c r="K7" s="3"/>
      <c r="L7" s="3"/>
    </row>
    <row r="8" spans="1:13" ht="28.5" customHeight="1" x14ac:dyDescent="0.2">
      <c r="A8" s="51"/>
      <c r="B8" s="54"/>
      <c r="C8" s="56"/>
      <c r="D8" s="54"/>
      <c r="E8" s="59"/>
      <c r="F8" s="5"/>
    </row>
    <row r="9" spans="1:13" ht="12.75" hidden="1" customHeight="1" x14ac:dyDescent="0.2">
      <c r="A9" s="7"/>
      <c r="B9" s="8"/>
      <c r="C9" s="9"/>
      <c r="D9" s="8"/>
      <c r="E9" s="10"/>
      <c r="F9" s="5"/>
    </row>
    <row r="10" spans="1:13" ht="12.75" hidden="1" customHeight="1" x14ac:dyDescent="0.2">
      <c r="A10" s="11" t="s">
        <v>6</v>
      </c>
      <c r="B10" s="12">
        <v>4689936</v>
      </c>
      <c r="C10" s="13">
        <v>1493567</v>
      </c>
      <c r="D10" s="14">
        <v>3351.0070000000001</v>
      </c>
      <c r="E10" s="15">
        <f>+(C10/D10)</f>
        <v>445.70691735349999</v>
      </c>
      <c r="F10" s="5"/>
    </row>
    <row r="11" spans="1:13" ht="12.75" hidden="1" customHeight="1" x14ac:dyDescent="0.2">
      <c r="A11" s="16"/>
      <c r="B11" s="17"/>
      <c r="C11" s="18"/>
      <c r="D11" s="19"/>
      <c r="E11" s="15"/>
      <c r="F11" s="20"/>
    </row>
    <row r="12" spans="1:13" ht="12.75" hidden="1" customHeight="1" x14ac:dyDescent="0.2">
      <c r="A12" s="11" t="s">
        <v>7</v>
      </c>
      <c r="B12" s="21">
        <v>4908813</v>
      </c>
      <c r="C12" s="21">
        <v>1542671</v>
      </c>
      <c r="D12" s="19">
        <f>3413399/1000</f>
        <v>3413.3989999999999</v>
      </c>
      <c r="E12" s="15">
        <f>+(C12/D12)</f>
        <v>451.94569987276611</v>
      </c>
      <c r="F12" s="20"/>
    </row>
    <row r="13" spans="1:13" ht="12.75" hidden="1" customHeight="1" x14ac:dyDescent="0.2">
      <c r="A13" s="11"/>
      <c r="B13" s="21"/>
      <c r="C13" s="21"/>
      <c r="D13" s="19"/>
      <c r="E13" s="15"/>
      <c r="F13" s="20"/>
    </row>
    <row r="14" spans="1:13" ht="12.75" hidden="1" customHeight="1" x14ac:dyDescent="0.2">
      <c r="A14" s="11" t="s">
        <v>8</v>
      </c>
      <c r="B14" s="21">
        <v>5244357</v>
      </c>
      <c r="C14" s="21">
        <v>1627488</v>
      </c>
      <c r="D14" s="19">
        <f>G14/1000</f>
        <v>3475.741</v>
      </c>
      <c r="E14" s="15">
        <f>+(C14/D14)</f>
        <v>468.2420237871579</v>
      </c>
      <c r="F14" s="20"/>
      <c r="G14" s="22">
        <v>3475741</v>
      </c>
      <c r="H14" s="22">
        <v>3537986</v>
      </c>
      <c r="I14" s="22">
        <v>3600000</v>
      </c>
      <c r="J14" s="22">
        <v>3661835</v>
      </c>
      <c r="K14" s="22">
        <v>3723821</v>
      </c>
      <c r="L14" s="6">
        <v>3787511</v>
      </c>
      <c r="M14" s="6">
        <v>3850735</v>
      </c>
    </row>
    <row r="15" spans="1:13" ht="12.75" hidden="1" customHeight="1" x14ac:dyDescent="0.2">
      <c r="A15" s="11"/>
      <c r="B15" s="21"/>
      <c r="C15" s="21"/>
      <c r="D15" s="19"/>
      <c r="E15" s="15"/>
      <c r="F15" s="20"/>
      <c r="G15" s="6"/>
      <c r="H15" s="6"/>
      <c r="I15" s="6"/>
      <c r="J15" s="6"/>
      <c r="K15" s="6"/>
      <c r="L15" s="6"/>
    </row>
    <row r="16" spans="1:13" ht="12.75" hidden="1" customHeight="1" x14ac:dyDescent="0.2">
      <c r="A16" s="16" t="s">
        <v>9</v>
      </c>
      <c r="B16" s="21">
        <v>5381275</v>
      </c>
      <c r="C16" s="21">
        <v>1643238</v>
      </c>
      <c r="D16" s="23">
        <v>3537.9859999999999</v>
      </c>
      <c r="E16" s="15">
        <f>+(C16/D16)</f>
        <v>464.45576664237791</v>
      </c>
      <c r="F16" s="20"/>
      <c r="G16" s="6"/>
      <c r="H16" s="6"/>
      <c r="I16" s="6"/>
      <c r="J16" s="6"/>
      <c r="K16" s="6"/>
      <c r="L16" s="6"/>
    </row>
    <row r="17" spans="1:6" ht="12.75" customHeight="1" x14ac:dyDescent="0.2">
      <c r="A17" s="11"/>
      <c r="B17" s="21"/>
      <c r="C17" s="21"/>
      <c r="D17" s="19"/>
      <c r="E17" s="15"/>
      <c r="F17" s="20"/>
    </row>
    <row r="18" spans="1:6" ht="18" hidden="1" customHeight="1" x14ac:dyDescent="0.2">
      <c r="A18" s="24" t="s">
        <v>10</v>
      </c>
      <c r="B18" s="18">
        <v>6314870</v>
      </c>
      <c r="C18" s="18">
        <v>2099909</v>
      </c>
      <c r="D18" s="19">
        <f>K14/1000</f>
        <v>3723.8209999999999</v>
      </c>
      <c r="E18" s="25">
        <f t="shared" ref="E18:E24" si="0">+(B18/D18)</f>
        <v>1695.8038530853121</v>
      </c>
      <c r="F18" s="20"/>
    </row>
    <row r="19" spans="1:6" ht="18" hidden="1" customHeight="1" x14ac:dyDescent="0.2">
      <c r="A19" s="26">
        <v>2012</v>
      </c>
      <c r="B19" s="27">
        <v>6788100</v>
      </c>
      <c r="C19" s="28">
        <v>2211138</v>
      </c>
      <c r="D19" s="23">
        <f>L14/1000</f>
        <v>3787.511</v>
      </c>
      <c r="E19" s="25">
        <f t="shared" si="0"/>
        <v>1792.2324185989162</v>
      </c>
      <c r="F19" s="20"/>
    </row>
    <row r="20" spans="1:6" ht="18" customHeight="1" x14ac:dyDescent="0.2">
      <c r="A20" s="26" t="s">
        <v>11</v>
      </c>
      <c r="B20" s="29">
        <v>6930316</v>
      </c>
      <c r="C20" s="28">
        <v>2322527</v>
      </c>
      <c r="D20" s="19">
        <f>M14/1000</f>
        <v>3850.7350000000001</v>
      </c>
      <c r="E20" s="25">
        <f t="shared" si="0"/>
        <v>1799.7384914827949</v>
      </c>
      <c r="F20" s="20"/>
    </row>
    <row r="21" spans="1:6" ht="18" customHeight="1" x14ac:dyDescent="0.2">
      <c r="A21" s="26" t="s">
        <v>12</v>
      </c>
      <c r="B21" s="29">
        <v>7402346</v>
      </c>
      <c r="C21" s="30">
        <v>2453876</v>
      </c>
      <c r="D21" s="19">
        <v>3913.2750000000001</v>
      </c>
      <c r="E21" s="25">
        <f t="shared" si="0"/>
        <v>1891.598724853224</v>
      </c>
      <c r="F21" s="20"/>
    </row>
    <row r="22" spans="1:6" ht="18" customHeight="1" x14ac:dyDescent="0.2">
      <c r="A22" s="26" t="s">
        <v>13</v>
      </c>
      <c r="B22" s="29">
        <v>8024469</v>
      </c>
      <c r="C22" s="30">
        <v>2653019</v>
      </c>
      <c r="D22" s="19">
        <f>3975404/1000</f>
        <v>3975.404</v>
      </c>
      <c r="E22" s="25">
        <f t="shared" si="0"/>
        <v>2018.5291859644956</v>
      </c>
      <c r="F22" s="20"/>
    </row>
    <row r="23" spans="1:6" ht="18" customHeight="1" x14ac:dyDescent="0.2">
      <c r="A23" s="31" t="s">
        <v>14</v>
      </c>
      <c r="B23" s="29">
        <v>8297765</v>
      </c>
      <c r="C23" s="30">
        <v>2786770</v>
      </c>
      <c r="D23" s="19">
        <v>4037</v>
      </c>
      <c r="E23" s="25">
        <f t="shared" si="0"/>
        <v>2055.4285360416152</v>
      </c>
      <c r="F23" s="20"/>
    </row>
    <row r="24" spans="1:6" ht="18" customHeight="1" x14ac:dyDescent="0.2">
      <c r="A24" s="16" t="s">
        <v>15</v>
      </c>
      <c r="B24" s="29">
        <v>8474154</v>
      </c>
      <c r="C24" s="30">
        <v>2876681</v>
      </c>
      <c r="D24" s="19">
        <v>4098.1350000000002</v>
      </c>
      <c r="E24" s="25">
        <f t="shared" si="0"/>
        <v>2067.8074294770668</v>
      </c>
      <c r="F24" s="20"/>
    </row>
    <row r="25" spans="1:6" ht="12.75" customHeight="1" x14ac:dyDescent="0.2">
      <c r="A25" s="32"/>
      <c r="B25" s="33"/>
      <c r="C25" s="33"/>
      <c r="D25" s="34"/>
      <c r="E25" s="35"/>
      <c r="F25" s="20"/>
    </row>
    <row r="26" spans="1:6" ht="7.5" customHeight="1" x14ac:dyDescent="0.2">
      <c r="A26" s="36"/>
      <c r="B26" s="36"/>
      <c r="C26" s="36"/>
    </row>
    <row r="27" spans="1:6" ht="14.25" customHeight="1" x14ac:dyDescent="0.2">
      <c r="A27" s="37" t="s">
        <v>16</v>
      </c>
    </row>
    <row r="28" spans="1:6" ht="12.75" customHeight="1" x14ac:dyDescent="0.2">
      <c r="A28" s="38" t="s">
        <v>17</v>
      </c>
    </row>
    <row r="29" spans="1:6" ht="12.75" customHeight="1" x14ac:dyDescent="0.2">
      <c r="A29" s="39" t="s">
        <v>18</v>
      </c>
      <c r="B29" s="3"/>
      <c r="C29" s="3"/>
    </row>
    <row r="30" spans="1:6" ht="12.75" customHeight="1" x14ac:dyDescent="0.2">
      <c r="A30" s="40" t="s">
        <v>19</v>
      </c>
      <c r="B30" s="3"/>
      <c r="C30" s="3"/>
    </row>
    <row r="31" spans="1:6" ht="12.75" customHeight="1" x14ac:dyDescent="0.2">
      <c r="A31" s="40" t="s">
        <v>20</v>
      </c>
      <c r="B31" s="3"/>
      <c r="C31" s="41"/>
      <c r="D31" s="3"/>
      <c r="E31" s="3"/>
    </row>
    <row r="32" spans="1:6" ht="12.75" customHeight="1" x14ac:dyDescent="0.2">
      <c r="B32" s="3"/>
      <c r="C32" s="41"/>
      <c r="D32" s="3"/>
      <c r="E32" s="3"/>
    </row>
    <row r="33" spans="1:11" ht="11.25" customHeight="1" x14ac:dyDescent="0.2"/>
    <row r="34" spans="1:11" ht="12.75" customHeight="1" x14ac:dyDescent="0.2">
      <c r="F34" s="42"/>
      <c r="G34" s="42"/>
      <c r="H34" s="42"/>
      <c r="I34" s="42"/>
      <c r="J34" s="42"/>
      <c r="K34" s="3"/>
    </row>
    <row r="35" spans="1:11" ht="12.75" customHeight="1" x14ac:dyDescent="0.2">
      <c r="F35" s="43"/>
      <c r="G35" s="43"/>
      <c r="H35" s="43"/>
      <c r="I35" s="43"/>
      <c r="J35" s="43"/>
      <c r="K35" s="3"/>
    </row>
    <row r="36" spans="1:11" ht="12.75" customHeight="1" x14ac:dyDescent="0.2">
      <c r="F36" s="44"/>
      <c r="G36" s="44"/>
      <c r="H36" s="44"/>
      <c r="I36" s="44"/>
      <c r="J36" s="44"/>
      <c r="K36" s="3"/>
    </row>
    <row r="37" spans="1:11" ht="12.75" customHeight="1" x14ac:dyDescent="0.2">
      <c r="F37" s="3"/>
      <c r="G37" s="3"/>
      <c r="H37" s="3"/>
      <c r="I37" s="3"/>
      <c r="J37" s="3"/>
      <c r="K37" s="3"/>
    </row>
    <row r="47" spans="1:11" ht="12.75" customHeight="1" x14ac:dyDescent="0.2">
      <c r="A47" s="36"/>
    </row>
    <row r="49" spans="1:6" ht="12.75" customHeight="1" x14ac:dyDescent="0.2">
      <c r="B49" s="36"/>
      <c r="C49" s="36"/>
    </row>
    <row r="52" spans="1:6" ht="12.75" customHeight="1" x14ac:dyDescent="0.2">
      <c r="A52" s="45"/>
    </row>
    <row r="53" spans="1:6" ht="12.75" customHeight="1" x14ac:dyDescent="0.2">
      <c r="B53" s="45"/>
      <c r="C53" s="45"/>
      <c r="D53" s="45"/>
      <c r="E53" s="45"/>
      <c r="F53" s="45"/>
    </row>
  </sheetData>
  <mergeCells count="7">
    <mergeCell ref="A1:E2"/>
    <mergeCell ref="F2:J2"/>
    <mergeCell ref="A4:A8"/>
    <mergeCell ref="B4:B8"/>
    <mergeCell ref="C4:C8"/>
    <mergeCell ref="D4:D8"/>
    <mergeCell ref="E4:E8"/>
  </mergeCells>
  <printOptions horizontalCentered="1"/>
  <pageMargins left="0.74803149606299213" right="0.74803149606299213" top="0.98425196850393704" bottom="0.98425196850393704" header="0" footer="0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2019-02-18T21:30:54Z</cp:lastPrinted>
  <dcterms:created xsi:type="dcterms:W3CDTF">2019-02-01T13:52:40Z</dcterms:created>
  <dcterms:modified xsi:type="dcterms:W3CDTF">2019-04-05T15:12:20Z</dcterms:modified>
</cp:coreProperties>
</file>