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35 Madera apro y mov especie" sheetId="1" r:id="rId1"/>
  </sheets>
  <externalReferences>
    <externalReference r:id="rId2"/>
  </externalReferences>
  <definedNames>
    <definedName name="_xlnm.Print_Area" localSheetId="0">'C35 Madera apro y mov especie'!$A$1:$K$67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7" i="1"/>
  <c r="B15" i="1"/>
  <c r="B13" i="1"/>
  <c r="B7" i="1" s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<sst xmlns="http://schemas.openxmlformats.org/spreadsheetml/2006/main" count="76" uniqueCount="24">
  <si>
    <t>Cuadro 35. MADERA OTORGADA PARA EL APROVECHAMIENTO FORESTAL Y MADERA MOVILIZADA EN LA REPÚBLICA,</t>
  </si>
  <si>
    <t>SEGÚN ESPECIE: AÑOS 2013-17</t>
  </si>
  <si>
    <t>Especie</t>
  </si>
  <si>
    <r>
      <t>Madera para aprovechamiento forestal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</si>
  <si>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Madera movilizada 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</si>
  <si>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2017 (P)</t>
  </si>
  <si>
    <r>
      <t xml:space="preserve">        TOTAL</t>
    </r>
    <r>
      <rPr>
        <sz val="10"/>
        <rFont val="Arial"/>
        <family val="2"/>
      </rPr>
      <t>…………….</t>
    </r>
  </si>
  <si>
    <t xml:space="preserve">  Almendro………….</t>
  </si>
  <si>
    <t>-</t>
  </si>
  <si>
    <t xml:space="preserve">  Bálsamo……………</t>
  </si>
  <si>
    <t xml:space="preserve">  Cativo………………</t>
  </si>
  <si>
    <t xml:space="preserve">  Cedro amargo……..</t>
  </si>
  <si>
    <t xml:space="preserve">  Cocobolo………….</t>
  </si>
  <si>
    <t xml:space="preserve">  Espavé…………….</t>
  </si>
  <si>
    <t xml:space="preserve">  Laurel………………</t>
  </si>
  <si>
    <t xml:space="preserve">  Pino…………………</t>
  </si>
  <si>
    <t xml:space="preserve">  Quira………………</t>
  </si>
  <si>
    <t xml:space="preserve">  Teca………………..</t>
  </si>
  <si>
    <t xml:space="preserve">  Sigua…………………………………….</t>
  </si>
  <si>
    <t xml:space="preserve">  Otras………………</t>
  </si>
  <si>
    <t>NOTA:  Se refiere a las especies mayormente aprovechadas.</t>
  </si>
  <si>
    <t>-   Cantidad nula o cero.</t>
  </si>
  <si>
    <t>(P) Cifras preliminares.</t>
  </si>
  <si>
    <t xml:space="preserve">Fuente: Dirección de Gestión Integrada de Cuencas Hidrográficas.  Ministerio de Ambiente (MIAMBIENTE).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</si>
</sst>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Fill="1" applyBorder="1"/>
    <xf numFmtId="164" fontId="2" fillId="0" borderId="0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164" fontId="1" fillId="2" borderId="3" xfId="0" applyNumberFormat="1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8" xfId="0" applyFont="1" applyBorder="1"/>
    <xf numFmtId="4" fontId="2" fillId="0" borderId="9" xfId="0" applyNumberFormat="1" applyFont="1" applyBorder="1"/>
    <xf numFmtId="0" fontId="2" fillId="0" borderId="9" xfId="0" applyFont="1" applyBorder="1"/>
    <xf numFmtId="164" fontId="2" fillId="0" borderId="9" xfId="0" applyNumberFormat="1" applyFont="1" applyFill="1" applyBorder="1"/>
    <xf numFmtId="0" fontId="1" fillId="0" borderId="0" xfId="0" applyFont="1" applyAlignment="1"/>
    <xf numFmtId="165" fontId="1" fillId="0" borderId="10" xfId="0" applyNumberFormat="1" applyFont="1" applyFill="1" applyBorder="1"/>
    <xf numFmtId="165" fontId="1" fillId="0" borderId="0" xfId="0" applyNumberFormat="1" applyFont="1" applyFill="1" applyBorder="1"/>
    <xf numFmtId="0" fontId="2" fillId="0" borderId="2" xfId="0" applyFont="1" applyFill="1" applyBorder="1"/>
    <xf numFmtId="165" fontId="2" fillId="0" borderId="10" xfId="0" applyNumberFormat="1" applyFont="1" applyFill="1" applyBorder="1" applyAlignment="1">
      <alignment horizontal="right"/>
    </xf>
    <xf numFmtId="165" fontId="2" fillId="0" borderId="10" xfId="0" applyNumberFormat="1" applyFont="1" applyFill="1" applyBorder="1"/>
    <xf numFmtId="165" fontId="2" fillId="0" borderId="11" xfId="0" applyNumberFormat="1" applyFont="1" applyFill="1" applyBorder="1" applyAlignment="1">
      <alignment horizontal="right"/>
    </xf>
    <xf numFmtId="0" fontId="2" fillId="0" borderId="6" xfId="0" applyFont="1" applyBorder="1"/>
    <xf numFmtId="0" fontId="2" fillId="0" borderId="12" xfId="0" applyFont="1" applyBorder="1"/>
    <xf numFmtId="164" fontId="2" fillId="0" borderId="12" xfId="0" applyNumberFormat="1" applyFont="1" applyFill="1" applyBorder="1"/>
    <xf numFmtId="4" fontId="2" fillId="0" borderId="12" xfId="0" applyNumberFormat="1" applyFont="1" applyBorder="1"/>
    <xf numFmtId="1" fontId="2" fillId="0" borderId="12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0" xfId="0" applyNumberFormat="1" applyBorder="1"/>
    <xf numFmtId="0" fontId="0" fillId="0" borderId="0" xfId="0" applyBorder="1" applyAlignment="1">
      <alignment horizontal="left" wrapText="1"/>
    </xf>
    <xf numFmtId="0" fontId="2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horizontal="centerContinuous" vertical="center" wrapText="1"/>
    </xf>
    <xf numFmtId="164" fontId="0" fillId="0" borderId="0" xfId="0" applyNumberFormat="1" applyFill="1" applyBorder="1" applyAlignment="1">
      <alignment horizontal="centerContinuous" vertical="center" wrapText="1"/>
    </xf>
    <xf numFmtId="0" fontId="0" fillId="0" borderId="0" xfId="0" applyBorder="1"/>
    <xf numFmtId="165" fontId="0" fillId="0" borderId="0" xfId="0" applyNumberForma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0" fillId="0" borderId="0" xfId="0" applyBorder="1" applyAlignme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4953469964699"/>
          <c:y val="0.24898785425101214"/>
          <c:w val="0.67726242223604427"/>
          <c:h val="0.560728744939271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explosion val="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4383274008587316E-2"/>
                  <c:y val="1.94317089674135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409896690609686E-3"/>
                  <c:y val="1.436024950322457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5979997327607051E-2"/>
                  <c:y val="8.867684642867917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4561208391481651E-2"/>
                  <c:y val="-2.47251852139172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9007443054851387E-2"/>
                  <c:y val="1.02840593201711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3215069113002093E-2"/>
                  <c:y val="7.81854697312627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15403441372155519"/>
                  <c:y val="1.214574898785425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1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[1]Gráficas!$M$303:$M$308</c:f>
              <c:strCache>
                <c:ptCount val="6"/>
                <c:pt idx="0">
                  <c:v>  Almendro</c:v>
                </c:pt>
                <c:pt idx="1">
                  <c:v>  Espavé</c:v>
                </c:pt>
                <c:pt idx="2">
                  <c:v>  Pino</c:v>
                </c:pt>
                <c:pt idx="3">
                  <c:v>  Teca</c:v>
                </c:pt>
                <c:pt idx="4">
                  <c:v>  Sigua</c:v>
                </c:pt>
                <c:pt idx="5">
                  <c:v>  Otras</c:v>
                </c:pt>
              </c:strCache>
            </c:strRef>
          </c:cat>
          <c:val>
            <c:numRef>
              <c:f>[1]Gráficas!$N$303:$N$308</c:f>
              <c:numCache>
                <c:formatCode>#,##0.00</c:formatCode>
                <c:ptCount val="6"/>
                <c:pt idx="0">
                  <c:v>7813</c:v>
                </c:pt>
                <c:pt idx="1">
                  <c:v>7788.35</c:v>
                </c:pt>
                <c:pt idx="2">
                  <c:v>19482.78</c:v>
                </c:pt>
                <c:pt idx="3">
                  <c:v>106413.56</c:v>
                </c:pt>
                <c:pt idx="4">
                  <c:v>2798.42</c:v>
                </c:pt>
                <c:pt idx="5">
                  <c:v>32325.82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002729658792658E-2"/>
          <c:y val="0.87840551181102366"/>
          <c:w val="0.78402582677165356"/>
          <c:h val="8.10835638788394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MADERA MOVILIZADA EN LA REPÚBLICA, SEGÚN ESPECIE: AÑO 2017 (P)</a:t>
            </a:r>
          </a:p>
        </c:rich>
      </c:tx>
      <c:layout>
        <c:manualLayout>
          <c:xMode val="edge"/>
          <c:yMode val="edge"/>
          <c:x val="0.15432015132186688"/>
          <c:y val="7.38868514723330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53348650876713"/>
          <c:y val="0.25938588166085758"/>
          <c:w val="0.61759139877304048"/>
          <c:h val="0.55119499852932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879489924094684E-2"/>
                  <c:y val="1.55634774508907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8847539308983019E-2"/>
                  <c:y val="2.09813574298237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444151185012489E-3"/>
                  <c:y val="3.77251102318677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218639569495155E-2"/>
                  <c:y val="2.19246723512794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741032370953605E-2"/>
                  <c:y val="4.13098568017806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0939195100612395E-2"/>
                  <c:y val="-4.1579761462055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3300666403868641E-2"/>
                  <c:y val="-1.96739570552909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5459394553359067E-2"/>
                  <c:y val="-5.52420090395400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915196734960866"/>
                  <c:y val="0.5564687304173455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Mode val="edge"/>
                  <c:yMode val="edge"/>
                  <c:x val="0.14858507677195051"/>
                  <c:y val="1.23203408948489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[1]Gráficas!$P$303:$P$310</c:f>
              <c:strCache>
                <c:ptCount val="8"/>
                <c:pt idx="0">
                  <c:v>  Almendro</c:v>
                </c:pt>
                <c:pt idx="1">
                  <c:v>  Bálsamo</c:v>
                </c:pt>
                <c:pt idx="2">
                  <c:v>  Cedro amargo</c:v>
                </c:pt>
                <c:pt idx="3">
                  <c:v>  Espavé</c:v>
                </c:pt>
                <c:pt idx="4">
                  <c:v>  Pino</c:v>
                </c:pt>
                <c:pt idx="5">
                  <c:v>  Quira</c:v>
                </c:pt>
                <c:pt idx="6">
                  <c:v>  Teca</c:v>
                </c:pt>
                <c:pt idx="7">
                  <c:v>  Otras</c:v>
                </c:pt>
              </c:strCache>
            </c:strRef>
          </c:cat>
          <c:val>
            <c:numRef>
              <c:f>[1]Gráficas!$Q$303:$Q$310</c:f>
              <c:numCache>
                <c:formatCode>#,##0.00</c:formatCode>
                <c:ptCount val="8"/>
                <c:pt idx="0">
                  <c:v>9449.76</c:v>
                </c:pt>
                <c:pt idx="1">
                  <c:v>12915.69</c:v>
                </c:pt>
                <c:pt idx="2">
                  <c:v>3989.33</c:v>
                </c:pt>
                <c:pt idx="3">
                  <c:v>13765.28</c:v>
                </c:pt>
                <c:pt idx="4">
                  <c:v>2234.52</c:v>
                </c:pt>
                <c:pt idx="5">
                  <c:v>5176.1400000000003</c:v>
                </c:pt>
                <c:pt idx="6">
                  <c:v>57761.21</c:v>
                </c:pt>
                <c:pt idx="7">
                  <c:v>15631.84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041256714419087E-2"/>
          <c:y val="0.8835905871355122"/>
          <c:w val="0.91622927022390366"/>
          <c:h val="8.90439722431956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171450</xdr:colOff>
      <xdr:row>65</xdr:row>
      <xdr:rowOff>38100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29</xdr:row>
      <xdr:rowOff>104775</xdr:rowOff>
    </xdr:from>
    <xdr:to>
      <xdr:col>10</xdr:col>
      <xdr:colOff>819150</xdr:colOff>
      <xdr:row>64</xdr:row>
      <xdr:rowOff>66675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0.07463</cdr:y>
    </cdr:from>
    <cdr:to>
      <cdr:x>1</cdr:x>
      <cdr:y>0.16361</cdr:y>
    </cdr:to>
    <cdr:sp macro="" textlink="">
      <cdr:nvSpPr>
        <cdr:cNvPr id="3348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2750"/>
          <a:ext cx="4759325" cy="492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lnSpc>
              <a:spcPts val="1100"/>
            </a:lnSpc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es-ES" sz="1100" b="1" i="0" strike="noStrike">
              <a:solidFill>
                <a:srgbClr val="000000"/>
              </a:solidFill>
              <a:latin typeface="Arial"/>
              <a:cs typeface="Arial"/>
            </a:rPr>
            <a:t>MADERA OTORGADA PARA EL APROVECHAMIENTO FORESTAL EN LA REPÚBLICA,</a:t>
          </a:r>
          <a:r>
            <a:rPr lang="es-ES" sz="11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1100" b="1" i="0" strike="noStrike">
              <a:solidFill>
                <a:srgbClr val="000000"/>
              </a:solidFill>
              <a:latin typeface="Arial"/>
              <a:cs typeface="Arial"/>
            </a:rPr>
            <a:t>SEGÚN ESPECIE: </a:t>
          </a: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AÑO 2017 (P)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2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>
        <row r="303">
          <cell r="M303" t="str">
            <v xml:space="preserve">  Almendro</v>
          </cell>
          <cell r="N303">
            <v>7813</v>
          </cell>
          <cell r="P303" t="str">
            <v xml:space="preserve">  Almendro</v>
          </cell>
          <cell r="Q303">
            <v>9449.76</v>
          </cell>
        </row>
        <row r="304">
          <cell r="M304" t="str">
            <v xml:space="preserve">  Espavé</v>
          </cell>
          <cell r="N304">
            <v>7788.35</v>
          </cell>
          <cell r="P304" t="str">
            <v xml:space="preserve">  Bálsamo</v>
          </cell>
          <cell r="Q304">
            <v>12915.69</v>
          </cell>
        </row>
        <row r="305">
          <cell r="M305" t="str">
            <v xml:space="preserve">  Pino</v>
          </cell>
          <cell r="N305">
            <v>19482.78</v>
          </cell>
          <cell r="P305" t="str">
            <v xml:space="preserve">  Cedro amargo</v>
          </cell>
          <cell r="Q305">
            <v>3989.33</v>
          </cell>
        </row>
        <row r="306">
          <cell r="M306" t="str">
            <v xml:space="preserve">  Teca</v>
          </cell>
          <cell r="N306">
            <v>106413.56</v>
          </cell>
          <cell r="P306" t="str">
            <v xml:space="preserve">  Espavé</v>
          </cell>
          <cell r="Q306">
            <v>13765.28</v>
          </cell>
        </row>
        <row r="307">
          <cell r="M307" t="str">
            <v xml:space="preserve">  Sigua</v>
          </cell>
          <cell r="N307">
            <v>2798.42</v>
          </cell>
          <cell r="P307" t="str">
            <v xml:space="preserve">  Pino</v>
          </cell>
          <cell r="Q307">
            <v>2234.52</v>
          </cell>
        </row>
        <row r="308">
          <cell r="M308" t="str">
            <v xml:space="preserve">  Otras</v>
          </cell>
          <cell r="N308">
            <v>32325.82</v>
          </cell>
          <cell r="P308" t="str">
            <v xml:space="preserve">  Quira</v>
          </cell>
          <cell r="Q308">
            <v>5176.1400000000003</v>
          </cell>
        </row>
        <row r="309">
          <cell r="P309" t="str">
            <v xml:space="preserve">  Teca</v>
          </cell>
          <cell r="Q309">
            <v>57761.21</v>
          </cell>
        </row>
        <row r="310">
          <cell r="P310" t="str">
            <v xml:space="preserve">  Otras</v>
          </cell>
          <cell r="Q310">
            <v>15631.84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67"/>
  <sheetViews>
    <sheetView tabSelected="1" zoomScale="60" zoomScaleNormal="60" workbookViewId="0">
      <selection activeCell="M15" sqref="M15"/>
    </sheetView>
  </sheetViews>
  <sheetFormatPr baseColWidth="10" defaultRowHeight="12.75" x14ac:dyDescent="0.2"/>
  <cols>
    <col min="1" max="1" width="14.5703125" customWidth="1"/>
    <col min="2" max="9" width="13.5703125" customWidth="1"/>
    <col min="10" max="10" width="13.5703125" style="42" customWidth="1"/>
    <col min="11" max="11" width="13.5703125" customWidth="1"/>
    <col min="12" max="12" width="11.42578125" style="3" customWidth="1"/>
    <col min="13" max="17" width="11.42578125" style="54" customWidth="1"/>
    <col min="18" max="18" width="20" style="54" customWidth="1"/>
    <col min="19" max="44" width="11.42578125" style="54" customWidth="1"/>
  </cols>
  <sheetData>
    <row r="1" spans="1:11" ht="20.10000000000000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4"/>
      <c r="K2" s="2"/>
    </row>
    <row r="3" spans="1:11" x14ac:dyDescent="0.2">
      <c r="A3" s="5"/>
      <c r="B3" s="6"/>
      <c r="C3" s="7"/>
      <c r="D3" s="7"/>
      <c r="E3" s="7"/>
      <c r="F3" s="7"/>
      <c r="G3" s="8"/>
      <c r="H3" s="8"/>
      <c r="I3" s="8"/>
      <c r="J3" s="9"/>
      <c r="K3" s="10"/>
    </row>
    <row r="4" spans="1:11" ht="26.25" customHeight="1" x14ac:dyDescent="0.2">
      <c r="A4" s="11" t="s">
        <v>2</v>
      </c>
      <c r="B4" s="12" t="s">
        <v>3</v>
      </c>
      <c r="C4" s="13"/>
      <c r="D4" s="14"/>
      <c r="E4" s="13"/>
      <c r="F4" s="13"/>
      <c r="G4" s="15" t="s">
        <v>4</v>
      </c>
      <c r="H4" s="13"/>
      <c r="I4" s="13"/>
      <c r="J4" s="16"/>
      <c r="K4" s="17"/>
    </row>
    <row r="5" spans="1:11" ht="30" customHeight="1" x14ac:dyDescent="0.2">
      <c r="A5" s="18"/>
      <c r="B5" s="19">
        <v>2013</v>
      </c>
      <c r="C5" s="19">
        <v>2014</v>
      </c>
      <c r="D5" s="19">
        <v>2015</v>
      </c>
      <c r="E5" s="19">
        <v>2016</v>
      </c>
      <c r="F5" s="19" t="s">
        <v>5</v>
      </c>
      <c r="G5" s="19">
        <v>2013</v>
      </c>
      <c r="H5" s="20">
        <v>2014</v>
      </c>
      <c r="I5" s="20">
        <v>2015</v>
      </c>
      <c r="J5" s="20">
        <v>2016</v>
      </c>
      <c r="K5" s="20" t="s">
        <v>5</v>
      </c>
    </row>
    <row r="6" spans="1:11" x14ac:dyDescent="0.2">
      <c r="A6" s="21"/>
      <c r="B6" s="22"/>
      <c r="C6" s="23"/>
      <c r="D6" s="23"/>
      <c r="E6" s="23"/>
      <c r="F6" s="23"/>
      <c r="G6" s="23"/>
      <c r="H6" s="23"/>
      <c r="I6" s="23"/>
      <c r="J6" s="24"/>
      <c r="K6" s="8"/>
    </row>
    <row r="7" spans="1:11" ht="17.25" customHeight="1" x14ac:dyDescent="0.2">
      <c r="A7" s="25" t="s">
        <v>6</v>
      </c>
      <c r="B7" s="26">
        <f t="shared" ref="B7:H7" si="0">SUM(B8:B19)</f>
        <v>69377.83</v>
      </c>
      <c r="C7" s="26">
        <f t="shared" si="0"/>
        <v>77814.569999999992</v>
      </c>
      <c r="D7" s="26">
        <f t="shared" si="0"/>
        <v>84711.150000000009</v>
      </c>
      <c r="E7" s="26">
        <f>SUM(E8:E19)</f>
        <v>103629.37</v>
      </c>
      <c r="F7" s="26">
        <f>SUM(F8:F19)</f>
        <v>176621.93000000002</v>
      </c>
      <c r="G7" s="26">
        <f t="shared" si="0"/>
        <v>97714.58</v>
      </c>
      <c r="H7" s="26">
        <f t="shared" si="0"/>
        <v>105995.8</v>
      </c>
      <c r="I7" s="26">
        <f>SUM(I8:I19)</f>
        <v>119306.7</v>
      </c>
      <c r="J7" s="26">
        <f>SUM(J8:J19)</f>
        <v>103099.17</v>
      </c>
      <c r="K7" s="27">
        <f>SUM(K8:K19)</f>
        <v>120923.76999999999</v>
      </c>
    </row>
    <row r="8" spans="1:11" ht="24.95" customHeight="1" x14ac:dyDescent="0.2">
      <c r="A8" s="28" t="s">
        <v>7</v>
      </c>
      <c r="B8" s="29" t="s">
        <v>8</v>
      </c>
      <c r="C8" s="29" t="s">
        <v>8</v>
      </c>
      <c r="D8" s="29" t="s">
        <v>8</v>
      </c>
      <c r="E8" s="29" t="s">
        <v>8</v>
      </c>
      <c r="F8" s="29">
        <v>7813</v>
      </c>
      <c r="G8" s="29" t="s">
        <v>8</v>
      </c>
      <c r="H8" s="29" t="s">
        <v>8</v>
      </c>
      <c r="I8" s="29">
        <v>3401.85</v>
      </c>
      <c r="J8" s="30">
        <v>2642.85</v>
      </c>
      <c r="K8" s="31">
        <v>9449.76</v>
      </c>
    </row>
    <row r="9" spans="1:11" ht="24.95" customHeight="1" x14ac:dyDescent="0.2">
      <c r="A9" s="28" t="s">
        <v>9</v>
      </c>
      <c r="B9" s="29" t="s">
        <v>8</v>
      </c>
      <c r="C9" s="30">
        <v>4844.2700000000004</v>
      </c>
      <c r="D9" s="30">
        <v>4900.4799999999996</v>
      </c>
      <c r="E9" s="29" t="s">
        <v>8</v>
      </c>
      <c r="F9" s="29" t="s">
        <v>8</v>
      </c>
      <c r="G9" s="30">
        <v>5214.88</v>
      </c>
      <c r="H9" s="30">
        <v>16099.41</v>
      </c>
      <c r="I9" s="30">
        <v>18197.060000000001</v>
      </c>
      <c r="J9" s="30">
        <v>12276.82</v>
      </c>
      <c r="K9" s="31">
        <v>12915.69</v>
      </c>
    </row>
    <row r="10" spans="1:11" ht="24.95" customHeight="1" x14ac:dyDescent="0.2">
      <c r="A10" s="28" t="s">
        <v>10</v>
      </c>
      <c r="B10" s="29" t="s">
        <v>8</v>
      </c>
      <c r="C10" s="29" t="s">
        <v>8</v>
      </c>
      <c r="D10" s="29" t="s">
        <v>8</v>
      </c>
      <c r="E10" s="29" t="s">
        <v>8</v>
      </c>
      <c r="F10" s="29" t="s">
        <v>8</v>
      </c>
      <c r="G10" s="30">
        <v>2727.22</v>
      </c>
      <c r="H10" s="29" t="s">
        <v>8</v>
      </c>
      <c r="I10" s="29" t="s">
        <v>8</v>
      </c>
      <c r="J10" s="30">
        <v>2246.85</v>
      </c>
      <c r="K10" s="31" t="s">
        <v>8</v>
      </c>
    </row>
    <row r="11" spans="1:11" ht="24.95" customHeight="1" x14ac:dyDescent="0.2">
      <c r="A11" s="28" t="s">
        <v>11</v>
      </c>
      <c r="B11" s="29" t="s">
        <v>8</v>
      </c>
      <c r="C11" s="30">
        <v>2588.4899999999998</v>
      </c>
      <c r="D11" s="30">
        <v>2718.76</v>
      </c>
      <c r="E11" s="30">
        <v>4170.1899999999996</v>
      </c>
      <c r="F11" s="29" t="s">
        <v>8</v>
      </c>
      <c r="G11" s="30">
        <v>3397.72</v>
      </c>
      <c r="H11" s="30">
        <v>2798.12</v>
      </c>
      <c r="I11" s="30">
        <v>2454.79</v>
      </c>
      <c r="J11" s="29" t="s">
        <v>8</v>
      </c>
      <c r="K11" s="31">
        <v>3989.33</v>
      </c>
    </row>
    <row r="12" spans="1:11" ht="24.95" customHeight="1" x14ac:dyDescent="0.2">
      <c r="A12" s="28" t="s">
        <v>12</v>
      </c>
      <c r="B12" s="29" t="s">
        <v>8</v>
      </c>
      <c r="C12" s="29" t="s">
        <v>8</v>
      </c>
      <c r="D12" s="29" t="s">
        <v>8</v>
      </c>
      <c r="E12" s="29" t="s">
        <v>8</v>
      </c>
      <c r="F12" s="29" t="s">
        <v>8</v>
      </c>
      <c r="G12" s="30">
        <v>3297.23</v>
      </c>
      <c r="H12" s="30">
        <v>3939.85</v>
      </c>
      <c r="I12" s="29" t="s">
        <v>8</v>
      </c>
      <c r="J12" s="29" t="s">
        <v>8</v>
      </c>
      <c r="K12" s="31" t="s">
        <v>8</v>
      </c>
    </row>
    <row r="13" spans="1:11" ht="24.95" customHeight="1" x14ac:dyDescent="0.2">
      <c r="A13" s="28" t="s">
        <v>13</v>
      </c>
      <c r="B13" s="30">
        <f>4798.88+1951.14</f>
        <v>6750.02</v>
      </c>
      <c r="C13" s="30">
        <v>3769.11</v>
      </c>
      <c r="D13" s="30">
        <v>6111.02</v>
      </c>
      <c r="E13" s="30">
        <v>6013.86</v>
      </c>
      <c r="F13" s="29">
        <v>7788.35</v>
      </c>
      <c r="G13" s="30">
        <v>17138.57</v>
      </c>
      <c r="H13" s="30">
        <v>12582.18</v>
      </c>
      <c r="I13" s="30">
        <v>16971.919999999998</v>
      </c>
      <c r="J13" s="30">
        <v>13368</v>
      </c>
      <c r="K13" s="31">
        <v>13765.28</v>
      </c>
    </row>
    <row r="14" spans="1:11" ht="24.95" customHeight="1" x14ac:dyDescent="0.2">
      <c r="A14" s="28" t="s">
        <v>14</v>
      </c>
      <c r="B14" s="29" t="s">
        <v>8</v>
      </c>
      <c r="C14" s="29" t="s">
        <v>8</v>
      </c>
      <c r="D14" s="29" t="s">
        <v>8</v>
      </c>
      <c r="E14" s="29">
        <v>1317.61</v>
      </c>
      <c r="F14" s="29" t="s">
        <v>8</v>
      </c>
      <c r="G14" s="29" t="s">
        <v>8</v>
      </c>
      <c r="H14" s="29" t="s">
        <v>8</v>
      </c>
      <c r="I14" s="29" t="s">
        <v>8</v>
      </c>
      <c r="J14" s="29" t="s">
        <v>8</v>
      </c>
      <c r="K14" s="31" t="s">
        <v>8</v>
      </c>
    </row>
    <row r="15" spans="1:11" ht="24.95" customHeight="1" x14ac:dyDescent="0.2">
      <c r="A15" s="28" t="s">
        <v>15</v>
      </c>
      <c r="B15" s="30">
        <f>3960.97+11062.4</f>
        <v>15023.369999999999</v>
      </c>
      <c r="C15" s="30">
        <v>7975.72</v>
      </c>
      <c r="D15" s="30">
        <v>8504.18</v>
      </c>
      <c r="E15" s="30">
        <v>18842.259999999998</v>
      </c>
      <c r="F15" s="29">
        <v>19482.78</v>
      </c>
      <c r="G15" s="30">
        <v>3954.9</v>
      </c>
      <c r="H15" s="30">
        <v>4618.16</v>
      </c>
      <c r="I15" s="30">
        <v>3873.32</v>
      </c>
      <c r="J15" s="30">
        <v>3580.86</v>
      </c>
      <c r="K15" s="31">
        <v>2234.52</v>
      </c>
    </row>
    <row r="16" spans="1:11" ht="24.95" customHeight="1" x14ac:dyDescent="0.2">
      <c r="A16" s="28" t="s">
        <v>16</v>
      </c>
      <c r="B16" s="29" t="s">
        <v>8</v>
      </c>
      <c r="C16" s="29" t="s">
        <v>8</v>
      </c>
      <c r="D16" s="29" t="s">
        <v>8</v>
      </c>
      <c r="E16" s="29" t="s">
        <v>8</v>
      </c>
      <c r="F16" s="29" t="s">
        <v>8</v>
      </c>
      <c r="G16" s="29" t="s">
        <v>8</v>
      </c>
      <c r="H16" s="30">
        <v>7894.6</v>
      </c>
      <c r="I16" s="30">
        <v>2865.82</v>
      </c>
      <c r="J16" s="30">
        <v>2451.83</v>
      </c>
      <c r="K16" s="31">
        <v>5176.1400000000003</v>
      </c>
    </row>
    <row r="17" spans="1:11" ht="24.95" customHeight="1" x14ac:dyDescent="0.2">
      <c r="A17" s="28" t="s">
        <v>17</v>
      </c>
      <c r="B17" s="30">
        <f>463.44+1129.08+6694.22+1102.16+5697.87+3923.35+7220.99</f>
        <v>26231.11</v>
      </c>
      <c r="C17" s="30">
        <v>38582.22</v>
      </c>
      <c r="D17" s="30">
        <v>43432.66</v>
      </c>
      <c r="E17" s="30">
        <v>57185.67</v>
      </c>
      <c r="F17" s="29">
        <v>106413.56</v>
      </c>
      <c r="G17" s="30">
        <v>47784.65</v>
      </c>
      <c r="H17" s="30">
        <v>44206.239999999998</v>
      </c>
      <c r="I17" s="30">
        <v>56311.11</v>
      </c>
      <c r="J17" s="30">
        <v>54407.9</v>
      </c>
      <c r="K17" s="31">
        <v>57761.21</v>
      </c>
    </row>
    <row r="18" spans="1:11" ht="24.95" customHeight="1" x14ac:dyDescent="0.2">
      <c r="A18" s="28" t="s">
        <v>18</v>
      </c>
      <c r="B18" s="29" t="s">
        <v>8</v>
      </c>
      <c r="C18" s="29" t="s">
        <v>8</v>
      </c>
      <c r="D18" s="29" t="s">
        <v>8</v>
      </c>
      <c r="E18" s="29" t="s">
        <v>8</v>
      </c>
      <c r="F18" s="29">
        <v>2798.42</v>
      </c>
      <c r="G18" s="29" t="s">
        <v>8</v>
      </c>
      <c r="H18" s="29" t="s">
        <v>8</v>
      </c>
      <c r="I18" s="29" t="s">
        <v>8</v>
      </c>
      <c r="J18" s="29" t="s">
        <v>8</v>
      </c>
      <c r="K18" s="31" t="s">
        <v>8</v>
      </c>
    </row>
    <row r="19" spans="1:11" ht="24.95" customHeight="1" x14ac:dyDescent="0.2">
      <c r="A19" s="28" t="s">
        <v>19</v>
      </c>
      <c r="B19" s="30">
        <f>1563.77+1539.65+318.22+6160.16+3406.25+1170.3+1929.6+931.72+664.56+1015.03+1908.53+765.54</f>
        <v>21373.329999999998</v>
      </c>
      <c r="C19" s="30">
        <v>20054.759999999998</v>
      </c>
      <c r="D19" s="30">
        <v>19044.05</v>
      </c>
      <c r="E19" s="30">
        <v>16099.78</v>
      </c>
      <c r="F19" s="29">
        <v>32325.82</v>
      </c>
      <c r="G19" s="30">
        <v>14199.41</v>
      </c>
      <c r="H19" s="30">
        <v>13857.24</v>
      </c>
      <c r="I19" s="30">
        <v>15230.83</v>
      </c>
      <c r="J19" s="30">
        <v>12124.06</v>
      </c>
      <c r="K19" s="31">
        <v>15631.84</v>
      </c>
    </row>
    <row r="20" spans="1:11" ht="9.75" customHeight="1" x14ac:dyDescent="0.2">
      <c r="A20" s="32"/>
      <c r="B20" s="33"/>
      <c r="C20" s="33"/>
      <c r="D20" s="33"/>
      <c r="E20" s="34"/>
      <c r="F20" s="34"/>
      <c r="G20" s="33"/>
      <c r="H20" s="35"/>
      <c r="I20" s="33"/>
      <c r="J20" s="36"/>
      <c r="K20" s="7"/>
    </row>
    <row r="21" spans="1:11" ht="11.25" customHeight="1" x14ac:dyDescent="0.2">
      <c r="A21" s="8"/>
      <c r="B21" s="10"/>
      <c r="C21" s="10"/>
      <c r="D21" s="10"/>
      <c r="E21" s="10"/>
      <c r="F21" s="10"/>
      <c r="G21" s="10"/>
      <c r="H21" s="10"/>
      <c r="I21" s="10"/>
      <c r="J21" s="37"/>
      <c r="K21" s="10"/>
    </row>
    <row r="22" spans="1:11" x14ac:dyDescent="0.2">
      <c r="A22" s="38" t="s">
        <v>20</v>
      </c>
      <c r="B22" s="10"/>
      <c r="C22" s="10"/>
      <c r="D22" s="10"/>
      <c r="E22" s="10"/>
      <c r="F22" s="10"/>
      <c r="G22" s="10"/>
      <c r="H22" s="10"/>
      <c r="I22" s="10"/>
      <c r="J22" s="9"/>
      <c r="K22" s="10"/>
    </row>
    <row r="23" spans="1:11" x14ac:dyDescent="0.2">
      <c r="A23" s="39" t="s">
        <v>21</v>
      </c>
      <c r="B23" s="10"/>
      <c r="C23" s="10"/>
      <c r="D23" s="10"/>
      <c r="E23" s="10"/>
      <c r="F23" s="10"/>
      <c r="G23" s="10"/>
      <c r="H23" s="10"/>
      <c r="I23" s="10"/>
      <c r="J23" s="9"/>
      <c r="K23" s="10"/>
    </row>
    <row r="24" spans="1:11" x14ac:dyDescent="0.2">
      <c r="A24" s="38" t="s">
        <v>22</v>
      </c>
      <c r="B24" s="10"/>
      <c r="C24" s="10"/>
      <c r="D24" s="10"/>
      <c r="E24" s="10"/>
      <c r="F24" s="10"/>
      <c r="G24" s="10"/>
      <c r="H24" s="10"/>
      <c r="I24" s="10"/>
      <c r="J24" s="9"/>
      <c r="K24" s="10"/>
    </row>
    <row r="25" spans="1:11" ht="13.15" customHeight="1" x14ac:dyDescent="0.2">
      <c r="A25" s="40" t="s">
        <v>23</v>
      </c>
      <c r="B25" s="40"/>
      <c r="C25" s="40"/>
      <c r="D25" s="40"/>
      <c r="E25" s="40"/>
      <c r="F25" s="40"/>
      <c r="G25" s="40"/>
      <c r="H25" s="40"/>
      <c r="I25" s="10"/>
      <c r="J25" s="9"/>
      <c r="K25" s="10"/>
    </row>
    <row r="26" spans="1:11" ht="13.15" customHeight="1" x14ac:dyDescent="0.2">
      <c r="A26" s="41"/>
      <c r="B26" s="41"/>
      <c r="C26" s="41"/>
      <c r="D26" s="41"/>
      <c r="E26" s="41"/>
      <c r="F26" s="41"/>
      <c r="G26" s="41"/>
      <c r="H26" s="41"/>
    </row>
    <row r="27" spans="1:11" ht="13.15" customHeight="1" x14ac:dyDescent="0.2">
      <c r="A27" s="41"/>
      <c r="B27" s="41"/>
      <c r="C27" s="41"/>
      <c r="D27" s="41"/>
      <c r="E27" s="41"/>
      <c r="F27" s="41"/>
      <c r="G27" s="41"/>
      <c r="H27" s="41"/>
    </row>
    <row r="28" spans="1:11" ht="13.15" customHeight="1" x14ac:dyDescent="0.2">
      <c r="A28" s="41"/>
      <c r="B28" s="41"/>
      <c r="C28" s="41"/>
      <c r="D28" s="41"/>
      <c r="E28" s="41"/>
      <c r="F28" s="41"/>
      <c r="G28" s="41"/>
      <c r="H28" s="41"/>
    </row>
    <row r="29" spans="1:11" ht="13.15" customHeight="1" x14ac:dyDescent="0.2">
      <c r="A29" s="41"/>
      <c r="B29" s="41"/>
      <c r="C29" s="41"/>
      <c r="D29" s="41"/>
      <c r="E29" s="41"/>
      <c r="F29" s="41"/>
      <c r="G29" s="41"/>
      <c r="H29" s="41"/>
    </row>
    <row r="30" spans="1:11" ht="13.15" customHeight="1" x14ac:dyDescent="0.2">
      <c r="A30" s="41"/>
      <c r="B30" s="41"/>
      <c r="C30" s="41"/>
      <c r="D30" s="41"/>
      <c r="E30" s="41"/>
      <c r="F30" s="41"/>
      <c r="G30" s="41"/>
      <c r="H30" s="41"/>
    </row>
    <row r="31" spans="1:11" ht="13.15" customHeight="1" x14ac:dyDescent="0.2">
      <c r="A31" s="43"/>
      <c r="B31" s="43"/>
      <c r="C31" s="43"/>
      <c r="D31" s="43"/>
      <c r="E31" s="43"/>
      <c r="F31" s="43"/>
      <c r="G31" s="44"/>
      <c r="H31" s="45"/>
      <c r="I31" s="45"/>
      <c r="J31" s="46"/>
    </row>
    <row r="32" spans="1:11" x14ac:dyDescent="0.2">
      <c r="A32" s="47"/>
      <c r="B32" s="47"/>
      <c r="C32" s="47"/>
      <c r="D32" s="47"/>
      <c r="E32" s="47"/>
      <c r="F32" s="47"/>
      <c r="G32" s="47"/>
      <c r="H32" s="47"/>
      <c r="I32" s="47"/>
    </row>
    <row r="35" spans="1:9" ht="13.15" customHeight="1" x14ac:dyDescent="0.2"/>
    <row r="36" spans="1:9" ht="13.15" customHeight="1" x14ac:dyDescent="0.2"/>
    <row r="41" spans="1:9" x14ac:dyDescent="0.2">
      <c r="A41" s="3"/>
      <c r="G41" s="48"/>
      <c r="H41" s="47"/>
      <c r="I41" s="48"/>
    </row>
    <row r="42" spans="1:9" x14ac:dyDescent="0.2">
      <c r="A42" s="3"/>
      <c r="G42" s="48"/>
      <c r="H42" s="47"/>
      <c r="I42" s="48"/>
    </row>
    <row r="43" spans="1:9" x14ac:dyDescent="0.2">
      <c r="A43" s="3"/>
      <c r="G43" s="49"/>
      <c r="H43" s="47"/>
      <c r="I43" s="50"/>
    </row>
    <row r="44" spans="1:9" x14ac:dyDescent="0.2">
      <c r="A44" s="3"/>
      <c r="G44" s="49"/>
      <c r="H44" s="47"/>
      <c r="I44" s="51"/>
    </row>
    <row r="45" spans="1:9" x14ac:dyDescent="0.2">
      <c r="A45" s="3"/>
      <c r="G45" s="49"/>
      <c r="H45" s="47"/>
      <c r="I45" s="51"/>
    </row>
    <row r="46" spans="1:9" x14ac:dyDescent="0.2">
      <c r="A46" s="3"/>
      <c r="G46" s="49"/>
      <c r="H46" s="47"/>
      <c r="I46" s="51"/>
    </row>
    <row r="47" spans="1:9" x14ac:dyDescent="0.2">
      <c r="A47" s="3"/>
      <c r="G47" s="49"/>
      <c r="H47" s="47"/>
      <c r="I47" s="51"/>
    </row>
    <row r="48" spans="1:9" x14ac:dyDescent="0.2">
      <c r="A48" s="3"/>
      <c r="G48" s="49"/>
      <c r="H48" s="47"/>
      <c r="I48" s="51"/>
    </row>
    <row r="49" spans="1:9" x14ac:dyDescent="0.2">
      <c r="A49" s="3"/>
      <c r="G49" s="49"/>
      <c r="H49" s="47"/>
      <c r="I49" s="51"/>
    </row>
    <row r="50" spans="1:9" x14ac:dyDescent="0.2">
      <c r="A50" s="3"/>
      <c r="G50" s="49"/>
      <c r="H50" s="47"/>
      <c r="I50" s="51"/>
    </row>
    <row r="51" spans="1:9" x14ac:dyDescent="0.2">
      <c r="A51" s="3"/>
      <c r="B51" s="47"/>
      <c r="C51" s="47"/>
      <c r="D51" s="47"/>
      <c r="E51" s="47"/>
      <c r="F51" s="47"/>
      <c r="G51" s="49"/>
      <c r="H51" s="47"/>
      <c r="I51" s="51"/>
    </row>
    <row r="52" spans="1:9" x14ac:dyDescent="0.2">
      <c r="A52" s="3"/>
      <c r="B52" s="47"/>
      <c r="C52" s="47"/>
      <c r="D52" s="47"/>
      <c r="E52" s="47"/>
      <c r="F52" s="47"/>
      <c r="G52" s="49"/>
      <c r="H52" s="47"/>
      <c r="I52" s="51"/>
    </row>
    <row r="53" spans="1:9" x14ac:dyDescent="0.2">
      <c r="A53" s="3"/>
      <c r="B53" s="47"/>
      <c r="C53" s="47"/>
      <c r="D53" s="47"/>
      <c r="E53" s="47"/>
      <c r="F53" s="47"/>
      <c r="G53" s="49"/>
      <c r="H53" s="47"/>
      <c r="I53" s="51"/>
    </row>
    <row r="54" spans="1:9" x14ac:dyDescent="0.2">
      <c r="A54" s="3"/>
      <c r="B54" s="47"/>
      <c r="C54" s="47"/>
      <c r="D54" s="47"/>
      <c r="E54" s="47"/>
      <c r="F54" s="47"/>
      <c r="G54" s="49"/>
      <c r="H54" s="47"/>
      <c r="I54" s="51"/>
    </row>
    <row r="55" spans="1:9" x14ac:dyDescent="0.2">
      <c r="A55" s="3"/>
      <c r="B55" s="47"/>
      <c r="C55" s="47"/>
      <c r="D55" s="47"/>
      <c r="E55" s="47"/>
      <c r="F55" s="47"/>
      <c r="G55" s="52"/>
      <c r="H55" s="47"/>
      <c r="I55" s="51"/>
    </row>
    <row r="56" spans="1:9" x14ac:dyDescent="0.2">
      <c r="A56" s="3"/>
      <c r="B56" s="47"/>
      <c r="C56" s="47"/>
      <c r="D56" s="47"/>
      <c r="E56" s="47"/>
      <c r="F56" s="47"/>
      <c r="G56" s="52"/>
      <c r="H56" s="47"/>
      <c r="I56" s="51"/>
    </row>
    <row r="57" spans="1:9" x14ac:dyDescent="0.2">
      <c r="A57" s="47"/>
      <c r="B57" s="47"/>
      <c r="C57" s="47"/>
      <c r="D57" s="47"/>
      <c r="E57" s="47"/>
      <c r="F57" s="47"/>
      <c r="G57" s="47"/>
      <c r="H57" s="47"/>
      <c r="I57" s="47"/>
    </row>
    <row r="58" spans="1:9" ht="7.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</row>
    <row r="59" spans="1:9" x14ac:dyDescent="0.2">
      <c r="A59" s="53"/>
      <c r="B59" s="47"/>
      <c r="C59" s="47"/>
      <c r="D59" s="47"/>
      <c r="E59" s="47"/>
      <c r="F59" s="47"/>
      <c r="G59" s="47"/>
      <c r="H59" s="47"/>
      <c r="I59" s="47"/>
    </row>
    <row r="60" spans="1:9" x14ac:dyDescent="0.2">
      <c r="A60" s="47"/>
      <c r="B60" s="47"/>
      <c r="C60" s="47"/>
      <c r="D60" s="47"/>
      <c r="E60" s="47"/>
      <c r="F60" s="47"/>
      <c r="G60" s="47"/>
      <c r="H60" s="47"/>
      <c r="I60" s="47"/>
    </row>
    <row r="61" spans="1:9" x14ac:dyDescent="0.2">
      <c r="A61" s="47"/>
      <c r="B61" s="47"/>
      <c r="C61" s="47"/>
      <c r="D61" s="47"/>
      <c r="E61" s="47"/>
      <c r="F61" s="47"/>
      <c r="G61" s="47"/>
      <c r="H61" s="47"/>
      <c r="I61" s="47"/>
    </row>
    <row r="62" spans="1:9" x14ac:dyDescent="0.2">
      <c r="A62" s="47"/>
      <c r="B62" s="47"/>
      <c r="C62" s="47"/>
      <c r="D62" s="47"/>
      <c r="E62" s="47"/>
      <c r="F62" s="47"/>
      <c r="G62" s="47"/>
      <c r="H62" s="47"/>
      <c r="I62" s="47"/>
    </row>
    <row r="63" spans="1:9" x14ac:dyDescent="0.2">
      <c r="A63" s="47"/>
      <c r="B63" s="47"/>
      <c r="C63" s="47"/>
      <c r="D63" s="47"/>
      <c r="E63" s="47"/>
      <c r="F63" s="47"/>
      <c r="G63" s="47"/>
      <c r="H63" s="47"/>
      <c r="I63" s="47"/>
    </row>
    <row r="64" spans="1:9" x14ac:dyDescent="0.2">
      <c r="A64" s="47"/>
      <c r="B64" s="47"/>
      <c r="C64" s="47"/>
      <c r="D64" s="47"/>
      <c r="E64" s="47"/>
      <c r="F64" s="47"/>
      <c r="G64" s="47"/>
      <c r="H64" s="47"/>
      <c r="I64" s="47"/>
    </row>
    <row r="65" spans="1:9" x14ac:dyDescent="0.2">
      <c r="A65" s="47"/>
      <c r="B65" s="47"/>
      <c r="C65" s="47"/>
      <c r="D65" s="47"/>
      <c r="E65" s="47"/>
      <c r="F65" s="47"/>
      <c r="G65" s="47"/>
      <c r="H65" s="47"/>
      <c r="I65" s="47"/>
    </row>
    <row r="66" spans="1:9" x14ac:dyDescent="0.2">
      <c r="A66" s="47"/>
      <c r="B66" s="47"/>
      <c r="C66" s="47"/>
      <c r="D66" s="47"/>
      <c r="E66" s="47"/>
      <c r="F66" s="47"/>
      <c r="G66" s="47"/>
      <c r="H66" s="47"/>
      <c r="I66" s="47"/>
    </row>
    <row r="67" spans="1:9" x14ac:dyDescent="0.2">
      <c r="A67" s="47"/>
      <c r="B67" s="47"/>
      <c r="C67" s="47"/>
      <c r="D67" s="47"/>
      <c r="E67" s="47"/>
      <c r="F67" s="47"/>
      <c r="G67" s="47"/>
      <c r="H67" s="47"/>
      <c r="I67" s="47"/>
    </row>
  </sheetData>
  <mergeCells count="2">
    <mergeCell ref="A4:A5"/>
    <mergeCell ref="A25:H25"/>
  </mergeCells>
  <printOptions horizontalCentered="1"/>
  <pageMargins left="0.74803149606299213" right="0.74803149606299213" top="0.98425196850393704" bottom="0.9842519685039370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C35 Madera apro y mov especie</vt:lpstr>
      <vt:lpstr>'C35 Madera apro y mov especie'!Área_de_impresión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2019-05-10T19:35:47Z</dcterms:created>
  <dcterms:modified xsi:type="dcterms:W3CDTF">2019-05-10T19:35:59Z</dcterms:modified>
</cp:coreProperties>
</file>