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8800" windowHeight="11835"/>
  </bookViews>
  <sheets>
    <sheet name="48" sheetId="1" r:id="rId1"/>
  </sheets>
  <externalReferences>
    <externalReference r:id="rId2"/>
  </externalReferences>
  <definedNames>
    <definedName name="_xlnm.Print_Area" localSheetId="0">'48'!$A$1:$T$47</definedName>
  </definedNames>
  <calcPr calcId="152511"/>
</workbook>
</file>

<file path=xl/calcChain.xml><?xml version="1.0" encoding="utf-8"?>
<calcChain xmlns="http://schemas.openxmlformats.org/spreadsheetml/2006/main">
  <c r="R12" i="1" l="1"/>
  <c r="E11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8" i="1"/>
  <c r="E8" i="1" s="1"/>
  <c r="C8" i="1"/>
  <c r="B8" i="1"/>
</calcChain>
</file>

<file path=xl/comments1.xml><?xml version="1.0" encoding="utf-8"?>
<comments xmlns="http://schemas.openxmlformats.org/spreadsheetml/2006/main">
  <authors>
    <author>acaicedo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asumir galones americanos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Confirmr la condición de P a R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55 gal. (24/9/14) + 50 gal. (30/12/14)</t>
        </r>
      </text>
    </comment>
  </commentList>
</comments>
</file>

<file path=xl/sharedStrings.xml><?xml version="1.0" encoding="utf-8"?>
<sst xmlns="http://schemas.openxmlformats.org/spreadsheetml/2006/main" count="35" uniqueCount="18">
  <si>
    <t xml:space="preserve">Cuadro 48. DESECHOS Y RESIDUOS INTERNACIONALES PROVENIENTES  DE BUQUES REGISTRADOS EN EL SISTEMA PORTUARIO  NACIONAL EN LA REPÚBLICA,
 SEGÚN TIPO: AÑOS 2013-17  </t>
  </si>
  <si>
    <t xml:space="preserve"> </t>
  </si>
  <si>
    <t xml:space="preserve"> Tipo</t>
  </si>
  <si>
    <t xml:space="preserve">  </t>
  </si>
  <si>
    <t>Desechos y residuos (en metros cúbicos)</t>
  </si>
  <si>
    <t>2010 (P)</t>
  </si>
  <si>
    <t>(galones)</t>
  </si>
  <si>
    <t>Galones</t>
  </si>
  <si>
    <t xml:space="preserve">                TOTAL................................</t>
  </si>
  <si>
    <t>Agua sucia..............................................................</t>
  </si>
  <si>
    <t>-</t>
  </si>
  <si>
    <t>Basura..............................................................................</t>
  </si>
  <si>
    <t>Hidrocarburo..............................................................</t>
  </si>
  <si>
    <t>Tallow (sebo)………………………………</t>
  </si>
  <si>
    <t>NOTA: Tipo  de  contaminante  con  base en el Convenio internacional  para  prevenir la contaminación por buques</t>
  </si>
  <si>
    <t xml:space="preserve">            (MARPOL). Anexo I (Prevención de la contaminación por hidrocarburo), Anexo IV (Prevención de la conta-</t>
  </si>
  <si>
    <t xml:space="preserve">            minación por agua sucia) y Anexo V (Prevención de la contaminación por basura).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</si>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</sst>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b/>
      <sz val="10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12" xfId="0" applyNumberFormat="1" applyFont="1" applyBorder="1"/>
    <xf numFmtId="164" fontId="1" fillId="0" borderId="10" xfId="0" applyNumberFormat="1" applyFont="1" applyBorder="1"/>
    <xf numFmtId="0" fontId="3" fillId="0" borderId="2" xfId="0" applyFont="1" applyFill="1" applyBorder="1" applyAlignment="1">
      <alignment horizontal="left"/>
    </xf>
    <xf numFmtId="164" fontId="3" fillId="0" borderId="12" xfId="0" applyNumberFormat="1" applyFont="1" applyFill="1" applyBorder="1" applyAlignment="1">
      <alignment horizontal="right"/>
    </xf>
    <xf numFmtId="164" fontId="3" fillId="0" borderId="12" xfId="0" applyNumberFormat="1" applyFont="1" applyFill="1" applyBorder="1"/>
    <xf numFmtId="164" fontId="3" fillId="0" borderId="1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0" fontId="4" fillId="0" borderId="0" xfId="0" applyFont="1"/>
    <xf numFmtId="164" fontId="3" fillId="0" borderId="0" xfId="0" applyNumberFormat="1" applyFont="1"/>
    <xf numFmtId="164" fontId="3" fillId="0" borderId="10" xfId="0" applyNumberFormat="1" applyFont="1" applyBorder="1"/>
    <xf numFmtId="164" fontId="3" fillId="0" borderId="10" xfId="0" applyNumberFormat="1" applyFont="1" applyBorder="1" applyAlignment="1">
      <alignment horizontal="right"/>
    </xf>
    <xf numFmtId="0" fontId="3" fillId="0" borderId="0" xfId="0" applyFont="1"/>
    <xf numFmtId="164" fontId="3" fillId="0" borderId="12" xfId="0" applyNumberFormat="1" applyFont="1" applyBorder="1"/>
    <xf numFmtId="164" fontId="3" fillId="0" borderId="0" xfId="0" applyNumberFormat="1" applyFont="1" applyBorder="1"/>
    <xf numFmtId="0" fontId="3" fillId="0" borderId="10" xfId="0" applyFont="1" applyFill="1" applyBorder="1" applyAlignment="1">
      <alignment horizontal="right"/>
    </xf>
    <xf numFmtId="164" fontId="3" fillId="0" borderId="2" xfId="0" applyNumberFormat="1" applyFont="1" applyFill="1" applyBorder="1"/>
    <xf numFmtId="0" fontId="3" fillId="0" borderId="0" xfId="0" applyFont="1" applyFill="1"/>
    <xf numFmtId="164" fontId="3" fillId="0" borderId="0" xfId="0" applyNumberFormat="1" applyFont="1" applyFill="1"/>
    <xf numFmtId="0" fontId="0" fillId="0" borderId="0" xfId="0" applyFill="1"/>
    <xf numFmtId="0" fontId="0" fillId="3" borderId="2" xfId="0" applyFill="1" applyBorder="1" applyAlignment="1">
      <alignment horizontal="left"/>
    </xf>
    <xf numFmtId="164" fontId="0" fillId="0" borderId="10" xfId="0" applyNumberFormat="1" applyFill="1" applyBorder="1" applyAlignment="1">
      <alignment horizontal="right"/>
    </xf>
    <xf numFmtId="164" fontId="0" fillId="0" borderId="12" xfId="0" applyNumberFormat="1" applyFill="1" applyBorder="1" applyAlignment="1">
      <alignment horizontal="right"/>
    </xf>
    <xf numFmtId="164" fontId="0" fillId="0" borderId="10" xfId="0" applyNumberFormat="1" applyFill="1" applyBorder="1"/>
    <xf numFmtId="164" fontId="5" fillId="0" borderId="10" xfId="0" applyNumberFormat="1" applyFont="1" applyFill="1" applyBorder="1" applyAlignment="1">
      <alignment horizontal="right"/>
    </xf>
    <xf numFmtId="0" fontId="0" fillId="0" borderId="0" xfId="0" applyFill="1" applyBorder="1"/>
    <xf numFmtId="0" fontId="6" fillId="0" borderId="10" xfId="0" applyFont="1" applyFill="1" applyBorder="1" applyAlignment="1">
      <alignment horizontal="center"/>
    </xf>
    <xf numFmtId="0" fontId="0" fillId="0" borderId="10" xfId="0" applyFill="1" applyBorder="1"/>
    <xf numFmtId="0" fontId="0" fillId="0" borderId="6" xfId="0" applyFill="1" applyBorder="1" applyAlignment="1">
      <alignment horizontal="left"/>
    </xf>
    <xf numFmtId="164" fontId="3" fillId="0" borderId="8" xfId="0" applyNumberFormat="1" applyFont="1" applyFill="1" applyBorder="1" applyAlignment="1">
      <alignment horizontal="right"/>
    </xf>
    <xf numFmtId="164" fontId="0" fillId="0" borderId="7" xfId="0" applyNumberFormat="1" applyFill="1" applyBorder="1"/>
    <xf numFmtId="164" fontId="3" fillId="0" borderId="7" xfId="0" applyNumberFormat="1" applyFont="1" applyFill="1" applyBorder="1" applyAlignment="1">
      <alignment horizontal="right"/>
    </xf>
    <xf numFmtId="0" fontId="0" fillId="0" borderId="8" xfId="0" applyFill="1" applyBorder="1"/>
    <xf numFmtId="0" fontId="0" fillId="0" borderId="7" xfId="0" applyFill="1" applyBorder="1"/>
    <xf numFmtId="0" fontId="5" fillId="0" borderId="7" xfId="0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164" fontId="0" fillId="0" borderId="0" xfId="0" applyNumberFormat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0" fillId="0" borderId="0" xfId="0" applyBorder="1"/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DESECHOS Y RESIDUOS INTERNACIONALES PROVENIENTES DE</a:t>
            </a:r>
            <a:r>
              <a:rPr lang="en-US" sz="10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BUQUES REGISTRADOS EN EL</a:t>
            </a:r>
            <a:r>
              <a:rPr lang="en-US" sz="10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SISTEMA PORTUARIO NACIONAL: AÑOS 2013-17</a:t>
            </a:r>
          </a:p>
        </c:rich>
      </c:tx>
      <c:layout>
        <c:manualLayout>
          <c:xMode val="edge"/>
          <c:yMode val="edge"/>
          <c:x val="0.16032427899175319"/>
          <c:y val="2.89226319595083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4378392759389"/>
          <c:y val="0.19595083152566889"/>
          <c:w val="0.84264759302747994"/>
          <c:h val="0.645697758496023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[1]graficas!$C$144</c:f>
              <c:strCache>
                <c:ptCount val="1"/>
                <c:pt idx="0">
                  <c:v>Agua sucia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[1]graficas!$A$148:$A$152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[1]graficas!$C$148:$C$152</c:f>
              <c:numCache>
                <c:formatCode>General</c:formatCode>
                <c:ptCount val="5"/>
                <c:pt idx="0">
                  <c:v>1695.45</c:v>
                </c:pt>
                <c:pt idx="1">
                  <c:v>973.41</c:v>
                </c:pt>
                <c:pt idx="2">
                  <c:v>2115.4</c:v>
                </c:pt>
                <c:pt idx="3">
                  <c:v>1483.6</c:v>
                </c:pt>
                <c:pt idx="4">
                  <c:v>1091.55</c:v>
                </c:pt>
              </c:numCache>
            </c:numRef>
          </c:val>
        </c:ser>
        <c:ser>
          <c:idx val="2"/>
          <c:order val="1"/>
          <c:tx>
            <c:strRef>
              <c:f>[1]graficas!$D$144</c:f>
              <c:strCache>
                <c:ptCount val="1"/>
                <c:pt idx="0">
                  <c:v>Basura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[1]graficas!$A$148:$A$152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[1]graficas!$D$148:$D$152</c:f>
              <c:numCache>
                <c:formatCode>General</c:formatCode>
                <c:ptCount val="5"/>
                <c:pt idx="0">
                  <c:v>18266.650000000001</c:v>
                </c:pt>
                <c:pt idx="1">
                  <c:v>15981.12</c:v>
                </c:pt>
                <c:pt idx="2">
                  <c:v>14120.2</c:v>
                </c:pt>
                <c:pt idx="3">
                  <c:v>16250.3</c:v>
                </c:pt>
                <c:pt idx="4">
                  <c:v>16461.14</c:v>
                </c:pt>
              </c:numCache>
            </c:numRef>
          </c:val>
        </c:ser>
        <c:ser>
          <c:idx val="0"/>
          <c:order val="2"/>
          <c:tx>
            <c:strRef>
              <c:f>[1]graficas!$B$144</c:f>
              <c:strCache>
                <c:ptCount val="1"/>
                <c:pt idx="0">
                  <c:v>Hidrocarburos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[1]graficas!$A$148:$A$152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[1]graficas!$B$148:$B$152</c:f>
              <c:numCache>
                <c:formatCode>General</c:formatCode>
                <c:ptCount val="5"/>
                <c:pt idx="0">
                  <c:v>33778.6</c:v>
                </c:pt>
                <c:pt idx="1">
                  <c:v>27798.6</c:v>
                </c:pt>
                <c:pt idx="2">
                  <c:v>31641</c:v>
                </c:pt>
                <c:pt idx="3">
                  <c:v>30397</c:v>
                </c:pt>
                <c:pt idx="4">
                  <c:v>32574.11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280156480"/>
        <c:axId val="1280150496"/>
      </c:barChart>
      <c:catAx>
        <c:axId val="12801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3037858433376273"/>
              <c:y val="0.900216919739696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8015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0150496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Metros cúbicos</a:t>
                </a:r>
              </a:p>
            </c:rich>
          </c:tx>
          <c:layout>
            <c:manualLayout>
              <c:xMode val="edge"/>
              <c:yMode val="edge"/>
              <c:x val="8.6805717332670703E-4"/>
              <c:y val="0.412009041169203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2801564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198745127273303"/>
          <c:y val="0.93926247288503251"/>
          <c:w val="0.4844013729053101"/>
          <c:h val="5.206073752711494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19</xdr:row>
      <xdr:rowOff>85725</xdr:rowOff>
    </xdr:from>
    <xdr:to>
      <xdr:col>19</xdr:col>
      <xdr:colOff>104775</xdr:colOff>
      <xdr:row>46</xdr:row>
      <xdr:rowOff>104775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X%20DESECHOS%20Y%20RESIDUO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"/>
      <sheetName val="45-46"/>
      <sheetName val="47"/>
      <sheetName val="48"/>
      <sheetName val="tabla"/>
      <sheetName val="no van"/>
      <sheetName val="X.1.4"/>
      <sheetName val="X.1.3"/>
      <sheetName val="X.2.1"/>
      <sheetName val="X.2.1 (2)"/>
    </sheetNames>
    <sheetDataSet>
      <sheetData sheetId="0">
        <row r="144">
          <cell r="B144" t="str">
            <v>Hidrocarburos</v>
          </cell>
          <cell r="C144" t="str">
            <v>Agua sucia</v>
          </cell>
          <cell r="D144" t="str">
            <v>Basura</v>
          </cell>
        </row>
        <row r="148">
          <cell r="A148">
            <v>2013</v>
          </cell>
          <cell r="B148">
            <v>33778.6</v>
          </cell>
          <cell r="C148">
            <v>1695.45</v>
          </cell>
          <cell r="D148">
            <v>18266.650000000001</v>
          </cell>
        </row>
        <row r="149">
          <cell r="A149">
            <v>2014</v>
          </cell>
          <cell r="B149">
            <v>27798.6</v>
          </cell>
          <cell r="C149">
            <v>973.41</v>
          </cell>
          <cell r="D149">
            <v>15981.12</v>
          </cell>
        </row>
        <row r="150">
          <cell r="A150">
            <v>2015</v>
          </cell>
          <cell r="B150">
            <v>31641</v>
          </cell>
          <cell r="C150">
            <v>2115.4</v>
          </cell>
          <cell r="D150">
            <v>14120.2</v>
          </cell>
        </row>
        <row r="151">
          <cell r="A151">
            <v>2016</v>
          </cell>
          <cell r="B151">
            <v>30397</v>
          </cell>
          <cell r="C151">
            <v>1483.6</v>
          </cell>
          <cell r="D151">
            <v>16250.3</v>
          </cell>
        </row>
        <row r="152">
          <cell r="A152">
            <v>2017</v>
          </cell>
          <cell r="B152">
            <v>32574.11</v>
          </cell>
          <cell r="C152">
            <v>1091.55</v>
          </cell>
          <cell r="D152">
            <v>16461.14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AL68"/>
  <sheetViews>
    <sheetView tabSelected="1" zoomScaleNormal="100" workbookViewId="0">
      <selection activeCell="U10" sqref="U10"/>
    </sheetView>
  </sheetViews>
  <sheetFormatPr baseColWidth="10" defaultRowHeight="12.75" x14ac:dyDescent="0.2"/>
  <cols>
    <col min="1" max="1" width="24.140625" customWidth="1"/>
    <col min="2" max="3" width="11.5703125" hidden="1" customWidth="1"/>
    <col min="4" max="5" width="12.5703125" hidden="1" customWidth="1"/>
    <col min="6" max="8" width="11.5703125" hidden="1" customWidth="1"/>
    <col min="9" max="9" width="11.42578125" hidden="1" customWidth="1"/>
    <col min="10" max="10" width="13.7109375" hidden="1" customWidth="1"/>
    <col min="11" max="11" width="11.42578125" hidden="1" customWidth="1"/>
    <col min="12" max="12" width="13.7109375" hidden="1" customWidth="1"/>
    <col min="13" max="13" width="11.42578125" hidden="1" customWidth="1"/>
    <col min="14" max="14" width="13.7109375" customWidth="1"/>
    <col min="15" max="15" width="11.42578125" hidden="1" customWidth="1"/>
    <col min="16" max="16" width="13.7109375" customWidth="1"/>
    <col min="17" max="17" width="11.42578125" hidden="1" customWidth="1"/>
    <col min="18" max="19" width="13.7109375" customWidth="1"/>
    <col min="20" max="20" width="13.7109375" style="65" customWidth="1"/>
  </cols>
  <sheetData>
    <row r="1" spans="1:38" ht="16.5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38" ht="16.5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3.2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38" ht="10.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8"/>
      <c r="K4" s="68"/>
      <c r="L4" s="68"/>
      <c r="M4" s="68"/>
      <c r="N4" s="68"/>
      <c r="O4" s="68"/>
      <c r="P4" s="68"/>
      <c r="Q4" s="2"/>
      <c r="R4" s="2"/>
      <c r="S4" s="3"/>
      <c r="T4" s="69" t="s">
        <v>1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</row>
    <row r="5" spans="1:38" ht="20.25" customHeight="1" x14ac:dyDescent="0.2">
      <c r="A5" s="70" t="s">
        <v>2</v>
      </c>
      <c r="B5" s="4" t="s">
        <v>3</v>
      </c>
      <c r="C5" s="5"/>
      <c r="D5" s="5"/>
      <c r="E5" s="5"/>
      <c r="F5" s="5"/>
      <c r="G5" s="5"/>
      <c r="H5" s="5"/>
      <c r="I5" s="5"/>
      <c r="J5" s="72" t="s">
        <v>4</v>
      </c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38" ht="20.25" customHeight="1" x14ac:dyDescent="0.2">
      <c r="A6" s="71"/>
      <c r="B6" s="6">
        <v>2006</v>
      </c>
      <c r="C6" s="6">
        <v>2006</v>
      </c>
      <c r="D6" s="6">
        <v>2007</v>
      </c>
      <c r="E6" s="6">
        <v>2007</v>
      </c>
      <c r="F6" s="7">
        <v>2008</v>
      </c>
      <c r="G6" s="7">
        <v>2008</v>
      </c>
      <c r="H6" s="7">
        <v>2009</v>
      </c>
      <c r="I6" s="8" t="s">
        <v>5</v>
      </c>
      <c r="J6" s="6">
        <v>2011</v>
      </c>
      <c r="K6" s="6">
        <v>2012</v>
      </c>
      <c r="L6" s="6">
        <v>2012</v>
      </c>
      <c r="M6" s="6">
        <v>2013</v>
      </c>
      <c r="N6" s="7">
        <v>2013</v>
      </c>
      <c r="O6" s="6"/>
      <c r="P6" s="6">
        <v>2014</v>
      </c>
      <c r="Q6" s="6"/>
      <c r="R6" s="6">
        <v>2015</v>
      </c>
      <c r="S6" s="6">
        <v>2016</v>
      </c>
      <c r="T6" s="9">
        <v>2017</v>
      </c>
    </row>
    <row r="7" spans="1:38" x14ac:dyDescent="0.2">
      <c r="A7" s="10"/>
      <c r="B7" s="11"/>
      <c r="C7" s="11"/>
      <c r="D7" s="12"/>
      <c r="E7" s="12"/>
      <c r="F7" s="12"/>
      <c r="G7" s="12"/>
      <c r="H7" s="13"/>
      <c r="I7" s="14"/>
      <c r="J7" s="12"/>
      <c r="K7" s="11" t="s">
        <v>6</v>
      </c>
      <c r="L7" s="11"/>
      <c r="M7" s="11" t="s">
        <v>6</v>
      </c>
      <c r="N7" s="15"/>
      <c r="O7" s="16" t="s">
        <v>7</v>
      </c>
      <c r="P7" s="17"/>
      <c r="Q7" s="18"/>
      <c r="R7" s="19"/>
      <c r="S7" s="20"/>
      <c r="T7" s="20"/>
    </row>
    <row r="8" spans="1:38" ht="18" customHeight="1" x14ac:dyDescent="0.2">
      <c r="A8" s="21" t="s">
        <v>8</v>
      </c>
      <c r="B8" s="22">
        <f>SUM(B9:B12)</f>
        <v>0</v>
      </c>
      <c r="C8" s="23">
        <f>B8*3.785</f>
        <v>0</v>
      </c>
      <c r="D8" s="23">
        <f>SUM(D9:D12)</f>
        <v>15</v>
      </c>
      <c r="E8" s="23">
        <f>D8*3.785</f>
        <v>56.775000000000006</v>
      </c>
      <c r="F8" s="23">
        <f>SUM(F9:F12)</f>
        <v>0</v>
      </c>
      <c r="G8" s="23">
        <f>+F8*3.785</f>
        <v>0</v>
      </c>
      <c r="H8" s="23">
        <f>SUM(H9:H12)</f>
        <v>382</v>
      </c>
      <c r="I8" s="23">
        <f>SUM(I9:I12)</f>
        <v>0</v>
      </c>
      <c r="J8" s="22">
        <f t="shared" ref="J8:Q8" si="0">J11+J9+J10</f>
        <v>42476.590000000004</v>
      </c>
      <c r="K8" s="22">
        <f t="shared" si="0"/>
        <v>0</v>
      </c>
      <c r="L8" s="22">
        <f t="shared" si="0"/>
        <v>51360.880000000005</v>
      </c>
      <c r="M8" s="22">
        <f t="shared" si="0"/>
        <v>0</v>
      </c>
      <c r="N8" s="22">
        <f t="shared" si="0"/>
        <v>53740.7</v>
      </c>
      <c r="O8" s="22">
        <f t="shared" si="0"/>
        <v>0</v>
      </c>
      <c r="P8" s="22">
        <f t="shared" si="0"/>
        <v>44753.13</v>
      </c>
      <c r="Q8" s="22">
        <f t="shared" si="0"/>
        <v>0</v>
      </c>
      <c r="R8" s="23">
        <f>R11+R9+R10</f>
        <v>47876.54</v>
      </c>
      <c r="S8" s="23">
        <f>S11+S9+S10</f>
        <v>48130.8</v>
      </c>
      <c r="T8" s="23">
        <f>T11+T9+T10</f>
        <v>50126.8</v>
      </c>
    </row>
    <row r="9" spans="1:38" s="31" customFormat="1" ht="18" customHeight="1" x14ac:dyDescent="0.2">
      <c r="A9" s="24" t="s">
        <v>9</v>
      </c>
      <c r="B9" s="25" t="s">
        <v>10</v>
      </c>
      <c r="C9" s="26"/>
      <c r="D9" s="25" t="s">
        <v>10</v>
      </c>
      <c r="E9" s="25" t="s">
        <v>10</v>
      </c>
      <c r="F9" s="25" t="s">
        <v>10</v>
      </c>
      <c r="G9" s="25" t="s">
        <v>10</v>
      </c>
      <c r="H9" s="27">
        <v>380</v>
      </c>
      <c r="I9" s="28" t="s">
        <v>10</v>
      </c>
      <c r="J9" s="29">
        <v>1095.4100000000001</v>
      </c>
      <c r="K9" s="29"/>
      <c r="L9" s="29">
        <v>1209.3599999999999</v>
      </c>
      <c r="M9" s="29"/>
      <c r="N9" s="25">
        <v>1695.45</v>
      </c>
      <c r="O9" s="28"/>
      <c r="P9" s="30">
        <v>973.41</v>
      </c>
      <c r="R9" s="32">
        <v>2115.36</v>
      </c>
      <c r="S9" s="33">
        <v>1483.58</v>
      </c>
      <c r="T9" s="34">
        <v>1091.55</v>
      </c>
    </row>
    <row r="10" spans="1:38" ht="18" customHeight="1" x14ac:dyDescent="0.2">
      <c r="A10" s="24" t="s">
        <v>11</v>
      </c>
      <c r="B10" s="29"/>
      <c r="C10" s="26"/>
      <c r="D10" s="25"/>
      <c r="E10" s="25"/>
      <c r="F10" s="25"/>
      <c r="G10" s="29"/>
      <c r="H10" s="27"/>
      <c r="I10" s="28"/>
      <c r="J10" s="29">
        <v>3538.29</v>
      </c>
      <c r="K10" s="29"/>
      <c r="L10" s="29">
        <v>14737.12</v>
      </c>
      <c r="M10" s="29"/>
      <c r="N10" s="29">
        <v>18266.650000000001</v>
      </c>
      <c r="O10" s="28"/>
      <c r="P10" s="26">
        <v>15981.12</v>
      </c>
      <c r="Q10" s="35"/>
      <c r="R10" s="32">
        <v>14120.18</v>
      </c>
      <c r="S10" s="29">
        <v>16250.26</v>
      </c>
      <c r="T10" s="29">
        <v>16461.14</v>
      </c>
    </row>
    <row r="11" spans="1:38" s="42" customFormat="1" ht="18" customHeight="1" x14ac:dyDescent="0.2">
      <c r="A11" s="35" t="s">
        <v>12</v>
      </c>
      <c r="B11" s="35"/>
      <c r="C11" s="35"/>
      <c r="D11" s="36">
        <v>15</v>
      </c>
      <c r="E11" s="36">
        <f>+D11*3.785</f>
        <v>56.775000000000006</v>
      </c>
      <c r="F11" s="36"/>
      <c r="G11" s="23"/>
      <c r="H11" s="33"/>
      <c r="I11" s="37"/>
      <c r="J11" s="25">
        <v>37842.89</v>
      </c>
      <c r="K11" s="33"/>
      <c r="L11" s="25">
        <v>35414.400000000001</v>
      </c>
      <c r="M11" s="38"/>
      <c r="N11" s="25">
        <v>33778.6</v>
      </c>
      <c r="O11" s="28"/>
      <c r="P11" s="39">
        <v>27798.6</v>
      </c>
      <c r="Q11" s="40"/>
      <c r="R11" s="41">
        <v>31641</v>
      </c>
      <c r="S11" s="29">
        <v>30396.959999999999</v>
      </c>
      <c r="T11" s="29">
        <v>32574.11</v>
      </c>
    </row>
    <row r="12" spans="1:38" hidden="1" x14ac:dyDescent="0.2">
      <c r="A12" s="43" t="s">
        <v>13</v>
      </c>
      <c r="B12" s="44" t="s">
        <v>10</v>
      </c>
      <c r="C12" s="44"/>
      <c r="D12" s="44" t="s">
        <v>10</v>
      </c>
      <c r="E12" s="45" t="s">
        <v>10</v>
      </c>
      <c r="F12" s="45" t="s">
        <v>10</v>
      </c>
      <c r="G12" s="25" t="s">
        <v>10</v>
      </c>
      <c r="H12" s="46">
        <v>2</v>
      </c>
      <c r="I12" s="28" t="s">
        <v>10</v>
      </c>
      <c r="J12" s="25" t="s">
        <v>10</v>
      </c>
      <c r="K12" s="29" t="s">
        <v>10</v>
      </c>
      <c r="L12" s="29" t="s">
        <v>10</v>
      </c>
      <c r="M12" s="29"/>
      <c r="N12" s="29" t="s">
        <v>10</v>
      </c>
      <c r="O12" s="47"/>
      <c r="P12" s="25" t="s">
        <v>10</v>
      </c>
      <c r="Q12" s="28"/>
      <c r="R12" s="48">
        <f>+Q12*3.785</f>
        <v>0</v>
      </c>
      <c r="S12" s="49"/>
      <c r="T12" s="50"/>
    </row>
    <row r="13" spans="1:38" ht="6.75" customHeight="1" x14ac:dyDescent="0.2">
      <c r="A13" s="51"/>
      <c r="B13" s="52"/>
      <c r="C13" s="52"/>
      <c r="D13" s="52"/>
      <c r="E13" s="52"/>
      <c r="F13" s="52"/>
      <c r="G13" s="52"/>
      <c r="H13" s="53"/>
      <c r="I13" s="54"/>
      <c r="J13" s="52"/>
      <c r="K13" s="53"/>
      <c r="L13" s="53"/>
      <c r="M13" s="55"/>
      <c r="N13" s="56"/>
      <c r="O13" s="57"/>
      <c r="P13" s="58"/>
      <c r="Q13" s="59"/>
      <c r="R13" s="56"/>
      <c r="S13" s="56"/>
      <c r="T13" s="56"/>
    </row>
    <row r="14" spans="1:38" ht="7.5" customHeight="1" x14ac:dyDescent="0.2">
      <c r="A14" s="60"/>
      <c r="B14" s="61"/>
      <c r="C14" s="61"/>
      <c r="D14" s="61"/>
      <c r="E14" s="61"/>
      <c r="F14" s="61"/>
      <c r="G14" s="61"/>
      <c r="H14" s="62"/>
      <c r="I14" s="61"/>
      <c r="J14" s="61"/>
      <c r="N14" s="48"/>
      <c r="O14" s="63"/>
      <c r="P14" s="64"/>
      <c r="Q14" s="64"/>
      <c r="R14" s="48"/>
      <c r="S14" s="48"/>
      <c r="T14" s="48"/>
    </row>
    <row r="15" spans="1:38" ht="12.75" customHeight="1" x14ac:dyDescent="0.2">
      <c r="A15" t="s">
        <v>14</v>
      </c>
      <c r="N15" s="48"/>
      <c r="O15" s="63"/>
      <c r="P15" s="64"/>
      <c r="Q15" s="64"/>
      <c r="R15" s="48"/>
      <c r="S15" s="48"/>
      <c r="T15" s="48"/>
    </row>
    <row r="16" spans="1:38" ht="12.75" customHeight="1" x14ac:dyDescent="0.2">
      <c r="A16" t="s">
        <v>15</v>
      </c>
      <c r="N16" s="48"/>
      <c r="O16" s="48"/>
      <c r="P16" s="48"/>
      <c r="Q16" s="48"/>
      <c r="R16" s="48"/>
      <c r="S16" s="48"/>
      <c r="T16" s="48"/>
    </row>
    <row r="17" spans="1:21" x14ac:dyDescent="0.2">
      <c r="A17" t="s">
        <v>16</v>
      </c>
      <c r="N17" s="48"/>
      <c r="O17" s="48"/>
      <c r="P17" s="48"/>
      <c r="Q17" s="48"/>
      <c r="R17" s="48"/>
      <c r="S17" s="48"/>
      <c r="T17" s="48"/>
    </row>
    <row r="18" spans="1:21" x14ac:dyDescent="0.2">
      <c r="A18" s="35" t="s">
        <v>17</v>
      </c>
      <c r="N18" s="48"/>
      <c r="O18" s="48"/>
      <c r="P18" s="48"/>
      <c r="Q18" s="48"/>
      <c r="R18" s="48"/>
    </row>
    <row r="19" spans="1:21" x14ac:dyDescent="0.2">
      <c r="N19" s="48"/>
      <c r="O19" s="48"/>
      <c r="P19" s="48"/>
      <c r="Q19" s="48"/>
      <c r="R19" s="48"/>
      <c r="S19" s="48"/>
      <c r="T19" s="48"/>
      <c r="U19" s="65"/>
    </row>
    <row r="20" spans="1:21" x14ac:dyDescent="0.2">
      <c r="N20" s="48"/>
      <c r="O20" s="48"/>
      <c r="P20" s="48"/>
      <c r="Q20" s="48"/>
      <c r="R20" s="48"/>
      <c r="S20" s="48"/>
      <c r="T20" s="48"/>
    </row>
    <row r="21" spans="1:21" x14ac:dyDescent="0.2">
      <c r="N21" s="48"/>
      <c r="O21" s="48"/>
      <c r="P21" s="48"/>
      <c r="Q21" s="48"/>
      <c r="R21" s="48"/>
      <c r="S21" s="48"/>
      <c r="T21" s="48"/>
    </row>
    <row r="22" spans="1:21" x14ac:dyDescent="0.2">
      <c r="N22" s="48"/>
      <c r="O22" s="48"/>
      <c r="P22" s="48"/>
      <c r="Q22" s="48"/>
      <c r="R22" s="48"/>
      <c r="S22" s="48"/>
      <c r="T22" s="48"/>
    </row>
    <row r="23" spans="1:21" x14ac:dyDescent="0.2">
      <c r="N23" s="48"/>
      <c r="O23" s="48"/>
      <c r="P23" s="48"/>
      <c r="Q23" s="48"/>
      <c r="R23" s="48"/>
      <c r="S23" s="48"/>
      <c r="T23" s="48"/>
    </row>
    <row r="24" spans="1:21" x14ac:dyDescent="0.2">
      <c r="N24" s="48"/>
      <c r="O24" s="48"/>
      <c r="P24" s="48"/>
      <c r="Q24" s="48"/>
      <c r="R24" s="48"/>
      <c r="S24" s="48"/>
      <c r="T24" s="48"/>
    </row>
    <row r="25" spans="1:21" x14ac:dyDescent="0.2">
      <c r="N25" s="48"/>
      <c r="O25" s="48"/>
      <c r="P25" s="48"/>
      <c r="Q25" s="48"/>
      <c r="R25" s="48"/>
      <c r="S25" s="48"/>
      <c r="T25" s="48"/>
    </row>
    <row r="26" spans="1:21" x14ac:dyDescent="0.2">
      <c r="N26" s="48"/>
      <c r="O26" s="48"/>
      <c r="P26" s="48"/>
      <c r="Q26" s="48"/>
      <c r="R26" s="48"/>
      <c r="S26" s="48"/>
      <c r="T26" s="48"/>
    </row>
    <row r="27" spans="1:21" x14ac:dyDescent="0.2">
      <c r="N27" s="48"/>
      <c r="O27" s="48"/>
      <c r="P27" s="48"/>
      <c r="Q27" s="48"/>
      <c r="R27" s="48"/>
      <c r="S27" s="48"/>
      <c r="T27" s="48"/>
    </row>
    <row r="28" spans="1:21" x14ac:dyDescent="0.2">
      <c r="N28" s="48"/>
      <c r="O28" s="48"/>
      <c r="P28" s="48"/>
      <c r="Q28" s="48"/>
      <c r="R28" s="48"/>
      <c r="S28" s="48"/>
      <c r="T28" s="48"/>
    </row>
    <row r="29" spans="1:21" x14ac:dyDescent="0.2">
      <c r="N29" s="48"/>
      <c r="O29" s="48"/>
      <c r="P29" s="48"/>
      <c r="Q29" s="48"/>
      <c r="R29" s="48"/>
      <c r="S29" s="48"/>
      <c r="T29" s="48"/>
    </row>
    <row r="30" spans="1:21" x14ac:dyDescent="0.2">
      <c r="N30" s="48"/>
      <c r="O30" s="48"/>
      <c r="P30" s="48"/>
      <c r="Q30" s="48"/>
      <c r="R30" s="48"/>
      <c r="S30" s="48"/>
      <c r="T30" s="48"/>
    </row>
    <row r="31" spans="1:21" x14ac:dyDescent="0.2">
      <c r="N31" s="48"/>
      <c r="O31" s="48"/>
      <c r="P31" s="48"/>
      <c r="Q31" s="48"/>
      <c r="R31" s="48"/>
      <c r="S31" s="48"/>
      <c r="T31" s="48"/>
    </row>
    <row r="32" spans="1:21" x14ac:dyDescent="0.2">
      <c r="N32" s="48"/>
      <c r="O32" s="48"/>
      <c r="P32" s="48"/>
      <c r="Q32" s="48"/>
      <c r="R32" s="48"/>
      <c r="S32" s="48"/>
      <c r="T32" s="48"/>
    </row>
    <row r="33" spans="14:20" x14ac:dyDescent="0.2">
      <c r="N33" s="48"/>
      <c r="O33" s="48"/>
      <c r="P33" s="48"/>
      <c r="Q33" s="48"/>
      <c r="R33" s="48"/>
      <c r="S33" s="48"/>
      <c r="T33" s="48"/>
    </row>
    <row r="34" spans="14:20" x14ac:dyDescent="0.2">
      <c r="N34" s="48"/>
      <c r="O34" s="48"/>
      <c r="P34" s="48"/>
      <c r="Q34" s="48"/>
      <c r="R34" s="48"/>
      <c r="S34" s="48"/>
      <c r="T34" s="48"/>
    </row>
    <row r="35" spans="14:20" x14ac:dyDescent="0.2">
      <c r="N35" s="48"/>
      <c r="O35" s="48"/>
      <c r="P35" s="48"/>
      <c r="Q35" s="48"/>
      <c r="R35" s="48"/>
      <c r="S35" s="48"/>
      <c r="T35" s="48"/>
    </row>
    <row r="36" spans="14:20" x14ac:dyDescent="0.2">
      <c r="S36" s="48"/>
      <c r="T36" s="48"/>
    </row>
    <row r="37" spans="14:20" x14ac:dyDescent="0.2">
      <c r="S37" s="48"/>
      <c r="T37" s="48"/>
    </row>
    <row r="38" spans="14:20" x14ac:dyDescent="0.2">
      <c r="S38" s="48"/>
      <c r="T38" s="48"/>
    </row>
    <row r="39" spans="14:20" x14ac:dyDescent="0.2">
      <c r="S39" s="48"/>
      <c r="T39" s="48"/>
    </row>
    <row r="40" spans="14:20" x14ac:dyDescent="0.2">
      <c r="N40" s="48"/>
      <c r="O40" s="48"/>
      <c r="P40" s="48"/>
      <c r="Q40" s="48"/>
      <c r="R40" s="48"/>
      <c r="S40" s="48"/>
      <c r="T40" s="48"/>
    </row>
    <row r="41" spans="14:20" x14ac:dyDescent="0.2">
      <c r="N41" s="48"/>
      <c r="O41" s="48"/>
      <c r="P41" s="48"/>
      <c r="Q41" s="48"/>
      <c r="R41" s="48"/>
      <c r="S41" s="48"/>
      <c r="T41" s="48"/>
    </row>
    <row r="42" spans="14:20" x14ac:dyDescent="0.2">
      <c r="N42" s="48"/>
      <c r="O42" s="48"/>
      <c r="P42" s="48"/>
      <c r="Q42" s="48"/>
      <c r="R42" s="48"/>
      <c r="S42" s="48"/>
      <c r="T42" s="48"/>
    </row>
    <row r="43" spans="14:20" x14ac:dyDescent="0.2">
      <c r="N43" s="48"/>
      <c r="O43" s="48"/>
      <c r="P43" s="48"/>
      <c r="Q43" s="48"/>
      <c r="R43" s="48"/>
      <c r="S43" s="48"/>
      <c r="T43" s="48"/>
    </row>
    <row r="44" spans="14:20" x14ac:dyDescent="0.2">
      <c r="N44" s="48"/>
      <c r="O44" s="48"/>
      <c r="P44" s="48"/>
      <c r="Q44" s="48"/>
      <c r="R44" s="48"/>
      <c r="S44" s="48"/>
      <c r="T44" s="48"/>
    </row>
    <row r="45" spans="14:20" x14ac:dyDescent="0.2">
      <c r="N45" s="48"/>
      <c r="O45" s="48"/>
      <c r="P45" s="48"/>
      <c r="Q45" s="48"/>
      <c r="R45" s="48"/>
      <c r="S45" s="48"/>
      <c r="T45" s="48"/>
    </row>
    <row r="46" spans="14:20" x14ac:dyDescent="0.2">
      <c r="N46" s="48"/>
      <c r="O46" s="48"/>
      <c r="P46" s="48"/>
      <c r="Q46" s="48"/>
      <c r="R46" s="48"/>
      <c r="S46" s="48"/>
      <c r="T46" s="48"/>
    </row>
    <row r="47" spans="14:20" x14ac:dyDescent="0.2">
      <c r="N47" s="48"/>
      <c r="O47" s="48"/>
      <c r="P47" s="48"/>
      <c r="Q47" s="48"/>
      <c r="R47" s="48"/>
      <c r="S47" s="48"/>
      <c r="T47" s="48"/>
    </row>
    <row r="48" spans="14:20" x14ac:dyDescent="0.2">
      <c r="N48" s="48"/>
      <c r="O48" s="48"/>
      <c r="P48" s="48"/>
      <c r="Q48" s="48"/>
      <c r="R48" s="48"/>
      <c r="S48" s="48"/>
      <c r="T48" s="48"/>
    </row>
    <row r="49" spans="14:20" x14ac:dyDescent="0.2">
      <c r="N49" s="48"/>
      <c r="O49" s="48"/>
      <c r="P49" s="48"/>
      <c r="Q49" s="48"/>
      <c r="R49" s="48"/>
      <c r="S49" s="48"/>
      <c r="T49" s="48"/>
    </row>
    <row r="50" spans="14:20" x14ac:dyDescent="0.2">
      <c r="N50" s="48"/>
      <c r="O50" s="48"/>
      <c r="P50" s="48"/>
      <c r="Q50" s="48"/>
      <c r="R50" s="48"/>
      <c r="S50" s="48"/>
      <c r="T50" s="48"/>
    </row>
    <row r="51" spans="14:20" x14ac:dyDescent="0.2">
      <c r="N51" s="48"/>
      <c r="O51" s="48"/>
      <c r="P51" s="48"/>
      <c r="Q51" s="48"/>
      <c r="R51" s="48"/>
      <c r="S51" s="48"/>
      <c r="T51" s="48"/>
    </row>
    <row r="52" spans="14:20" x14ac:dyDescent="0.2">
      <c r="N52" s="48"/>
      <c r="O52" s="48"/>
      <c r="P52" s="48"/>
      <c r="Q52" s="48"/>
      <c r="R52" s="48"/>
      <c r="S52" s="48"/>
      <c r="T52" s="48"/>
    </row>
    <row r="53" spans="14:20" x14ac:dyDescent="0.2">
      <c r="N53" s="48"/>
      <c r="O53" s="48"/>
      <c r="P53" s="48"/>
      <c r="Q53" s="48"/>
      <c r="R53" s="48"/>
      <c r="S53" s="48"/>
      <c r="T53" s="48"/>
    </row>
    <row r="54" spans="14:20" x14ac:dyDescent="0.2">
      <c r="N54" s="48"/>
      <c r="O54" s="48"/>
      <c r="P54" s="48"/>
      <c r="Q54" s="48"/>
      <c r="R54" s="48"/>
      <c r="S54" s="48"/>
      <c r="T54" s="48"/>
    </row>
    <row r="55" spans="14:20" x14ac:dyDescent="0.2">
      <c r="N55" s="48"/>
      <c r="O55" s="48"/>
      <c r="P55" s="48"/>
      <c r="Q55" s="48"/>
      <c r="R55" s="48"/>
      <c r="S55" s="48"/>
      <c r="T55" s="48"/>
    </row>
    <row r="56" spans="14:20" x14ac:dyDescent="0.2">
      <c r="N56" s="48"/>
      <c r="O56" s="48"/>
      <c r="P56" s="48"/>
      <c r="Q56" s="48"/>
      <c r="R56" s="48"/>
      <c r="S56" s="48"/>
      <c r="T56" s="48"/>
    </row>
    <row r="57" spans="14:20" x14ac:dyDescent="0.2">
      <c r="N57" s="48"/>
      <c r="O57" s="48"/>
      <c r="P57" s="48"/>
      <c r="Q57" s="48"/>
      <c r="R57" s="48"/>
      <c r="S57" s="48"/>
      <c r="T57" s="48"/>
    </row>
    <row r="58" spans="14:20" x14ac:dyDescent="0.2">
      <c r="N58" s="48"/>
      <c r="O58" s="48"/>
      <c r="P58" s="48"/>
      <c r="Q58" s="48"/>
      <c r="R58" s="48"/>
      <c r="S58" s="48"/>
      <c r="T58" s="48"/>
    </row>
    <row r="59" spans="14:20" x14ac:dyDescent="0.2">
      <c r="N59" s="48"/>
      <c r="O59" s="48"/>
      <c r="P59" s="48"/>
      <c r="Q59" s="48"/>
      <c r="R59" s="48"/>
      <c r="S59" s="48"/>
      <c r="T59" s="48"/>
    </row>
    <row r="60" spans="14:20" x14ac:dyDescent="0.2">
      <c r="N60" s="48"/>
      <c r="O60" s="48"/>
      <c r="P60" s="48"/>
      <c r="Q60" s="48"/>
      <c r="R60" s="48"/>
      <c r="S60" s="48"/>
      <c r="T60" s="48"/>
    </row>
    <row r="61" spans="14:20" x14ac:dyDescent="0.2">
      <c r="N61" s="48"/>
      <c r="O61" s="48"/>
      <c r="P61" s="48"/>
      <c r="Q61" s="48"/>
      <c r="R61" s="48"/>
      <c r="S61" s="48"/>
      <c r="T61" s="48"/>
    </row>
    <row r="62" spans="14:20" x14ac:dyDescent="0.2">
      <c r="N62" s="48"/>
      <c r="O62" s="48"/>
      <c r="P62" s="48"/>
      <c r="Q62" s="48"/>
      <c r="R62" s="48"/>
      <c r="S62" s="48"/>
      <c r="T62" s="48"/>
    </row>
    <row r="63" spans="14:20" x14ac:dyDescent="0.2">
      <c r="N63" s="48"/>
      <c r="O63" s="48"/>
      <c r="P63" s="48"/>
      <c r="Q63" s="48"/>
      <c r="R63" s="48"/>
      <c r="S63" s="48"/>
      <c r="T63" s="48"/>
    </row>
    <row r="64" spans="14:20" x14ac:dyDescent="0.2">
      <c r="N64" s="48"/>
      <c r="O64" s="48"/>
      <c r="P64" s="48"/>
      <c r="Q64" s="48"/>
      <c r="R64" s="48"/>
      <c r="S64" s="48"/>
      <c r="T64" s="48"/>
    </row>
    <row r="65" spans="14:20" x14ac:dyDescent="0.2">
      <c r="N65" s="48"/>
      <c r="O65" s="48"/>
      <c r="P65" s="48"/>
      <c r="Q65" s="48"/>
      <c r="R65" s="48"/>
      <c r="S65" s="48"/>
      <c r="T65" s="48"/>
    </row>
    <row r="66" spans="14:20" x14ac:dyDescent="0.2">
      <c r="N66" s="48"/>
      <c r="O66" s="48"/>
      <c r="P66" s="48"/>
      <c r="Q66" s="48"/>
      <c r="R66" s="48"/>
      <c r="S66" s="48"/>
      <c r="T66" s="48"/>
    </row>
    <row r="67" spans="14:20" x14ac:dyDescent="0.2">
      <c r="N67" s="48"/>
      <c r="O67" s="48"/>
      <c r="P67" s="48"/>
      <c r="Q67" s="48"/>
      <c r="R67" s="48"/>
      <c r="S67" s="48"/>
      <c r="T67" s="48"/>
    </row>
    <row r="68" spans="14:20" x14ac:dyDescent="0.2">
      <c r="N68" s="48"/>
      <c r="O68" s="48"/>
      <c r="P68" s="48"/>
      <c r="Q68" s="48"/>
      <c r="R68" s="48"/>
      <c r="S68" s="48"/>
      <c r="T68" s="48"/>
    </row>
  </sheetData>
  <mergeCells count="5">
    <mergeCell ref="A1:T3"/>
    <mergeCell ref="A4:P4"/>
    <mergeCell ref="T4:AL4"/>
    <mergeCell ref="A5:A6"/>
    <mergeCell ref="J5:T5"/>
  </mergeCells>
  <pageMargins left="0.74803149606299213" right="0.74803149606299213" top="0.98425196850393704" bottom="0.98425196850393704" header="0" footer="0"/>
  <pageSetup scale="9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48</vt:lpstr>
      <vt:lpstr>'48'!Área_de_impresión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2019-04-05T16:13:11Z</cp:lastPrinted>
  <dcterms:created xsi:type="dcterms:W3CDTF">2019-02-01T13:50:59Z</dcterms:created>
  <dcterms:modified xsi:type="dcterms:W3CDTF">2019-04-05T16:13:27Z</dcterms:modified>
</cp:coreProperties>
</file>